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W36" i="10" s="1"/>
  <c r="BW37" i="10" s="1"/>
  <c r="BW38" i="10" s="1"/>
  <c r="BW39"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<sst xmlns="http://schemas.openxmlformats.org/spreadsheetml/2006/main" count="1221" uniqueCount="610">
  <si>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</si>
  <si>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</si>
  <si>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</si>
  <si>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</si>
  <si>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</si>
  <si>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</si>
  <si>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</si>
  <si>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</si>
  <si>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</si>
  <si>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</si>
  <si>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</si>
  <si>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</si>
  <si>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</si>
  <si>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</si>
  <si>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</si>
  <si>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</si>
  <si>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</si>
  <si>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</si>
  <si>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</si>
  <si>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</si>
  <si>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</si>
  <si>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</si>
  <si>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</si>
  <si>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</si>
  <si>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</si>
  <si>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</si>
  <si>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</si>
  <si>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</si>
  <si>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</si>
  <si>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</si>
  <si>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</si>
  <si>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</si>
  <si>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</si>
  <si>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</si>
  <si>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</si>
  <si>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</si>
  <si>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</si>
  <si>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</si>
  <si>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</si>
  <si>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</si>
  <si>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</si>
  <si>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</si>
  <si>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</si>
  <si>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</si>
  <si>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</si>
  <si>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</si>
  <si>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</si>
  <si>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</si>
  <si>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</si>
  <si>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</si>
  <si>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</si>
  <si>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</si>
  <si>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</si>
  <si>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</si>
  <si>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</si>
  <si>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</si>
  <si>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</si>
  <si>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</si>
  <si>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</si>
  <si>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</si>
  <si>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</si>
  <si>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</si>
  <si>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</si>
  <si>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</si>
  <si>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</si>
  <si>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</si>
  <si>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</si>
  <si>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</si>
  <si>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</si>
  <si>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</si>
  <si>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</si>
  <si>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</si>
  <si>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</si>
  <si>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</si>
  <si>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</si>
  <si>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</si>
  <si>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</si>
  <si>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</si>
  <si>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</si>
  <si>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</si>
  <si>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</si>
  <si>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</si>
  <si>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</si>
  <si>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</si>
  <si>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</si>
  <si>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</si>
  <si>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</si>
  <si>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</si>
  <si>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</si>
  <si>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</si>
  <si>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</si>
  <si>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</si>
  <si>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</si>
  <si>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</si>
  <si>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</si>
  <si>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</si>
  <si>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</si>
  <si>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</si>
  <si>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</si>
  <si>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</si>
  <si>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</si>
  <si>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</si>
  <si>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</si>
  <si>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</si>
  <si>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</si>
  <si>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</si>
  <si>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</si>
  <si>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</si>
  <si>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</si>
  <si>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</si>
  <si>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</si>
  <si>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</si>
  <si>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</si>
  <si>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</si>
  <si>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</si>
  <si>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</si>
  <si>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</si>
  <si>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</si>
  <si>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</si>
  <si>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</si>
  <si>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</si>
  <si>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</si>
  <si>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</si>
  <si>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</si>
  <si>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</si>
  <si>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</si>
  <si>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</si>
  <si>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</si>
  <si>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</si>
  <si>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</si>
  <si>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</si>
  <si>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</si>
  <si>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</si>
  <si>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</si>
  <si>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</si>
  <si>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</si>
  <si>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県立病院事業会計</t>
    <phoneticPr fontId="5"/>
  </si>
  <si>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</si>
  <si>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</si>
  <si>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</si>
  <si>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</si>
  <si>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</si>
  <si>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</si>
  <si>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</si>
  <si>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</si>
  <si>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</si>
  <si>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</si>
  <si>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</si>
  <si>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</si>
  <si>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</si>
  <si>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</si>
  <si>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</si>
  <si>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</si>
  <si>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</si>
  <si>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</si>
  <si>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</si>
  <si>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</si>
  <si>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</si>
  <si>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</si>
  <si>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</si>
  <si>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</si>
  <si>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</si>
  <si>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</si>
  <si>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</si>
  <si>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</si>
  <si>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</si>
  <si>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</si>
  <si>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</si>
  <si>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</si>
  <si>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</si>
  <si>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</si>
  <si>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</si>
  <si>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</si>
  <si>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</si>
  <si>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</si>
  <si>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</si>
  <si>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</si>
  <si>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</si>
  <si>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</si>
  <si>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</si>
  <si>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</si>
  <si>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愛知県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</si>
  <si>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</si>
  <si>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</si>
  <si>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</si>
  <si>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</si>
  <si>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</si>
  <si>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</si>
  <si>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</si>
  <si>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</si>
  <si>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</si>
  <si>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</si>
  <si>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</si>
  <si>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</si>
  <si>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</si>
  <si>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</si>
  <si>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</si>
  <si>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</si>
  <si>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</si>
  <si>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</si>
  <si>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</si>
  <si>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</si>
  <si>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</si>
  <si>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</si>
  <si>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</si>
  <si>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</si>
  <si>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</si>
  <si>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</si>
  <si>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</si>
  <si>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</si>
  <si>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</si>
  <si>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</si>
  <si>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</si>
  <si>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</si>
  <si>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</si>
  <si>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</si>
  <si>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</si>
  <si>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</si>
  <si>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</si>
  <si>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</si>
  <si>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</si>
  <si>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</si>
  <si>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</si>
  <si>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</si>
  <si>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</si>
  <si>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</si>
  <si>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</si>
  <si>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</si>
  <si>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</si>
  <si>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</si>
  <si>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</si>
  <si>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</si>
  <si>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</si>
  <si>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</si>
  <si>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</si>
  <si>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</si>
  <si>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</si>
  <si>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</si>
  <si>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</si>
  <si>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</si>
  <si>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</si>
  <si>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</si>
  <si>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</si>
  <si>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</si>
  <si>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</si>
  <si>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</si>
  <si>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</si>
  <si>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</si>
  <si>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</si>
  <si>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</si>
  <si>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</si>
  <si>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</si>
  <si>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</si>
  <si>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</si>
  <si>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</si>
  <si>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</si>
  <si>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</si>
  <si>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</si>
  <si>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</si>
  <si>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</si>
  <si>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</si>
  <si>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</si>
  <si>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</si>
  <si>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</si>
  <si>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</si>
  <si>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</si>
  <si>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</si>
  <si>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</si>
  <si>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</si>
  <si>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</si>
  <si>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</si>
  <si>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</si>
  <si>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</si>
  <si>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</si>
  <si>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</si>
  <si>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</si>
  <si>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</si>
  <si>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</si>
  <si>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</si>
  <si>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</si>
  <si>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</si>
  <si>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</si>
  <si>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</si>
  <si>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</si>
  <si>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</si>
  <si>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</si>
  <si>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</si>
  <si>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</si>
  <si>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</si>
  <si>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</si>
  <si>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</si>
  <si>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</si>
  <si>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</si>
  <si>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</si>
  <si>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</si>
  <si>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</si>
  <si>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</si>
  <si>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</si>
  <si>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</si>
  <si>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</si>
  <si>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</si>
  <si>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</si>
  <si>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</si>
  <si>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</si>
  <si>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</si>
  <si>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</si>
  <si>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</si>
  <si>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</si>
  <si>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</si>
  <si>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</si>
  <si>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</si>
  <si>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</si>
  <si>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</si>
  <si>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</si>
  <si>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</si>
  <si>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</si>
  <si>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</si>
  <si>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</si>
  <si>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</si>
  <si>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</si>
  <si>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</si>
  <si>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</si>
  <si>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</si>
  <si>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</si>
  <si>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</si>
  <si>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</si>
  <si>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</si>
  <si>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</si>
  <si>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愛知県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</si>
  <si>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</si>
  <si>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</si>
  <si>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</si>
  <si>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</si>
  <si>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</si>
  <si>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</si>
  <si>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</si>
  <si>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</si>
  <si>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</si>
  <si>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</si>
  <si>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</si>
  <si>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</si>
  <si>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</si>
  <si>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</si>
  <si>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</si>
  <si>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</si>
  <si>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</si>
  <si>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</si>
  <si>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</si>
  <si>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</si>
  <si>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</si>
  <si>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</si>
  <si>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母子父子寡婦福祉資金特別会計</t>
    <phoneticPr fontId="5"/>
  </si>
  <si>
    <t>中小企業設備導入資金特別会計</t>
    <phoneticPr fontId="5"/>
  </si>
  <si>
    <t>就農支援資金特別会計</t>
    <phoneticPr fontId="5"/>
  </si>
  <si>
    <t>県有林野特別会計</t>
    <phoneticPr fontId="5"/>
  </si>
  <si>
    <t>林業改善資金特別会計</t>
    <phoneticPr fontId="5"/>
  </si>
  <si>
    <t>沿岸漁業改善資金特別会計</t>
    <phoneticPr fontId="5"/>
  </si>
  <si>
    <t>県営住宅管理事業特別会計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</si>
  <si>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</si>
  <si>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</si>
  <si>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</si>
  <si>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</si>
  <si>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</si>
  <si>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</si>
  <si>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</si>
  <si>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</si>
  <si>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</si>
  <si>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</si>
  <si>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</si>
  <si>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</si>
  <si>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</si>
  <si>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</si>
  <si>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法適用企業</t>
    <phoneticPr fontId="5"/>
  </si>
  <si>
    <t>水道事業会計</t>
    <phoneticPr fontId="5"/>
  </si>
  <si>
    <t>工業用水道事業会計</t>
    <phoneticPr fontId="5"/>
  </si>
  <si>
    <t>用地造成事業会計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</si>
  <si>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</si>
  <si>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</si>
  <si>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</si>
  <si>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</si>
  <si>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</si>
  <si>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</si>
  <si>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</si>
  <si>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</si>
  <si>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</si>
  <si>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</si>
  <si>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</si>
  <si>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</si>
  <si>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</si>
  <si>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</si>
  <si>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</si>
  <si>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</si>
  <si>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</si>
  <si>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</si>
  <si>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</si>
  <si>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</si>
  <si>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</si>
  <si>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</si>
  <si>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</si>
  <si>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</si>
  <si>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</si>
  <si>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</si>
  <si>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</si>
  <si>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</si>
  <si>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</si>
  <si>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</si>
  <si>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</si>
  <si>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</si>
  <si>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</si>
  <si>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</si>
  <si>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</si>
  <si>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</si>
  <si>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</si>
  <si>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</si>
  <si>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</si>
  <si>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</si>
  <si>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</si>
  <si>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</si>
  <si>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</si>
  <si>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</si>
  <si>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</si>
  <si>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</si>
  <si>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</si>
  <si>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</si>
  <si>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</si>
  <si>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</si>
  <si>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</si>
  <si>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</si>
  <si>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</si>
  <si>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</si>
  <si>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</si>
  <si>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</si>
  <si>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</si>
  <si>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</si>
  <si>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</si>
  <si>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</si>
  <si>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</si>
  <si>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</si>
  <si>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</si>
  <si>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</si>
  <si>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</si>
  <si>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</si>
  <si>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</si>
  <si>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</si>
  <si>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</si>
  <si>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</si>
  <si>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</si>
  <si>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</si>
  <si>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</si>
  <si>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</si>
  <si>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</si>
  <si>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</si>
  <si>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</si>
  <si>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</si>
  <si>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</si>
  <si>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</si>
  <si>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</si>
  <si>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</si>
  <si>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</si>
  <si>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</si>
  <si>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</si>
  <si>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</si>
  <si>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</si>
  <si>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</si>
  <si>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</si>
  <si>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</si>
  <si>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</si>
  <si>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</si>
  <si>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</si>
  <si>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</si>
  <si>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</si>
  <si>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</si>
  <si>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</si>
  <si>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</si>
  <si>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</si>
  <si>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</si>
  <si>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</si>
  <si>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</si>
  <si>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</si>
  <si>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</si>
  <si>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</si>
  <si>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</si>
  <si>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</si>
  <si>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</si>
  <si>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</si>
  <si>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</si>
  <si>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</si>
  <si>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</si>
  <si>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</si>
  <si>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</si>
  <si>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</si>
  <si>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</si>
  <si>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</si>
  <si>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</si>
  <si>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</si>
  <si>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</si>
  <si>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</si>
  <si>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</si>
  <si>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</si>
  <si>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</si>
  <si>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</si>
  <si>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</si>
  <si>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</si>
  <si>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</si>
  <si>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</si>
  <si>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</si>
  <si>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</si>
  <si>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</si>
  <si>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</si>
  <si>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</si>
  <si>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</si>
  <si>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</si>
  <si>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</si>
  <si>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</si>
  <si>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</si>
  <si>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</si>
  <si>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</si>
  <si>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</si>
  <si>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</si>
  <si>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</si>
  <si>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</si>
  <si>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</si>
  <si>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県立病院事業会計</t>
  </si>
  <si>
    <t>▲ 0.03</t>
  </si>
  <si>
    <t>一般会計</t>
  </si>
  <si>
    <t>水道事業会計</t>
  </si>
  <si>
    <t>工業用水道事業会計</t>
  </si>
  <si>
    <t>流域下水道事業特別会計</t>
  </si>
  <si>
    <t>県営住宅管理事業特別会計</t>
  </si>
  <si>
    <t>証紙特別会計</t>
  </si>
  <si>
    <t>港湾整備事業特別会計</t>
  </si>
  <si>
    <t>その他会計（赤字）</t>
  </si>
  <si>
    <t>その他会計（黒字）</t>
  </si>
  <si>
    <t>法適用</t>
    <rPh sb="0" eb="1">
      <t>ホウ</t>
    </rPh>
    <rPh sb="1" eb="3">
      <t>テキヨウ</t>
    </rPh>
    <phoneticPr fontId="3"/>
  </si>
  <si>
    <t>名古屋競輪組合</t>
    <rPh sb="0" eb="3">
      <t>ナゴヤ</t>
    </rPh>
    <rPh sb="3" eb="5">
      <t>ケイリン</t>
    </rPh>
    <rPh sb="5" eb="7">
      <t>クミアイ</t>
    </rPh>
    <phoneticPr fontId="3"/>
  </si>
  <si>
    <t>　一般会計</t>
    <rPh sb="1" eb="3">
      <t>イッパン</t>
    </rPh>
    <rPh sb="3" eb="5">
      <t>カイケイ</t>
    </rPh>
    <phoneticPr fontId="3"/>
  </si>
  <si>
    <t>　競輪事業特別会計</t>
    <rPh sb="1" eb="3">
      <t>ケイリン</t>
    </rPh>
    <rPh sb="3" eb="5">
      <t>ジギョウ</t>
    </rPh>
    <rPh sb="5" eb="7">
      <t>トクベツ</t>
    </rPh>
    <rPh sb="7" eb="9">
      <t>カイケイ</t>
    </rPh>
    <phoneticPr fontId="3"/>
  </si>
  <si>
    <t>愛知県競馬組合</t>
    <rPh sb="0" eb="3">
      <t>アイチケン</t>
    </rPh>
    <rPh sb="3" eb="5">
      <t>ケイバ</t>
    </rPh>
    <rPh sb="5" eb="7">
      <t>クミアイ</t>
    </rPh>
    <phoneticPr fontId="3"/>
  </si>
  <si>
    <t>名古屋港管理組合</t>
    <rPh sb="0" eb="3">
      <t>ナゴヤ</t>
    </rPh>
    <rPh sb="3" eb="4">
      <t>コウ</t>
    </rPh>
    <rPh sb="4" eb="6">
      <t>カンリ</t>
    </rPh>
    <rPh sb="6" eb="8">
      <t>クミアイ</t>
    </rPh>
    <phoneticPr fontId="3"/>
  </si>
  <si>
    <t>　基金特別会計</t>
    <rPh sb="1" eb="3">
      <t>キキン</t>
    </rPh>
    <rPh sb="3" eb="5">
      <t>トクベツ</t>
    </rPh>
    <rPh sb="5" eb="7">
      <t>カイケイ</t>
    </rPh>
    <phoneticPr fontId="3"/>
  </si>
  <si>
    <t>　施設運営事業会計</t>
    <rPh sb="1" eb="3">
      <t>シセツ</t>
    </rPh>
    <rPh sb="3" eb="5">
      <t>ウンエイ</t>
    </rPh>
    <rPh sb="5" eb="7">
      <t>ジギョウ</t>
    </rPh>
    <rPh sb="7" eb="9">
      <t>カイケイ</t>
    </rPh>
    <phoneticPr fontId="3"/>
  </si>
  <si>
    <t>　埋立事業会計</t>
    <rPh sb="1" eb="3">
      <t>ウメタテ</t>
    </rPh>
    <rPh sb="3" eb="5">
      <t>ジギョウ</t>
    </rPh>
    <rPh sb="5" eb="7">
      <t>カイケイ</t>
    </rPh>
    <phoneticPr fontId="3"/>
  </si>
  <si>
    <t>○</t>
  </si>
  <si>
    <t>愛知県公立大学法人</t>
    <rPh sb="0" eb="3">
      <t>アイチケン</t>
    </rPh>
    <rPh sb="3" eb="5">
      <t>コウリツ</t>
    </rPh>
    <rPh sb="5" eb="7">
      <t>ダイガク</t>
    </rPh>
    <rPh sb="7" eb="8">
      <t>ホウ</t>
    </rPh>
    <rPh sb="8" eb="9">
      <t>ヒト</t>
    </rPh>
    <phoneticPr fontId="14"/>
  </si>
  <si>
    <t>愛知県土地開発公社</t>
  </si>
  <si>
    <t>名古屋高速道路公社</t>
  </si>
  <si>
    <t>愛知県道路公社</t>
  </si>
  <si>
    <t>愛知県住宅供給公社</t>
  </si>
  <si>
    <t>(公財)愛知県国際交流協会</t>
    <rPh sb="1" eb="2">
      <t>コウ</t>
    </rPh>
    <rPh sb="2" eb="3">
      <t>ザイ</t>
    </rPh>
    <rPh sb="4" eb="6">
      <t>アイチ</t>
    </rPh>
    <phoneticPr fontId="14"/>
  </si>
  <si>
    <t>(公財)あいち男女共同参画財団</t>
    <rPh sb="1" eb="2">
      <t>コウ</t>
    </rPh>
    <phoneticPr fontId="5"/>
  </si>
  <si>
    <t>(公財)愛知県文化振興事業団</t>
    <rPh sb="1" eb="2">
      <t>コウ</t>
    </rPh>
    <rPh sb="2" eb="3">
      <t>ザイ</t>
    </rPh>
    <rPh sb="4" eb="6">
      <t>アイチ</t>
    </rPh>
    <phoneticPr fontId="14"/>
  </si>
  <si>
    <t>(公財)愛知県私学振興事業財団</t>
    <rPh sb="1" eb="2">
      <t>コウ</t>
    </rPh>
    <rPh sb="2" eb="3">
      <t>ザイ</t>
    </rPh>
    <rPh sb="4" eb="6">
      <t>アイチ</t>
    </rPh>
    <phoneticPr fontId="14"/>
  </si>
  <si>
    <t>(公財)愛知公園協会</t>
    <rPh sb="1" eb="2">
      <t>コウ</t>
    </rPh>
    <rPh sb="2" eb="3">
      <t>ザイ</t>
    </rPh>
    <rPh sb="4" eb="6">
      <t>アイチ</t>
    </rPh>
    <phoneticPr fontId="14"/>
  </si>
  <si>
    <t>(公財)愛知県健康づくり振興事業団</t>
    <rPh sb="1" eb="2">
      <t>コウ</t>
    </rPh>
    <phoneticPr fontId="5"/>
  </si>
  <si>
    <t>(公財）あいち産業振興機構</t>
    <rPh sb="1" eb="2">
      <t>コウ</t>
    </rPh>
    <phoneticPr fontId="5"/>
  </si>
  <si>
    <t>(公財)愛知県教育・スポーツ振興財団</t>
    <rPh sb="1" eb="2">
      <t>コウ</t>
    </rPh>
    <rPh sb="2" eb="3">
      <t>ザイ</t>
    </rPh>
    <rPh sb="4" eb="7">
      <t>アイチケン</t>
    </rPh>
    <rPh sb="7" eb="9">
      <t>キョウイク</t>
    </rPh>
    <rPh sb="14" eb="16">
      <t>シンコウ</t>
    </rPh>
    <rPh sb="16" eb="18">
      <t>ザイダン</t>
    </rPh>
    <phoneticPr fontId="14"/>
  </si>
  <si>
    <t>(公財)愛知県体育協会</t>
    <rPh sb="1" eb="2">
      <t>コウ</t>
    </rPh>
    <rPh sb="2" eb="3">
      <t>ザイ</t>
    </rPh>
    <rPh sb="4" eb="6">
      <t>アイチ</t>
    </rPh>
    <phoneticPr fontId="14"/>
  </si>
  <si>
    <t>(公財)矢作川水源基金</t>
    <rPh sb="1" eb="2">
      <t>コウ</t>
    </rPh>
    <rPh sb="2" eb="3">
      <t>ザイ</t>
    </rPh>
    <rPh sb="4" eb="6">
      <t>ヤハギ</t>
    </rPh>
    <phoneticPr fontId="14"/>
  </si>
  <si>
    <t>(公財)豊川水源基金</t>
    <rPh sb="1" eb="2">
      <t>コウ</t>
    </rPh>
    <rPh sb="2" eb="3">
      <t>ザイ</t>
    </rPh>
    <rPh sb="4" eb="6">
      <t>トヨカワ</t>
    </rPh>
    <phoneticPr fontId="14"/>
  </si>
  <si>
    <t>(公財)愛知臨海環境整備センター</t>
    <rPh sb="1" eb="2">
      <t>コウ</t>
    </rPh>
    <rPh sb="2" eb="3">
      <t>ザイ</t>
    </rPh>
    <rPh sb="4" eb="6">
      <t>アイチ</t>
    </rPh>
    <phoneticPr fontId="14"/>
  </si>
  <si>
    <t>(公財)長寿科学振興財団</t>
    <rPh sb="1" eb="2">
      <t>コウ</t>
    </rPh>
    <rPh sb="2" eb="3">
      <t>ザイ</t>
    </rPh>
    <rPh sb="4" eb="6">
      <t>チョウジュ</t>
    </rPh>
    <rPh sb="6" eb="8">
      <t>カガク</t>
    </rPh>
    <rPh sb="8" eb="10">
      <t>シンコウ</t>
    </rPh>
    <rPh sb="10" eb="12">
      <t>ザイダン</t>
    </rPh>
    <phoneticPr fontId="14"/>
  </si>
  <si>
    <t>(公財)魚アラ処理公社</t>
    <rPh sb="1" eb="2">
      <t>コウ</t>
    </rPh>
    <rPh sb="2" eb="3">
      <t>ザイ</t>
    </rPh>
    <rPh sb="4" eb="5">
      <t>サカナ</t>
    </rPh>
    <phoneticPr fontId="14"/>
  </si>
  <si>
    <t>(公財)愛知県生活衛生営業指導センター</t>
    <rPh sb="1" eb="2">
      <t>コウ</t>
    </rPh>
    <rPh sb="2" eb="3">
      <t>ザイ</t>
    </rPh>
    <rPh sb="4" eb="6">
      <t>アイチ</t>
    </rPh>
    <phoneticPr fontId="14"/>
  </si>
  <si>
    <t>(公財)一宮地場産業ﾌｧｯｼｮﾝﾃﾞｻﾞｲﾝｾﾝﾀｰ</t>
    <rPh sb="1" eb="2">
      <t>コウ</t>
    </rPh>
    <rPh sb="2" eb="3">
      <t>ザイ</t>
    </rPh>
    <rPh sb="4" eb="6">
      <t>イチノミヤ</t>
    </rPh>
    <rPh sb="8" eb="10">
      <t>サンギョウ</t>
    </rPh>
    <phoneticPr fontId="14"/>
  </si>
  <si>
    <t>(公財)科学技術交流財団</t>
    <rPh sb="1" eb="2">
      <t>コウ</t>
    </rPh>
    <rPh sb="2" eb="3">
      <t>ザイ</t>
    </rPh>
    <rPh sb="4" eb="6">
      <t>カガク</t>
    </rPh>
    <phoneticPr fontId="14"/>
  </si>
  <si>
    <t>(公財)愛知県農業振興基金</t>
    <rPh sb="1" eb="2">
      <t>コウ</t>
    </rPh>
    <rPh sb="2" eb="3">
      <t>ザイ</t>
    </rPh>
    <rPh sb="4" eb="6">
      <t>アイチ</t>
    </rPh>
    <phoneticPr fontId="14"/>
  </si>
  <si>
    <t>(公財)愛知県水産業振興基金</t>
    <rPh sb="1" eb="2">
      <t>コウ</t>
    </rPh>
    <rPh sb="2" eb="3">
      <t>ザイ</t>
    </rPh>
    <rPh sb="4" eb="6">
      <t>アイチ</t>
    </rPh>
    <phoneticPr fontId="14"/>
  </si>
  <si>
    <t>(公財)愛知・豊川用水振興協会</t>
    <rPh sb="1" eb="2">
      <t>コウ</t>
    </rPh>
    <rPh sb="2" eb="3">
      <t>ザイ</t>
    </rPh>
    <rPh sb="4" eb="6">
      <t>アイチ</t>
    </rPh>
    <phoneticPr fontId="14"/>
  </si>
  <si>
    <t>(公財)愛知県林業振興基金</t>
    <rPh sb="1" eb="3">
      <t>コウザイ</t>
    </rPh>
    <rPh sb="4" eb="6">
      <t>アイチ</t>
    </rPh>
    <phoneticPr fontId="14"/>
  </si>
  <si>
    <t>(一財)桃花台センター</t>
    <rPh sb="1" eb="2">
      <t>イッ</t>
    </rPh>
    <rPh sb="2" eb="3">
      <t>ザイ</t>
    </rPh>
    <rPh sb="4" eb="7">
      <t>トウカダイ</t>
    </rPh>
    <phoneticPr fontId="14"/>
  </si>
  <si>
    <t>(公財)暴力追放愛知県民会議</t>
    <rPh sb="1" eb="2">
      <t>コウ</t>
    </rPh>
    <rPh sb="2" eb="3">
      <t>ザイ</t>
    </rPh>
    <rPh sb="4" eb="6">
      <t>ボウリョク</t>
    </rPh>
    <phoneticPr fontId="14"/>
  </si>
  <si>
    <t>愛知環状鉄道(株)</t>
    <rPh sb="7" eb="8">
      <t>カブ</t>
    </rPh>
    <phoneticPr fontId="14"/>
  </si>
  <si>
    <t>上飯田連絡線(株)</t>
    <rPh sb="5" eb="6">
      <t>セン</t>
    </rPh>
    <rPh sb="7" eb="8">
      <t>カブ</t>
    </rPh>
    <phoneticPr fontId="14"/>
  </si>
  <si>
    <t>中部国際空港連絡鉄道(株)</t>
    <rPh sb="11" eb="12">
      <t>カブ</t>
    </rPh>
    <phoneticPr fontId="14"/>
  </si>
  <si>
    <t>愛知高速交通(株)</t>
    <rPh sb="7" eb="8">
      <t>カブ</t>
    </rPh>
    <phoneticPr fontId="14"/>
  </si>
  <si>
    <t>名古屋空港ビルディング(株)</t>
    <rPh sb="12" eb="13">
      <t>カブ</t>
    </rPh>
    <phoneticPr fontId="14"/>
  </si>
  <si>
    <t>(株)東三河食肉流通センター</t>
    <rPh sb="1" eb="2">
      <t>カブ</t>
    </rPh>
    <phoneticPr fontId="14"/>
  </si>
  <si>
    <t>名古屋競馬(株)</t>
    <rPh sb="6" eb="7">
      <t>カブ</t>
    </rPh>
    <phoneticPr fontId="14"/>
  </si>
  <si>
    <t>衣浦臨海鉄道(株)</t>
    <rPh sb="7" eb="8">
      <t>カブ</t>
    </rPh>
    <phoneticPr fontId="14"/>
  </si>
  <si>
    <t>(公財)名古屋国際芸術文化交流財団</t>
    <rPh sb="1" eb="2">
      <t>コウ</t>
    </rPh>
    <rPh sb="2" eb="3">
      <t>ザイ</t>
    </rPh>
    <rPh sb="4" eb="7">
      <t>ナゴヤ</t>
    </rPh>
    <phoneticPr fontId="14"/>
  </si>
  <si>
    <t>(株)国際デザインセンター</t>
    <rPh sb="1" eb="2">
      <t>カブ</t>
    </rPh>
    <phoneticPr fontId="5"/>
  </si>
  <si>
    <t>名古屋テレビ塔(株)</t>
    <rPh sb="8" eb="9">
      <t>カブ</t>
    </rPh>
    <phoneticPr fontId="14"/>
  </si>
  <si>
    <t>愛知玉野情報システム(株)</t>
    <rPh sb="11" eb="12">
      <t>カブ</t>
    </rPh>
    <phoneticPr fontId="14"/>
  </si>
  <si>
    <t>(公社)木曽三川水源造成公社</t>
    <rPh sb="1" eb="3">
      <t>コウシャ</t>
    </rPh>
    <rPh sb="4" eb="6">
      <t>キソ</t>
    </rPh>
    <rPh sb="6" eb="7">
      <t>サン</t>
    </rPh>
    <rPh sb="7" eb="8">
      <t>セン</t>
    </rPh>
    <rPh sb="8" eb="10">
      <t>スイゲン</t>
    </rPh>
    <rPh sb="10" eb="12">
      <t>ゾウセイ</t>
    </rPh>
    <rPh sb="12" eb="14">
      <t>コウシャ</t>
    </rPh>
    <phoneticPr fontId="5"/>
  </si>
  <si>
    <t>名古屋埠頭(株)</t>
    <rPh sb="6" eb="7">
      <t>カブ</t>
    </rPh>
    <phoneticPr fontId="14"/>
  </si>
  <si>
    <t>伊勢湾フェリー(株)</t>
    <rPh sb="0" eb="3">
      <t>イセワン</t>
    </rPh>
    <rPh sb="8" eb="9">
      <t>カブ</t>
    </rPh>
    <phoneticPr fontId="14"/>
  </si>
  <si>
    <t>中部国際空港(株)</t>
    <rPh sb="7" eb="8">
      <t>カブ</t>
    </rPh>
    <phoneticPr fontId="5"/>
  </si>
  <si>
    <t>-</t>
    <phoneticPr fontId="2"/>
  </si>
  <si>
    <t>-</t>
    <phoneticPr fontId="2"/>
  </si>
  <si>
    <t>地域医療介護総合確保基金</t>
    <rPh sb="0" eb="2">
      <t>チイキ</t>
    </rPh>
    <rPh sb="2" eb="4">
      <t>イリョウ</t>
    </rPh>
    <rPh sb="4" eb="6">
      <t>カイゴ</t>
    </rPh>
    <rPh sb="6" eb="8">
      <t>ソウゴウ</t>
    </rPh>
    <rPh sb="8" eb="10">
      <t>カクホ</t>
    </rPh>
    <rPh sb="10" eb="12">
      <t>キキン</t>
    </rPh>
    <phoneticPr fontId="11"/>
  </si>
  <si>
    <t>文化振興基金（果実運用型）</t>
    <rPh sb="0" eb="2">
      <t>ブンカ</t>
    </rPh>
    <rPh sb="2" eb="4">
      <t>シンコウ</t>
    </rPh>
    <rPh sb="4" eb="6">
      <t>キキン</t>
    </rPh>
    <rPh sb="7" eb="9">
      <t>カジツ</t>
    </rPh>
    <rPh sb="9" eb="12">
      <t>ウンヨウガタ</t>
    </rPh>
    <phoneticPr fontId="11"/>
  </si>
  <si>
    <t>産業空洞化対策減税基金</t>
    <rPh sb="0" eb="2">
      <t>サンギョウ</t>
    </rPh>
    <rPh sb="2" eb="5">
      <t>クウドウカ</t>
    </rPh>
    <rPh sb="5" eb="7">
      <t>タイサク</t>
    </rPh>
    <rPh sb="7" eb="9">
      <t>ゲンゼイ</t>
    </rPh>
    <rPh sb="9" eb="11">
      <t>キキン</t>
    </rPh>
    <phoneticPr fontId="11"/>
  </si>
  <si>
    <t>地域福祉基金</t>
    <rPh sb="0" eb="2">
      <t>チイキ</t>
    </rPh>
    <rPh sb="2" eb="4">
      <t>フクシ</t>
    </rPh>
    <rPh sb="4" eb="6">
      <t>キキン</t>
    </rPh>
    <phoneticPr fontId="11"/>
  </si>
  <si>
    <t>国民健康保険財政安定化基金</t>
    <rPh sb="0" eb="13">
      <t>コクミンケンコウホケンザイセイアンテイカキキン</t>
    </rPh>
    <phoneticPr fontId="2"/>
  </si>
  <si>
    <t>法適用（宅造）</t>
    <rPh sb="4" eb="6">
      <t>タクゾウ</t>
    </rPh>
    <phoneticPr fontId="5"/>
  </si>
  <si>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</si>
  <si>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</si>
  <si>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</si>
  <si>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</si>
  <si>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</si>
  <si>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</si>
  <si>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　将来負担比率は、平成29年度においては、県民税所得割名古屋市交付金の交付に伴い分母の標準財政規模が減少したのと同時に、県費負担教職員給与負担の移譲等に伴い、分子の退職手当支給予定額にかかる将来負担額も減少したため、前年度とほぼ同水準となったが、近年の推移を見ると、標準財政規模の増加や退職手当の支給予定額の減少などによる将来負担額の減少に伴い、低下傾向にある。実質公債費比率についても、公債費が高止まりの傾向にあるものの、公債費等交付税算入額の増加などにより、低下傾向にある。また、類似団体と比較すると、実質公債費比率は平均よりも高い水準にあるものの、将来負担比率については、平成28年度以降、平均よりも低い水準となっている。
　引き続き、行革大綱に基づき、通常の県債残高を抑制するとともに、基金残高の回復に努め、公債費負担に備える。</t>
    <rPh sb="9" eb="11">
      <t>ヘイセイ</t>
    </rPh>
    <rPh sb="123" eb="125">
      <t>キンネン</t>
    </rPh>
    <rPh sb="126" eb="128">
      <t>スイイ</t>
    </rPh>
    <rPh sb="129" eb="130">
      <t>ミ</t>
    </rPh>
    <rPh sb="133" eb="135">
      <t>ヒョウジュン</t>
    </rPh>
    <rPh sb="135" eb="137">
      <t>ザイセイ</t>
    </rPh>
    <rPh sb="137" eb="139">
      <t>キボ</t>
    </rPh>
    <rPh sb="140" eb="142">
      <t>ゾウカ</t>
    </rPh>
    <rPh sb="143" eb="145">
      <t>タイショク</t>
    </rPh>
    <rPh sb="145" eb="147">
      <t>テアテ</t>
    </rPh>
    <rPh sb="148" eb="150">
      <t>シキュウ</t>
    </rPh>
    <rPh sb="150" eb="153">
      <t>ヨテイガク</t>
    </rPh>
    <rPh sb="154" eb="156">
      <t>ゲンショウ</t>
    </rPh>
    <rPh sb="161" eb="163">
      <t>ショウライ</t>
    </rPh>
    <rPh sb="163" eb="166">
      <t>フタンガク</t>
    </rPh>
    <rPh sb="167" eb="169">
      <t>ゲンショウ</t>
    </rPh>
    <rPh sb="170" eb="171">
      <t>トモナ</t>
    </rPh>
    <rPh sb="173" eb="175">
      <t>テイカ</t>
    </rPh>
    <rPh sb="175" eb="177">
      <t>ケイコウ</t>
    </rPh>
    <rPh sb="231" eb="233">
      <t>テイカ</t>
    </rPh>
    <rPh sb="242" eb="244">
      <t>ルイジ</t>
    </rPh>
    <rPh sb="244" eb="246">
      <t>ダンタイ</t>
    </rPh>
    <rPh sb="247" eb="249">
      <t>ヒカク</t>
    </rPh>
    <rPh sb="253" eb="255">
      <t>ジッシツ</t>
    </rPh>
    <rPh sb="255" eb="258">
      <t>コウサイヒ</t>
    </rPh>
    <rPh sb="258" eb="260">
      <t>ヒリツ</t>
    </rPh>
    <rPh sb="261" eb="263">
      <t>ヘイキン</t>
    </rPh>
    <rPh sb="266" eb="267">
      <t>タカ</t>
    </rPh>
    <rPh sb="268" eb="270">
      <t>スイジュン</t>
    </rPh>
    <rPh sb="289" eb="291">
      <t>ヘイセイ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</si>
  <si>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</si>
  <si>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</si>
  <si>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</si>
  <si>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</si>
  <si>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将来負担比率は、平成29年度においては、県民税所得割名古屋市交付金の交付に伴い分母の標準財政規模が減少したのと同時に、県費負担教職員給与負担の移譲等に伴い分子の退職手当支給予定額にかかる将来負担額も減少したため、結果として、前年度とほぼ同水準となり、平成28年度に引き続き、類似団体平均よりも低い水準となっている。一方で、有形固定資産原価償却率については、長寿命化対策による成果が反映されにくい「道路」が県有施設全体の4割超を占め、その有形固定資産償却率が73.7％と全体を押し上げる要因となっている。本県としては、引き続き、行革大綱に基づき、通常の県債残高の抑制に取り組み、将来負担を抑制するとともに、「愛知県公共施設等総合管理計画」に基づき、施設の適切な維持管理を進め、老朽化対策に取り組んでいく。</t>
    <rPh sb="9" eb="11">
      <t>ヘイセイ</t>
    </rPh>
    <rPh sb="126" eb="128">
      <t>ヘイセイ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</si>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</sst>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FE19-4D72-9817-1014AE2212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30445</c:v>
                </c:pt>
                <c:pt idx="1">
                  <c:v>30732</c:v>
                </c:pt>
                <c:pt idx="2">
                  <c:v>31332</c:v>
                </c:pt>
                <c:pt idx="3">
                  <c:v>30094</c:v>
                </c:pt>
                <c:pt idx="4">
                  <c:v>31339</c:v>
                </c:pt>
              </c:numCache>
            </c:numRef>
          </c:val>
          <c:smooth val="0"/>
          <c:extLst>
            <c:ext xmlns:c16="http://schemas.microsoft.com/office/drawing/2014/chart" uri="{C3380CC4-5D6E-409C-BE32-E72D297353CC}">
              <c16:uniqueId val="{00000001-FE19-4D72-9817-1014AE22124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0.47</c:v>
                </c:pt>
                <c:pt idx="1">
                  <c:v>0.88</c:v>
                </c:pt>
                <c:pt idx="2">
                  <c:v>0.91</c:v>
                </c:pt>
                <c:pt idx="3">
                  <c:v>1.34</c:v>
                </c:pt>
                <c:pt idx="4">
                  <c:v>1.51</c:v>
                </c:pt>
              </c:numCache>
            </c:numRef>
          </c:val>
          <c:extLst>
            <c:ext xmlns:c16="http://schemas.microsoft.com/office/drawing/2014/chart" uri="{C3380CC4-5D6E-409C-BE32-E72D297353CC}">
              <c16:uniqueId val="{00000000-3C88-4212-832E-50AC7565C1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0.47</c:v>
                </c:pt>
                <c:pt idx="1">
                  <c:v>5.23</c:v>
                </c:pt>
                <c:pt idx="2">
                  <c:v>4.9800000000000004</c:v>
                </c:pt>
                <c:pt idx="3">
                  <c:v>4.97</c:v>
                </c:pt>
                <c:pt idx="4">
                  <c:v>5.16</c:v>
                </c:pt>
              </c:numCache>
            </c:numRef>
          </c:val>
          <c:extLst>
            <c:ext xmlns:c16="http://schemas.microsoft.com/office/drawing/2014/chart" uri="{C3380CC4-5D6E-409C-BE32-E72D297353CC}">
              <c16:uniqueId val="{00000001-3C88-4212-832E-50AC7565C13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0.32</c:v>
                </c:pt>
                <c:pt idx="1">
                  <c:v>5.19</c:v>
                </c:pt>
                <c:pt idx="2">
                  <c:v>7.0000000000000007E-2</c:v>
                </c:pt>
                <c:pt idx="3">
                  <c:v>0.43</c:v>
                </c:pt>
                <c:pt idx="4">
                  <c:v>0.13</c:v>
                </c:pt>
              </c:numCache>
            </c:numRef>
          </c:val>
          <c:smooth val="0"/>
          <c:extLst>
            <c:ext xmlns:c16="http://schemas.microsoft.com/office/drawing/2014/chart" uri="{C3380CC4-5D6E-409C-BE32-E72D297353CC}">
              <c16:uniqueId val="{00000002-3C88-4212-832E-50AC7565C13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1.1499999999999999</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F12-4027-B82B-4D3745D06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12-4027-B82B-4D3745D06311}"/>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EF12-4027-B82B-4D3745D06311}"/>
            </c:ext>
          </c:extLst>
        </c:ser>
        <c:ser>
          <c:idx val="3"/>
          <c:order val="3"/>
          <c:tx>
            <c:strRef>
              <c:f>データシート!$A$30</c:f>
              <c:strCache>
                <c:ptCount val="1"/>
                <c:pt idx="0">
                  <c:v>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3-EF12-4027-B82B-4D3745D06311}"/>
            </c:ext>
          </c:extLst>
        </c:ser>
        <c:ser>
          <c:idx val="4"/>
          <c:order val="4"/>
          <c:tx>
            <c:strRef>
              <c:f>データシート!$A$31</c:f>
              <c:strCache>
                <c:ptCount val="1"/>
                <c:pt idx="0">
                  <c:v>県営住宅管理事業特別会計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0.06</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4-EF12-4027-B82B-4D3745D06311}"/>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0.43</c:v>
                </c:pt>
                <c:pt idx="4">
                  <c:v>#N/A</c:v>
                </c:pt>
                <c:pt idx="5">
                  <c:v>0.45</c:v>
                </c:pt>
                <c:pt idx="6">
                  <c:v>#N/A</c:v>
                </c:pt>
                <c:pt idx="7">
                  <c:v>0.54</c:v>
                </c:pt>
                <c:pt idx="8">
                  <c:v>#N/A</c:v>
                </c:pt>
                <c:pt idx="9">
                  <c:v>0.6</c:v>
                </c:pt>
              </c:numCache>
            </c:numRef>
          </c:val>
          <c:extLst>
            <c:ext xmlns:c16="http://schemas.microsoft.com/office/drawing/2014/chart" uri="{C3380CC4-5D6E-409C-BE32-E72D297353CC}">
              <c16:uniqueId val="{00000005-EF12-4027-B82B-4D3745D063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0.55000000000000004</c:v>
                </c:pt>
                <c:pt idx="4">
                  <c:v>#N/A</c:v>
                </c:pt>
                <c:pt idx="5">
                  <c:v>0.53</c:v>
                </c:pt>
                <c:pt idx="6">
                  <c:v>#N/A</c:v>
                </c:pt>
                <c:pt idx="7">
                  <c:v>0.7</c:v>
                </c:pt>
                <c:pt idx="8">
                  <c:v>#N/A</c:v>
                </c:pt>
                <c:pt idx="9">
                  <c:v>0.75</c:v>
                </c:pt>
              </c:numCache>
            </c:numRef>
          </c:val>
          <c:extLst>
            <c:ext xmlns:c16="http://schemas.microsoft.com/office/drawing/2014/chart" uri="{C3380CC4-5D6E-409C-BE32-E72D297353CC}">
              <c16:uniqueId val="{00000006-EF12-4027-B82B-4D3745D0631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1.08</c:v>
                </c:pt>
                <c:pt idx="2">
                  <c:v>#N/A</c:v>
                </c:pt>
                <c:pt idx="3">
                  <c:v>1.1000000000000001</c:v>
                </c:pt>
                <c:pt idx="4">
                  <c:v>#N/A</c:v>
                </c:pt>
                <c:pt idx="5">
                  <c:v>1.04</c:v>
                </c:pt>
                <c:pt idx="6">
                  <c:v>#N/A</c:v>
                </c:pt>
                <c:pt idx="7">
                  <c:v>1</c:v>
                </c:pt>
                <c:pt idx="8">
                  <c:v>#N/A</c:v>
                </c:pt>
                <c:pt idx="9">
                  <c:v>0.99</c:v>
                </c:pt>
              </c:numCache>
            </c:numRef>
          </c:val>
          <c:extLst>
            <c:ext xmlns:c16="http://schemas.microsoft.com/office/drawing/2014/chart" uri="{C3380CC4-5D6E-409C-BE32-E72D297353CC}">
              <c16:uniqueId val="{00000007-EF12-4027-B82B-4D3745D063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0.41</c:v>
                </c:pt>
                <c:pt idx="2">
                  <c:v>#N/A</c:v>
                </c:pt>
                <c:pt idx="3">
                  <c:v>0.79</c:v>
                </c:pt>
                <c:pt idx="4">
                  <c:v>#N/A</c:v>
                </c:pt>
                <c:pt idx="5">
                  <c:v>0.8</c:v>
                </c:pt>
                <c:pt idx="6">
                  <c:v>#N/A</c:v>
                </c:pt>
                <c:pt idx="7">
                  <c:v>1.26</c:v>
                </c:pt>
                <c:pt idx="8">
                  <c:v>#N/A</c:v>
                </c:pt>
                <c:pt idx="9">
                  <c:v>1.42</c:v>
                </c:pt>
              </c:numCache>
            </c:numRef>
          </c:val>
          <c:extLst>
            <c:ext xmlns:c16="http://schemas.microsoft.com/office/drawing/2014/chart" uri="{C3380CC4-5D6E-409C-BE32-E72D297353CC}">
              <c16:uniqueId val="{00000008-EF12-4027-B82B-4D3745D06311}"/>
            </c:ext>
          </c:extLst>
        </c:ser>
        <c:ser>
          <c:idx val="9"/>
          <c:order val="9"/>
          <c:tx>
            <c:strRef>
              <c:f>データシート!$A$36</c:f>
              <c:strCache>
                <c:ptCount val="1"/>
                <c:pt idx="0">
                  <c:v>県立病院事業会計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0.28000000000000003</c:v>
                </c:pt>
                <c:pt idx="2">
                  <c:v>#N/A</c:v>
                </c:pt>
                <c:pt idx="3">
                  <c:v>0.17</c:v>
                </c:pt>
                <c:pt idx="4">
                  <c:v>#N/A</c:v>
                </c:pt>
                <c:pt idx="5">
                  <c:v>0.1</c:v>
                </c:pt>
                <c:pt idx="6">
                  <c:v>#N/A</c:v>
                </c:pt>
                <c:pt idx="7">
                  <c:v>0.13</c:v>
                </c:pt>
                <c:pt idx="8">
                  <c:v>0.03</c:v>
                </c:pt>
                <c:pt idx="9">
                  <c:v>#N/A</c:v>
                </c:pt>
              </c:numCache>
            </c:numRef>
          </c:val>
          <c:extLst>
            <c:ext xmlns:c16="http://schemas.microsoft.com/office/drawing/2014/chart" uri="{C3380CC4-5D6E-409C-BE32-E72D297353CC}">
              <c16:uniqueId val="{00000009-EF12-4027-B82B-4D3745D0631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222186</c:v>
                </c:pt>
                <c:pt idx="5">
                  <c:v>228986</c:v>
                </c:pt>
                <c:pt idx="8">
                  <c:v>235732</c:v>
                </c:pt>
                <c:pt idx="11">
                  <c:v>240191</c:v>
                </c:pt>
                <c:pt idx="14">
                  <c:v>243190</c:v>
                </c:pt>
              </c:numCache>
            </c:numRef>
          </c:val>
          <c:extLst>
            <c:ext xmlns:c16="http://schemas.microsoft.com/office/drawing/2014/chart" uri="{C3380CC4-5D6E-409C-BE32-E72D297353CC}">
              <c16:uniqueId val="{00000000-9369-474C-85B7-10F6B70D2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9-474C-85B7-10F6B70D2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15140</c:v>
                </c:pt>
                <c:pt idx="3">
                  <c:v>13856</c:v>
                </c:pt>
                <c:pt idx="6">
                  <c:v>13244</c:v>
                </c:pt>
                <c:pt idx="9">
                  <c:v>12946</c:v>
                </c:pt>
                <c:pt idx="12">
                  <c:v>12437</c:v>
                </c:pt>
              </c:numCache>
            </c:numRef>
          </c:val>
          <c:extLst>
            <c:ext xmlns:c16="http://schemas.microsoft.com/office/drawing/2014/chart" uri="{C3380CC4-5D6E-409C-BE32-E72D297353CC}">
              <c16:uniqueId val="{00000002-9369-474C-85B7-10F6B70D2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4267</c:v>
                </c:pt>
                <c:pt idx="3">
                  <c:v>4168</c:v>
                </c:pt>
                <c:pt idx="6">
                  <c:v>4082</c:v>
                </c:pt>
                <c:pt idx="9">
                  <c:v>4008</c:v>
                </c:pt>
                <c:pt idx="12">
                  <c:v>3667</c:v>
                </c:pt>
              </c:numCache>
            </c:numRef>
          </c:val>
          <c:extLst>
            <c:ext xmlns:c16="http://schemas.microsoft.com/office/drawing/2014/chart" uri="{C3380CC4-5D6E-409C-BE32-E72D297353CC}">
              <c16:uniqueId val="{00000003-9369-474C-85B7-10F6B70D2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5511</c:v>
                </c:pt>
                <c:pt idx="3">
                  <c:v>5414</c:v>
                </c:pt>
                <c:pt idx="6">
                  <c:v>5991</c:v>
                </c:pt>
                <c:pt idx="9">
                  <c:v>7630</c:v>
                </c:pt>
                <c:pt idx="12">
                  <c:v>7780</c:v>
                </c:pt>
              </c:numCache>
            </c:numRef>
          </c:val>
          <c:extLst>
            <c:ext xmlns:c16="http://schemas.microsoft.com/office/drawing/2014/chart" uri="{C3380CC4-5D6E-409C-BE32-E72D297353CC}">
              <c16:uniqueId val="{00000004-9369-474C-85B7-10F6B70D2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114735</c:v>
                </c:pt>
                <c:pt idx="3">
                  <c:v>126616</c:v>
                </c:pt>
                <c:pt idx="6">
                  <c:v>135525</c:v>
                </c:pt>
                <c:pt idx="9">
                  <c:v>140247</c:v>
                </c:pt>
                <c:pt idx="12">
                  <c:v>144233</c:v>
                </c:pt>
              </c:numCache>
            </c:numRef>
          </c:val>
          <c:extLst>
            <c:ext xmlns:c16="http://schemas.microsoft.com/office/drawing/2014/chart" uri="{C3380CC4-5D6E-409C-BE32-E72D297353CC}">
              <c16:uniqueId val="{00000005-9369-474C-85B7-10F6B70D2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2532</c:v>
                </c:pt>
                <c:pt idx="3">
                  <c:v>601</c:v>
                </c:pt>
                <c:pt idx="6">
                  <c:v>0</c:v>
                </c:pt>
                <c:pt idx="9">
                  <c:v>0</c:v>
                </c:pt>
                <c:pt idx="12">
                  <c:v>0</c:v>
                </c:pt>
              </c:numCache>
            </c:numRef>
          </c:val>
          <c:extLst>
            <c:ext xmlns:c16="http://schemas.microsoft.com/office/drawing/2014/chart" uri="{C3380CC4-5D6E-409C-BE32-E72D297353CC}">
              <c16:uniqueId val="{00000006-9369-474C-85B7-10F6B70D2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246796</c:v>
                </c:pt>
                <c:pt idx="3">
                  <c:v>243232</c:v>
                </c:pt>
                <c:pt idx="6">
                  <c:v>235682</c:v>
                </c:pt>
                <c:pt idx="9">
                  <c:v>236615</c:v>
                </c:pt>
                <c:pt idx="12">
                  <c:v>233106</c:v>
                </c:pt>
              </c:numCache>
            </c:numRef>
          </c:val>
          <c:extLst>
            <c:ext xmlns:c16="http://schemas.microsoft.com/office/drawing/2014/chart" uri="{C3380CC4-5D6E-409C-BE32-E72D297353CC}">
              <c16:uniqueId val="{00000007-9369-474C-85B7-10F6B70D271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166795</c:v>
                </c:pt>
                <c:pt idx="2">
                  <c:v>#N/A</c:v>
                </c:pt>
                <c:pt idx="3">
                  <c:v>#N/A</c:v>
                </c:pt>
                <c:pt idx="4">
                  <c:v>164901</c:v>
                </c:pt>
                <c:pt idx="5">
                  <c:v>#N/A</c:v>
                </c:pt>
                <c:pt idx="6">
                  <c:v>#N/A</c:v>
                </c:pt>
                <c:pt idx="7">
                  <c:v>158792</c:v>
                </c:pt>
                <c:pt idx="8">
                  <c:v>#N/A</c:v>
                </c:pt>
                <c:pt idx="9">
                  <c:v>#N/A</c:v>
                </c:pt>
                <c:pt idx="10">
                  <c:v>161255</c:v>
                </c:pt>
                <c:pt idx="11">
                  <c:v>#N/A</c:v>
                </c:pt>
                <c:pt idx="12">
                  <c:v>#N/A</c:v>
                </c:pt>
                <c:pt idx="13">
                  <c:v>158033</c:v>
                </c:pt>
                <c:pt idx="14">
                  <c:v>#N/A</c:v>
                </c:pt>
              </c:numCache>
            </c:numRef>
          </c:val>
          <c:smooth val="0"/>
          <c:extLst>
            <c:ext xmlns:c16="http://schemas.microsoft.com/office/drawing/2014/chart" uri="{C3380CC4-5D6E-409C-BE32-E72D297353CC}">
              <c16:uniqueId val="{00000008-9369-474C-85B7-10F6B70D271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2983502</c:v>
                </c:pt>
                <c:pt idx="5">
                  <c:v>3067032</c:v>
                </c:pt>
                <c:pt idx="8">
                  <c:v>3036158</c:v>
                </c:pt>
                <c:pt idx="11">
                  <c:v>2988567</c:v>
                </c:pt>
                <c:pt idx="14">
                  <c:v>2986972</c:v>
                </c:pt>
              </c:numCache>
            </c:numRef>
          </c:val>
          <c:extLst>
            <c:ext xmlns:c16="http://schemas.microsoft.com/office/drawing/2014/chart" uri="{C3380CC4-5D6E-409C-BE32-E72D297353CC}">
              <c16:uniqueId val="{00000000-262C-4D92-A260-5C98F27C4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93835</c:v>
                </c:pt>
                <c:pt idx="5">
                  <c:v>86816</c:v>
                </c:pt>
                <c:pt idx="8">
                  <c:v>76610</c:v>
                </c:pt>
                <c:pt idx="11">
                  <c:v>74057</c:v>
                </c:pt>
                <c:pt idx="14">
                  <c:v>70981</c:v>
                </c:pt>
              </c:numCache>
            </c:numRef>
          </c:val>
          <c:extLst>
            <c:ext xmlns:c16="http://schemas.microsoft.com/office/drawing/2014/chart" uri="{C3380CC4-5D6E-409C-BE32-E72D297353CC}">
              <c16:uniqueId val="{00000001-262C-4D92-A260-5C98F27C4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593249</c:v>
                </c:pt>
                <c:pt idx="5">
                  <c:v>712190</c:v>
                </c:pt>
                <c:pt idx="8">
                  <c:v>763948</c:v>
                </c:pt>
                <c:pt idx="11">
                  <c:v>809181</c:v>
                </c:pt>
                <c:pt idx="14">
                  <c:v>868791</c:v>
                </c:pt>
              </c:numCache>
            </c:numRef>
          </c:val>
          <c:extLst>
            <c:ext xmlns:c16="http://schemas.microsoft.com/office/drawing/2014/chart" uri="{C3380CC4-5D6E-409C-BE32-E72D297353CC}">
              <c16:uniqueId val="{00000002-262C-4D92-A260-5C98F27C4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2249</c:v>
                </c:pt>
                <c:pt idx="3">
                  <c:v>1830</c:v>
                </c:pt>
                <c:pt idx="6">
                  <c:v>1296</c:v>
                </c:pt>
                <c:pt idx="9">
                  <c:v>618</c:v>
                </c:pt>
                <c:pt idx="12">
                  <c:v>0</c:v>
                </c:pt>
              </c:numCache>
            </c:numRef>
          </c:val>
          <c:extLst>
            <c:ext xmlns:c16="http://schemas.microsoft.com/office/drawing/2014/chart" uri="{C3380CC4-5D6E-409C-BE32-E72D297353CC}">
              <c16:uniqueId val="{00000003-262C-4D92-A260-5C98F27C4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2C-4D92-A260-5C98F27C4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48396</c:v>
                </c:pt>
                <c:pt idx="3">
                  <c:v>44508</c:v>
                </c:pt>
                <c:pt idx="6">
                  <c:v>28848</c:v>
                </c:pt>
                <c:pt idx="9">
                  <c:v>26747</c:v>
                </c:pt>
                <c:pt idx="12">
                  <c:v>22986</c:v>
                </c:pt>
              </c:numCache>
            </c:numRef>
          </c:val>
          <c:extLst>
            <c:ext xmlns:c16="http://schemas.microsoft.com/office/drawing/2014/chart" uri="{C3380CC4-5D6E-409C-BE32-E72D297353CC}">
              <c16:uniqueId val="{00000005-262C-4D92-A260-5C98F27C4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579892</c:v>
                </c:pt>
                <c:pt idx="3">
                  <c:v>529869</c:v>
                </c:pt>
                <c:pt idx="6">
                  <c:v>513202</c:v>
                </c:pt>
                <c:pt idx="9">
                  <c:v>497327</c:v>
                </c:pt>
                <c:pt idx="12">
                  <c:v>406517</c:v>
                </c:pt>
              </c:numCache>
            </c:numRef>
          </c:val>
          <c:extLst>
            <c:ext xmlns:c16="http://schemas.microsoft.com/office/drawing/2014/chart" uri="{C3380CC4-5D6E-409C-BE32-E72D297353CC}">
              <c16:uniqueId val="{00000006-262C-4D92-A260-5C98F27C4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36583</c:v>
                </c:pt>
                <c:pt idx="3">
                  <c:v>34754</c:v>
                </c:pt>
                <c:pt idx="6">
                  <c:v>32666</c:v>
                </c:pt>
                <c:pt idx="9">
                  <c:v>30663</c:v>
                </c:pt>
                <c:pt idx="12">
                  <c:v>28886</c:v>
                </c:pt>
              </c:numCache>
            </c:numRef>
          </c:val>
          <c:extLst>
            <c:ext xmlns:c16="http://schemas.microsoft.com/office/drawing/2014/chart" uri="{C3380CC4-5D6E-409C-BE32-E72D297353CC}">
              <c16:uniqueId val="{00000007-262C-4D92-A260-5C98F27C4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80069</c:v>
                </c:pt>
                <c:pt idx="3">
                  <c:v>77576</c:v>
                </c:pt>
                <c:pt idx="6">
                  <c:v>81585</c:v>
                </c:pt>
                <c:pt idx="9">
                  <c:v>88640</c:v>
                </c:pt>
                <c:pt idx="12">
                  <c:v>98613</c:v>
                </c:pt>
              </c:numCache>
            </c:numRef>
          </c:val>
          <c:extLst>
            <c:ext xmlns:c16="http://schemas.microsoft.com/office/drawing/2014/chart" uri="{C3380CC4-5D6E-409C-BE32-E72D297353CC}">
              <c16:uniqueId val="{00000008-262C-4D92-A260-5C98F27C4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192407</c:v>
                </c:pt>
                <c:pt idx="3">
                  <c:v>179836</c:v>
                </c:pt>
                <c:pt idx="6">
                  <c:v>159750</c:v>
                </c:pt>
                <c:pt idx="9">
                  <c:v>136479</c:v>
                </c:pt>
                <c:pt idx="12">
                  <c:v>116740</c:v>
                </c:pt>
              </c:numCache>
            </c:numRef>
          </c:val>
          <c:extLst>
            <c:ext xmlns:c16="http://schemas.microsoft.com/office/drawing/2014/chart" uri="{C3380CC4-5D6E-409C-BE32-E72D297353CC}">
              <c16:uniqueId val="{00000009-262C-4D92-A260-5C98F27C4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5308572</c:v>
                </c:pt>
                <c:pt idx="3">
                  <c:v>5404999</c:v>
                </c:pt>
                <c:pt idx="6">
                  <c:v>5410279</c:v>
                </c:pt>
                <c:pt idx="9">
                  <c:v>5386677</c:v>
                </c:pt>
                <c:pt idx="12">
                  <c:v>5442406</c:v>
                </c:pt>
              </c:numCache>
            </c:numRef>
          </c:val>
          <c:extLst>
            <c:ext xmlns:c16="http://schemas.microsoft.com/office/drawing/2014/chart" uri="{C3380CC4-5D6E-409C-BE32-E72D297353CC}">
              <c16:uniqueId val="{0000000A-262C-4D92-A260-5C98F27C4A1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2577581</c:v>
                </c:pt>
                <c:pt idx="2">
                  <c:v>#N/A</c:v>
                </c:pt>
                <c:pt idx="3">
                  <c:v>#N/A</c:v>
                </c:pt>
                <c:pt idx="4">
                  <c:v>2407332</c:v>
                </c:pt>
                <c:pt idx="5">
                  <c:v>#N/A</c:v>
                </c:pt>
                <c:pt idx="6">
                  <c:v>#N/A</c:v>
                </c:pt>
                <c:pt idx="7">
                  <c:v>2350910</c:v>
                </c:pt>
                <c:pt idx="8">
                  <c:v>#N/A</c:v>
                </c:pt>
                <c:pt idx="9">
                  <c:v>#N/A</c:v>
                </c:pt>
                <c:pt idx="10">
                  <c:v>2295347</c:v>
                </c:pt>
                <c:pt idx="11">
                  <c:v>#N/A</c:v>
                </c:pt>
                <c:pt idx="12">
                  <c:v>#N/A</c:v>
                </c:pt>
                <c:pt idx="13">
                  <c:v>2189405</c:v>
                </c:pt>
                <c:pt idx="14">
                  <c:v>#N/A</c:v>
                </c:pt>
              </c:numCache>
            </c:numRef>
          </c:val>
          <c:smooth val="0"/>
          <c:extLst>
            <c:ext xmlns:c16="http://schemas.microsoft.com/office/drawing/2014/chart" uri="{C3380CC4-5D6E-409C-BE32-E72D297353CC}">
              <c16:uniqueId val="{0000000B-262C-4D92-A260-5C98F27C4A1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70149</c:v>
                </c:pt>
                <c:pt idx="1">
                  <c:v>70173</c:v>
                </c:pt>
                <c:pt idx="2">
                  <c:v>70189</c:v>
                </c:pt>
              </c:numCache>
            </c:numRef>
          </c:val>
          <c:extLst>
            <c:ext xmlns:c16="http://schemas.microsoft.com/office/drawing/2014/chart" uri="{C3380CC4-5D6E-409C-BE32-E72D297353CC}">
              <c16:uniqueId val="{00000000-11C4-41EC-BD68-7A1C10FF7C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88324</c:v>
                </c:pt>
                <c:pt idx="1">
                  <c:v>88354</c:v>
                </c:pt>
                <c:pt idx="2">
                  <c:v>88375</c:v>
                </c:pt>
              </c:numCache>
            </c:numRef>
          </c:val>
          <c:extLst>
            <c:ext xmlns:c16="http://schemas.microsoft.com/office/drawing/2014/chart" uri="{C3380CC4-5D6E-409C-BE32-E72D297353CC}">
              <c16:uniqueId val="{00000001-11C4-41EC-BD68-7A1C10FF7C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88032</c:v>
                </c:pt>
                <c:pt idx="1">
                  <c:v>89950</c:v>
                </c:pt>
                <c:pt idx="2">
                  <c:v>98328</c:v>
                </c:pt>
              </c:numCache>
            </c:numRef>
          </c:val>
          <c:extLst>
            <c:ext xmlns:c16="http://schemas.microsoft.com/office/drawing/2014/chart" uri="{C3380CC4-5D6E-409C-BE32-E72D297353CC}">
              <c16:uniqueId val="{00000002-11C4-41EC-BD68-7A1C10FF7C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{6A2AF5D7-FB16-41A5-8522-C5E4349B7107}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3DE-4A14-B4C7-1B1276E2A8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{3B02D7A7-D8B0-427B-AA56-A84B284F4543}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DE-4A14-B4C7-1B1276E2A8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{F2B618C3-6FA6-45F8-8107-84B16315EBAF}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DE-4A14-B4C7-1B1276E2A8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{A0BE5E45-1FAA-4A5E-A04E-0AB89F43B47E}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DE-4A14-B4C7-1B1276E2A8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{2B417035-DCCF-47F8-93B7-9A9F8D33C0EE}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DE-4A14-B4C7-1B1276E2A8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{56C37000-DE32-44EC-BCE0-406881F3636A}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3DE-4A14-B4C7-1B1276E2A87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{F7A27407-81DE-4204-9064-5EA617C69C05}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3DE-4A14-B4C7-1B1276E2A87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{FAD38A2A-06E8-4487-B549-8BF5F5D88744}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3DE-4A14-B4C7-1B1276E2A87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{857853C1-7B5E-485B-9A8F-A3F97E3778EB}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3DE-4A14-B4C7-1B1276E2A8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c:v>
                </c:pt>
                <c:pt idx="24">
                  <c:v>67.3</c:v>
                </c:pt>
                <c:pt idx="32">
                  <c:v>68.400000000000006</c:v>
                </c:pt>
              </c:numCache>
            </c:numRef>
          </c:xVal>
          <c:yVal>
            <c:numRef>
              <c:f>公会計指標分析・財政指標組合せ分析表!$BP$51:$DC$51</c:f>
              <c:numCache>
                <c:formatCode>#,##0.0;"▲ "#,##0.0</c:formatCode>
                <c:ptCount val="40"/>
                <c:pt idx="16">
                  <c:v>197.3</c:v>
                </c:pt>
                <c:pt idx="24">
                  <c:v>192.7</c:v>
                </c:pt>
                <c:pt idx="32">
                  <c:v>193</c:v>
                </c:pt>
              </c:numCache>
            </c:numRef>
          </c:yVal>
          <c:smooth val="0"/>
          <c:extLst>
            <c:ext xmlns:c16="http://schemas.microsoft.com/office/drawing/2014/chart" uri="{C3380CC4-5D6E-409C-BE32-E72D297353CC}">
              <c16:uniqueId val="{00000009-63DE-4A14-B4C7-1B1276E2A87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{01E3F457-754F-4C3F-AAD0-F4831AB6FF99}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3DE-4A14-B4C7-1B1276E2A8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{7F4916B0-B329-4C00-9DDD-4E0D758586BE}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DE-4A14-B4C7-1B1276E2A8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{D6402DC8-8DF0-4552-98EF-9034587AE4B7}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DE-4A14-B4C7-1B1276E2A8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{0BA26594-A284-4E42-BB8D-33355686CC80}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DE-4A14-B4C7-1B1276E2A8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{1378D35B-6A3B-4782-A977-B98149EC81B5}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DE-4A14-B4C7-1B1276E2A8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{89D9C7BA-FB65-41B9-9023-353AC287A031}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3DE-4A14-B4C7-1B1276E2A87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{8665B1C8-95B7-48DF-8CA7-962FE0E21127}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3DE-4A14-B4C7-1B1276E2A87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{115F779F-1EC2-4831-90A4-8CF7B0B416BC}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3DE-4A14-B4C7-1B1276E2A87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{0F054846-F4D7-451E-A691-7B8592DE9849}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3DE-4A14-B4C7-1B1276E2A8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c:ext xmlns:c16="http://schemas.microsoft.com/office/drawing/2014/chart" uri="{C3380CC4-5D6E-409C-BE32-E72D297353CC}">
              <c16:uniqueId val="{00000013-63DE-4A14-B4C7-1B1276E2A875}"/>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8.9"/>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{079BC160-A2F2-4DBF-A068-EA1089F4B321}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2DA-4619-A698-D06EF6253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{D00AE66D-DF4F-42D3-A369-C24CD83EC03F}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DA-4619-A698-D06EF6253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{1D7FFD14-4AF7-41A8-A061-E9B80E886C05}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DA-4619-A698-D06EF6253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{3665A685-9EC8-4632-8FD2-1A7382DBA0B2}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DA-4619-A698-D06EF6253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{157B6147-77DF-467A-908D-ACDBFD4F25A6}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DA-4619-A698-D06EF6253C8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{D783BE8D-2FE6-4347-A51F-4F5004A2BA91}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2DA-4619-A698-D06EF6253C8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{E0100210-9A84-4287-BC8A-B8D9C48EDA5A}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2DA-4619-A698-D06EF6253C8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{97A40B3F-D953-4B64-BDDA-73CDBA69BAB2}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2DA-4619-A698-D06EF6253C8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{EC2B7402-FED9-46F0-989E-187437356ABE}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2DA-4619-A698-D06EF6253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15.1</c:v>
                </c:pt>
                <c:pt idx="16">
                  <c:v>14.3</c:v>
                </c:pt>
                <c:pt idx="24">
                  <c:v>13.8</c:v>
                </c:pt>
                <c:pt idx="32">
                  <c:v>13.6</c:v>
                </c:pt>
              </c:numCache>
            </c:numRef>
          </c:xVal>
          <c:yVal>
            <c:numRef>
              <c:f>公会計指標分析・財政指標組合せ分析表!$BP$73:$DC$73</c:f>
              <c:numCache>
                <c:formatCode>#,##0.0;"▲ "#,##0.0</c:formatCode>
                <c:ptCount val="40"/>
                <c:pt idx="0">
                  <c:v>232.7</c:v>
                </c:pt>
                <c:pt idx="8">
                  <c:v>212.7</c:v>
                </c:pt>
                <c:pt idx="16">
                  <c:v>197.3</c:v>
                </c:pt>
                <c:pt idx="24">
                  <c:v>192.7</c:v>
                </c:pt>
                <c:pt idx="32">
                  <c:v>193</c:v>
                </c:pt>
              </c:numCache>
            </c:numRef>
          </c:yVal>
          <c:smooth val="0"/>
          <c:extLst>
            <c:ext xmlns:c16="http://schemas.microsoft.com/office/drawing/2014/chart" uri="{C3380CC4-5D6E-409C-BE32-E72D297353CC}">
              <c16:uniqueId val="{00000009-62DA-4619-A698-D06EF6253C8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{BE5AB3E4-E280-4F5E-A83A-C1522CBF24CC}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2DA-4619-A698-D06EF6253C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{69280EBC-1586-4DE1-80C5-0ECEB1B12806}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DA-4619-A698-D06EF6253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{ACD6E367-E562-4E2A-B0FC-7B50BBF60738}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DA-4619-A698-D06EF6253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{1ADD6771-C5E3-4C50-9180-4A5B0A48A40A}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DA-4619-A698-D06EF6253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{A06004C0-AC2E-4E85-B8AA-623D0B1954B9}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DA-4619-A698-D06EF6253C8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{CFB0C2F5-3E6D-4043-B9AD-60AA8DF47DBB}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2DA-4619-A698-D06EF6253C8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{23287D28-EAF0-49B5-80C7-FA0726FD6908}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2DA-4619-A698-D06EF6253C8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{0B047E48-D91E-4E1A-9634-20E8F49052C4}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2DA-4619-A698-D06EF6253C8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{185203DE-9846-4089-90F7-21373948F4F8}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2DA-4619-A698-D06EF6253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62DA-4619-A698-D06EF6253C83}"/>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までは、県税収入が増加しており、基準財政収入額も増加傾向となっていたが、分母となる基準財政需要額も増加しており、また、平成２９年度は、県費負担教職員の給与負担が名古屋市に移譲されたことに伴い、県税収入が減少し、基準財政収入額、基準財政需要額がともに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69" name="直線コネクタ 68"/>
        <xdr:cNvCxnSpPr/>
      </xdr:nvCxnSpPr>
      <xdr:spPr>
        <a:xfrm flipV="1">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2" name="直線コネクタ 71"/>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55336</xdr:rowOff>
    </xdr:to>
    <xdr:cxnSp macro="">
      <xdr:nvCxnSpPr>
        <xdr:cNvPr id="75" name="直線コネクタ 74"/>
        <xdr:cNvCxnSpPr/>
      </xdr:nvCxnSpPr>
      <xdr:spPr>
        <a:xfrm>
          <a:off x="2336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78" name="直線コネクタ 77"/>
        <xdr:cNvCxnSpPr/>
      </xdr:nvCxnSpPr>
      <xdr:spPr>
        <a:xfrm>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88" name="楕円 87"/>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89" name="財政力該当値テキスト"/>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0" name="楕円 89"/>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1" name="テキスト ボックス 90"/>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2" name="楕円 91"/>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3" name="テキスト ボックス 92"/>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4" name="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6" name="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比率を算定する上で分子となる経常経費充当一般財源については、平成２８年度までは増加を続けていた。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分母となる経常一般財源のうち、県税収入が大きく増加した平成２６年度は、経常収支比率が５．３ポイント改善したが、平成２７年度は、臨時財政対策債が減少したことにより、５．４ポイント上昇した。</a:t>
          </a:r>
        </a:p>
        <a:p>
          <a:r>
            <a:rPr kumimoji="1" lang="ja-JP" altLang="en-US" sz="1050">
              <a:latin typeface="ＭＳ Ｐゴシック" panose="020B0600070205080204" pitchFamily="50" charset="-128"/>
              <a:ea typeface="ＭＳ Ｐゴシック" panose="020B0600070205080204" pitchFamily="50" charset="-128"/>
            </a:rPr>
            <a:t>　平成２９年度は、県費負担教職員の給与負担が名古屋市に移譲されたことに伴い、分母である経常一般財源は県税の減などにより、分子である経常経費充当一般財源は人件費の減などによりともに減少したが、減収補塡債の増もあり、分母の減少額が分子の減少額を下回ったため、前年度から０．５ポイント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106680</xdr:rowOff>
    </xdr:to>
    <xdr:cxnSp macro="">
      <xdr:nvCxnSpPr>
        <xdr:cNvPr id="128" name="直線コネクタ 127"/>
        <xdr:cNvCxnSpPr/>
      </xdr:nvCxnSpPr>
      <xdr:spPr>
        <a:xfrm flipV="1">
          <a:off x="4114800" y="113017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29"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106680</xdr:rowOff>
    </xdr:to>
    <xdr:cxnSp macro="">
      <xdr:nvCxnSpPr>
        <xdr:cNvPr id="131" name="直線コネクタ 130"/>
        <xdr:cNvCxnSpPr/>
      </xdr:nvCxnSpPr>
      <xdr:spPr>
        <a:xfrm>
          <a:off x="3225800" y="1122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3" name="テキスト ボックス 132"/>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153670</xdr:rowOff>
    </xdr:from>
    <xdr:to>
      <xdr:col>15</xdr:col>
      <xdr:colOff>82550</xdr:colOff>
      <xdr:row>65</xdr:row>
      <xdr:rowOff>85090</xdr:rowOff>
    </xdr:to>
    <xdr:cxnSp macro="">
      <xdr:nvCxnSpPr>
        <xdr:cNvPr id="134" name="直線コネクタ 133"/>
        <xdr:cNvCxnSpPr/>
      </xdr:nvCxnSpPr>
      <xdr:spPr>
        <a:xfrm>
          <a:off x="2336800" y="9926320"/>
          <a:ext cx="889000" cy="13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36" name="テキスト ボックス 13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65</xdr:row>
      <xdr:rowOff>60960</xdr:rowOff>
    </xdr:to>
    <xdr:cxnSp macro="">
      <xdr:nvCxnSpPr>
        <xdr:cNvPr id="137" name="直線コネクタ 136"/>
        <xdr:cNvCxnSpPr/>
      </xdr:nvCxnSpPr>
      <xdr:spPr>
        <a:xfrm flipV="1">
          <a:off x="1447800" y="9926320"/>
          <a:ext cx="889000" cy="12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39" name="テキスト ボックス 138"/>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7" name="楕円 146"/>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8"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49" name="楕円 148"/>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0" name="テキスト ボックス 149"/>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1" name="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102870</xdr:rowOff>
    </xdr:from>
    <xdr:to>
      <xdr:col>11</xdr:col>
      <xdr:colOff>82550</xdr:colOff>
      <xdr:row>58</xdr:row>
      <xdr:rowOff>33020</xdr:rowOff>
    </xdr:to>
    <xdr:sp macro="" textlink="">
      <xdr:nvSpPr>
        <xdr:cNvPr id="153" name="楕円 152"/>
        <xdr:cNvSpPr/>
      </xdr:nvSpPr>
      <xdr:spPr>
        <a:xfrm>
          <a:off x="2286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43197</xdr:rowOff>
    </xdr:from>
    <xdr:ext cx="762000" cy="259045"/>
    <xdr:sp macro="" textlink="">
      <xdr:nvSpPr>
        <xdr:cNvPr id="154" name="テキスト ボックス 153"/>
        <xdr:cNvSpPr txBox="1"/>
      </xdr:nvSpPr>
      <xdr:spPr>
        <a:xfrm>
          <a:off x="1955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人口１人当たり人件費・物件費等決算額は、平成２８年度までは、人事委員会勧告に伴う職員の給与改定などにより増加していた。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平成２９年度は、人件費が県費負担教職員の給与負担の名古屋市移譲に伴う職員給の減などにより減少し、対前年度１０，３８４円の減となった。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人件費については、今後も行革大綱に基づき、定員・給与等の適正管理に取り組んでいく。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63782</xdr:rowOff>
    </xdr:from>
    <xdr:to>
      <xdr:col>23</xdr:col>
      <xdr:colOff>133350</xdr:colOff>
      <xdr:row>83</xdr:row>
      <xdr:rowOff>31535</xdr:rowOff>
    </xdr:to>
    <xdr:cxnSp macro="">
      <xdr:nvCxnSpPr>
        <xdr:cNvPr id="189" name="直線コネクタ 188"/>
        <xdr:cNvCxnSpPr/>
      </xdr:nvCxnSpPr>
      <xdr:spPr>
        <a:xfrm flipV="1">
          <a:off x="4114800" y="14122682"/>
          <a:ext cx="838200" cy="1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0"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27124</xdr:rowOff>
    </xdr:from>
    <xdr:to>
      <xdr:col>19</xdr:col>
      <xdr:colOff>133350</xdr:colOff>
      <xdr:row>83</xdr:row>
      <xdr:rowOff>31535</xdr:rowOff>
    </xdr:to>
    <xdr:cxnSp macro="">
      <xdr:nvCxnSpPr>
        <xdr:cNvPr id="192" name="直線コネクタ 191"/>
        <xdr:cNvCxnSpPr/>
      </xdr:nvCxnSpPr>
      <xdr:spPr>
        <a:xfrm>
          <a:off x="3225800" y="1425747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156286</xdr:rowOff>
    </xdr:from>
    <xdr:ext cx="736600" cy="259045"/>
    <xdr:sp macro="" textlink="">
      <xdr:nvSpPr>
        <xdr:cNvPr id="194" name="テキスト ボックス 193"/>
        <xdr:cNvSpPr txBox="1"/>
      </xdr:nvSpPr>
      <xdr:spPr>
        <a:xfrm>
          <a:off x="3733800" y="1438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22661</xdr:rowOff>
    </xdr:from>
    <xdr:to>
      <xdr:col>15</xdr:col>
      <xdr:colOff>82550</xdr:colOff>
      <xdr:row>83</xdr:row>
      <xdr:rowOff>27124</xdr:rowOff>
    </xdr:to>
    <xdr:cxnSp macro="">
      <xdr:nvCxnSpPr>
        <xdr:cNvPr id="195" name="直線コネクタ 194"/>
        <xdr:cNvCxnSpPr/>
      </xdr:nvCxnSpPr>
      <xdr:spPr>
        <a:xfrm>
          <a:off x="2336800" y="1425301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154717</xdr:rowOff>
    </xdr:from>
    <xdr:ext cx="762000" cy="259045"/>
    <xdr:sp macro="" textlink="">
      <xdr:nvSpPr>
        <xdr:cNvPr id="197" name="テキスト ボックス 196"/>
        <xdr:cNvSpPr txBox="1"/>
      </xdr:nvSpPr>
      <xdr:spPr>
        <a:xfrm>
          <a:off x="2844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161857</xdr:rowOff>
    </xdr:from>
    <xdr:to>
      <xdr:col>11</xdr:col>
      <xdr:colOff>31750</xdr:colOff>
      <xdr:row>83</xdr:row>
      <xdr:rowOff>22661</xdr:rowOff>
    </xdr:to>
    <xdr:cxnSp macro="">
      <xdr:nvCxnSpPr>
        <xdr:cNvPr id="198" name="直線コネクタ 197"/>
        <xdr:cNvCxnSpPr/>
      </xdr:nvCxnSpPr>
      <xdr:spPr>
        <a:xfrm>
          <a:off x="1447800" y="14220757"/>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119567</xdr:rowOff>
    </xdr:from>
    <xdr:ext cx="762000" cy="259045"/>
    <xdr:sp macro="" textlink="">
      <xdr:nvSpPr>
        <xdr:cNvPr id="200" name="テキスト ボックス 199"/>
        <xdr:cNvSpPr txBox="1"/>
      </xdr:nvSpPr>
      <xdr:spPr>
        <a:xfrm>
          <a:off x="1955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97193</xdr:rowOff>
    </xdr:from>
    <xdr:ext cx="762000" cy="259045"/>
    <xdr:sp macro="" textlink="">
      <xdr:nvSpPr>
        <xdr:cNvPr id="202" name="テキスト ボックス 201"/>
        <xdr:cNvSpPr txBox="1"/>
      </xdr:nvSpPr>
      <xdr:spPr>
        <a:xfrm>
          <a:off x="1066800" y="143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12982</xdr:rowOff>
    </xdr:from>
    <xdr:to>
      <xdr:col>23</xdr:col>
      <xdr:colOff>184150</xdr:colOff>
      <xdr:row>82</xdr:row>
      <xdr:rowOff>114582</xdr:rowOff>
    </xdr:to>
    <xdr:sp macro="" textlink="">
      <xdr:nvSpPr>
        <xdr:cNvPr id="208" name="楕円 207"/>
        <xdr:cNvSpPr/>
      </xdr:nvSpPr>
      <xdr:spPr>
        <a:xfrm>
          <a:off x="4902200" y="140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29509</xdr:rowOff>
    </xdr:from>
    <xdr:ext cx="762000" cy="259045"/>
    <xdr:sp macro="" textlink="">
      <xdr:nvSpPr>
        <xdr:cNvPr id="209" name="人件費・物件費等の状況該当値テキスト"/>
        <xdr:cNvSpPr txBox="1"/>
      </xdr:nvSpPr>
      <xdr:spPr>
        <a:xfrm>
          <a:off x="5041900" y="139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152185</xdr:rowOff>
    </xdr:from>
    <xdr:to>
      <xdr:col>19</xdr:col>
      <xdr:colOff>184150</xdr:colOff>
      <xdr:row>83</xdr:row>
      <xdr:rowOff>82335</xdr:rowOff>
    </xdr:to>
    <xdr:sp macro="" textlink="">
      <xdr:nvSpPr>
        <xdr:cNvPr id="210" name="楕円 209"/>
        <xdr:cNvSpPr/>
      </xdr:nvSpPr>
      <xdr:spPr>
        <a:xfrm>
          <a:off x="4064000" y="142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92512</xdr:rowOff>
    </xdr:from>
    <xdr:ext cx="736600" cy="259045"/>
    <xdr:sp macro="" textlink="">
      <xdr:nvSpPr>
        <xdr:cNvPr id="211" name="テキスト ボックス 210"/>
        <xdr:cNvSpPr txBox="1"/>
      </xdr:nvSpPr>
      <xdr:spPr>
        <a:xfrm>
          <a:off x="3733800" y="1397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147774</xdr:rowOff>
    </xdr:from>
    <xdr:to>
      <xdr:col>15</xdr:col>
      <xdr:colOff>133350</xdr:colOff>
      <xdr:row>83</xdr:row>
      <xdr:rowOff>77924</xdr:rowOff>
    </xdr:to>
    <xdr:sp macro="" textlink="">
      <xdr:nvSpPr>
        <xdr:cNvPr id="212" name="楕円 211"/>
        <xdr:cNvSpPr/>
      </xdr:nvSpPr>
      <xdr:spPr>
        <a:xfrm>
          <a:off x="3175000" y="142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88101</xdr:rowOff>
    </xdr:from>
    <xdr:ext cx="762000" cy="259045"/>
    <xdr:sp macro="" textlink="">
      <xdr:nvSpPr>
        <xdr:cNvPr id="213" name="テキスト ボックス 212"/>
        <xdr:cNvSpPr txBox="1"/>
      </xdr:nvSpPr>
      <xdr:spPr>
        <a:xfrm>
          <a:off x="2844800" y="1397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143311</xdr:rowOff>
    </xdr:from>
    <xdr:to>
      <xdr:col>11</xdr:col>
      <xdr:colOff>82550</xdr:colOff>
      <xdr:row>83</xdr:row>
      <xdr:rowOff>73461</xdr:rowOff>
    </xdr:to>
    <xdr:sp macro="" textlink="">
      <xdr:nvSpPr>
        <xdr:cNvPr id="214" name="楕円 213"/>
        <xdr:cNvSpPr/>
      </xdr:nvSpPr>
      <xdr:spPr>
        <a:xfrm>
          <a:off x="2286000" y="142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83638</xdr:rowOff>
    </xdr:from>
    <xdr:ext cx="762000" cy="259045"/>
    <xdr:sp macro="" textlink="">
      <xdr:nvSpPr>
        <xdr:cNvPr id="215" name="テキスト ボックス 214"/>
        <xdr:cNvSpPr txBox="1"/>
      </xdr:nvSpPr>
      <xdr:spPr>
        <a:xfrm>
          <a:off x="1955800" y="1397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111057</xdr:rowOff>
    </xdr:from>
    <xdr:to>
      <xdr:col>7</xdr:col>
      <xdr:colOff>31750</xdr:colOff>
      <xdr:row>83</xdr:row>
      <xdr:rowOff>41207</xdr:rowOff>
    </xdr:to>
    <xdr:sp macro="" textlink="">
      <xdr:nvSpPr>
        <xdr:cNvPr id="216" name="楕円 215"/>
        <xdr:cNvSpPr/>
      </xdr:nvSpPr>
      <xdr:spPr>
        <a:xfrm>
          <a:off x="1397000" y="14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51384</xdr:rowOff>
    </xdr:from>
    <xdr:ext cx="762000" cy="259045"/>
    <xdr:sp macro="" textlink="">
      <xdr:nvSpPr>
        <xdr:cNvPr id="217" name="テキスト ボックス 216"/>
        <xdr:cNvSpPr txBox="1"/>
      </xdr:nvSpPr>
      <xdr:spPr>
        <a:xfrm>
          <a:off x="1066800" y="139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本県においては、県内の民間給与水準が高い傾向にあるため、都道府県平均よりも高い数値で推移する傾向にある。</a:t>
          </a:r>
        </a:p>
        <a:p>
          <a:r>
            <a:rPr kumimoji="1" lang="ja-JP" altLang="en-US" sz="1100">
              <a:latin typeface="ＭＳ Ｐゴシック" panose="020B0600070205080204" pitchFamily="50" charset="-128"/>
              <a:ea typeface="ＭＳ Ｐゴシック" panose="020B0600070205080204" pitchFamily="50" charset="-128"/>
            </a:rPr>
            <a:t>　平成２７年度（平成２６年度欄）は、給与制度の総合的見直しにより、平成２６年度（平成２５年度欄）の１０２．９ポイントから２．０ポイント改善し１００．９ポイントとなった。平成２８年度（平成２７年度欄）も同水準となっているが、平成２９年度（平成２８年度欄）は、前年の人事委員会勧告に基づく給与改定における本県の給料表の改定率が国よりも高かったことなどにより０．６ポイント上昇し、１０１．５ポイントとなった。なお、平成３０年度（平成２９年度欄）は、前年度数値を掲載している。</a:t>
          </a:r>
        </a:p>
        <a:p>
          <a:r>
            <a:rPr kumimoji="1" lang="ja-JP" altLang="en-US" sz="1100">
              <a:latin typeface="ＭＳ Ｐゴシック" panose="020B0600070205080204" pitchFamily="50" charset="-128"/>
              <a:ea typeface="ＭＳ Ｐゴシック" panose="020B0600070205080204" pitchFamily="50" charset="-128"/>
            </a:rPr>
            <a:t>　今後も行革大綱に基づき、引き続き給与の適正化に取り組んでいく。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49" name="直線コネクタ 248"/>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0"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86</xdr:row>
      <xdr:rowOff>61384</xdr:rowOff>
    </xdr:to>
    <xdr:cxnSp macro="">
      <xdr:nvCxnSpPr>
        <xdr:cNvPr id="252" name="直線コネクタ 251"/>
        <xdr:cNvCxnSpPr/>
      </xdr:nvCxnSpPr>
      <xdr:spPr>
        <a:xfrm>
          <a:off x="15290800" y="145647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55" name="直線コネクタ 254"/>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89</xdr:row>
      <xdr:rowOff>110066</xdr:rowOff>
    </xdr:to>
    <xdr:cxnSp macro="">
      <xdr:nvCxnSpPr>
        <xdr:cNvPr id="258" name="直線コネクタ 257"/>
        <xdr:cNvCxnSpPr/>
      </xdr:nvCxnSpPr>
      <xdr:spPr>
        <a:xfrm flipV="1">
          <a:off x="13512800" y="1456478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0" name="テキスト ボックス 25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68" name="楕円 267"/>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69"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0" name="楕円 269"/>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1" name="テキスト ボックス 270"/>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2" name="楕円 27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3" name="テキスト ボックス 27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4" name="楕円 27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5" name="テキスト ボックス 274"/>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76" name="楕円 275"/>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77" name="テキスト ボックス 276"/>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０万人当たり職員数は、職員数の大半を占める教育及び警察部門について国の法令等により配置基準が定められており、ほぼ一定水準で推移してきたが、平成２９年度（平成２８年度欄）においては、県費負担教職員に関する権限が指定都市に移譲されたことに伴い、職員数が大幅に減少し、平成３０年度（平成２９年度欄）は同水準で推移している。</a:t>
          </a:r>
        </a:p>
        <a:p>
          <a:r>
            <a:rPr kumimoji="1" lang="ja-JP" altLang="en-US" sz="1100">
              <a:latin typeface="ＭＳ Ｐゴシック" panose="020B0600070205080204" pitchFamily="50" charset="-128"/>
              <a:ea typeface="ＭＳ Ｐゴシック" panose="020B0600070205080204" pitchFamily="50" charset="-128"/>
            </a:rPr>
            <a:t>　なお、平成２６年度において、第五次行革大綱の知事部局等の職員定数削減目標（平成２２年度から２６年度までの５年間で△５００人）を達成（実績△５１０人）しており、今後も行革大綱に基づき、引き続き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96664</xdr:rowOff>
    </xdr:from>
    <xdr:to>
      <xdr:col>81</xdr:col>
      <xdr:colOff>44450</xdr:colOff>
      <xdr:row>60</xdr:row>
      <xdr:rowOff>100826</xdr:rowOff>
    </xdr:to>
    <xdr:cxnSp macro="">
      <xdr:nvCxnSpPr>
        <xdr:cNvPr id="310" name="直線コネクタ 309"/>
        <xdr:cNvCxnSpPr/>
      </xdr:nvCxnSpPr>
      <xdr:spPr>
        <a:xfrm flipV="1">
          <a:off x="16179800" y="10383664"/>
          <a:ext cx="8382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1"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100826</xdr:rowOff>
    </xdr:from>
    <xdr:to>
      <xdr:col>77</xdr:col>
      <xdr:colOff>44450</xdr:colOff>
      <xdr:row>62</xdr:row>
      <xdr:rowOff>13784</xdr:rowOff>
    </xdr:to>
    <xdr:cxnSp macro="">
      <xdr:nvCxnSpPr>
        <xdr:cNvPr id="313" name="直線コネクタ 312"/>
        <xdr:cNvCxnSpPr/>
      </xdr:nvCxnSpPr>
      <xdr:spPr>
        <a:xfrm flipV="1">
          <a:off x="15290800" y="10387826"/>
          <a:ext cx="889000" cy="2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5" name="テキスト ボックス 314"/>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13784</xdr:rowOff>
    </xdr:from>
    <xdr:to>
      <xdr:col>72</xdr:col>
      <xdr:colOff>203200</xdr:colOff>
      <xdr:row>62</xdr:row>
      <xdr:rowOff>18189</xdr:rowOff>
    </xdr:to>
    <xdr:cxnSp macro="">
      <xdr:nvCxnSpPr>
        <xdr:cNvPr id="316" name="直線コネクタ 315"/>
        <xdr:cNvCxnSpPr/>
      </xdr:nvCxnSpPr>
      <xdr:spPr>
        <a:xfrm flipV="1">
          <a:off x="14401800" y="10643684"/>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1055</xdr:rowOff>
    </xdr:from>
    <xdr:ext cx="762000" cy="259045"/>
    <xdr:sp macro="" textlink="">
      <xdr:nvSpPr>
        <xdr:cNvPr id="318" name="テキスト ボックス 317"/>
        <xdr:cNvSpPr txBox="1"/>
      </xdr:nvSpPr>
      <xdr:spPr>
        <a:xfrm>
          <a:off x="14909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18189</xdr:rowOff>
    </xdr:from>
    <xdr:to>
      <xdr:col>68</xdr:col>
      <xdr:colOff>152400</xdr:colOff>
      <xdr:row>62</xdr:row>
      <xdr:rowOff>21104</xdr:rowOff>
    </xdr:to>
    <xdr:cxnSp macro="">
      <xdr:nvCxnSpPr>
        <xdr:cNvPr id="319" name="直線コネクタ 318"/>
        <xdr:cNvCxnSpPr/>
      </xdr:nvCxnSpPr>
      <xdr:spPr>
        <a:xfrm flipV="1">
          <a:off x="13512800" y="1064808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138220</xdr:rowOff>
    </xdr:from>
    <xdr:ext cx="762000" cy="259045"/>
    <xdr:sp macro="" textlink="">
      <xdr:nvSpPr>
        <xdr:cNvPr id="321" name="テキスト ボックス 320"/>
        <xdr:cNvSpPr txBox="1"/>
      </xdr:nvSpPr>
      <xdr:spPr>
        <a:xfrm>
          <a:off x="14020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124708</xdr:rowOff>
    </xdr:from>
    <xdr:ext cx="762000" cy="259045"/>
    <xdr:sp macro="" textlink="">
      <xdr:nvSpPr>
        <xdr:cNvPr id="323" name="テキスト ボックス 322"/>
        <xdr:cNvSpPr txBox="1"/>
      </xdr:nvSpPr>
      <xdr:spPr>
        <a:xfrm>
          <a:off x="13131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45864</xdr:rowOff>
    </xdr:from>
    <xdr:to>
      <xdr:col>81</xdr:col>
      <xdr:colOff>95250</xdr:colOff>
      <xdr:row>60</xdr:row>
      <xdr:rowOff>147464</xdr:rowOff>
    </xdr:to>
    <xdr:sp macro="" textlink="">
      <xdr:nvSpPr>
        <xdr:cNvPr id="329" name="楕円 328"/>
        <xdr:cNvSpPr/>
      </xdr:nvSpPr>
      <xdr:spPr>
        <a:xfrm>
          <a:off x="16967200" y="103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62391</xdr:rowOff>
    </xdr:from>
    <xdr:ext cx="762000" cy="259045"/>
    <xdr:sp macro="" textlink="">
      <xdr:nvSpPr>
        <xdr:cNvPr id="330" name="定員管理の状況該当値テキスト"/>
        <xdr:cNvSpPr txBox="1"/>
      </xdr:nvSpPr>
      <xdr:spPr>
        <a:xfrm>
          <a:off x="17106900" y="101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50026</xdr:rowOff>
    </xdr:from>
    <xdr:to>
      <xdr:col>77</xdr:col>
      <xdr:colOff>95250</xdr:colOff>
      <xdr:row>60</xdr:row>
      <xdr:rowOff>151626</xdr:rowOff>
    </xdr:to>
    <xdr:sp macro="" textlink="">
      <xdr:nvSpPr>
        <xdr:cNvPr id="331" name="楕円 330"/>
        <xdr:cNvSpPr/>
      </xdr:nvSpPr>
      <xdr:spPr>
        <a:xfrm>
          <a:off x="16129000" y="103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161803</xdr:rowOff>
    </xdr:from>
    <xdr:ext cx="736600" cy="259045"/>
    <xdr:sp macro="" textlink="">
      <xdr:nvSpPr>
        <xdr:cNvPr id="332" name="テキスト ボックス 331"/>
        <xdr:cNvSpPr txBox="1"/>
      </xdr:nvSpPr>
      <xdr:spPr>
        <a:xfrm>
          <a:off x="15798800" y="10105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134434</xdr:rowOff>
    </xdr:from>
    <xdr:to>
      <xdr:col>73</xdr:col>
      <xdr:colOff>44450</xdr:colOff>
      <xdr:row>62</xdr:row>
      <xdr:rowOff>64584</xdr:rowOff>
    </xdr:to>
    <xdr:sp macro="" textlink="">
      <xdr:nvSpPr>
        <xdr:cNvPr id="333" name="楕円 332"/>
        <xdr:cNvSpPr/>
      </xdr:nvSpPr>
      <xdr:spPr>
        <a:xfrm>
          <a:off x="15240000" y="105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74761</xdr:rowOff>
    </xdr:from>
    <xdr:ext cx="762000" cy="259045"/>
    <xdr:sp macro="" textlink="">
      <xdr:nvSpPr>
        <xdr:cNvPr id="334" name="テキスト ボックス 333"/>
        <xdr:cNvSpPr txBox="1"/>
      </xdr:nvSpPr>
      <xdr:spPr>
        <a:xfrm>
          <a:off x="14909800" y="103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138839</xdr:rowOff>
    </xdr:from>
    <xdr:to>
      <xdr:col>68</xdr:col>
      <xdr:colOff>203200</xdr:colOff>
      <xdr:row>62</xdr:row>
      <xdr:rowOff>68989</xdr:rowOff>
    </xdr:to>
    <xdr:sp macro="" textlink="">
      <xdr:nvSpPr>
        <xdr:cNvPr id="335" name="楕円 334"/>
        <xdr:cNvSpPr/>
      </xdr:nvSpPr>
      <xdr:spPr>
        <a:xfrm>
          <a:off x="14351000" y="10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79166</xdr:rowOff>
    </xdr:from>
    <xdr:ext cx="762000" cy="259045"/>
    <xdr:sp macro="" textlink="">
      <xdr:nvSpPr>
        <xdr:cNvPr id="336" name="テキスト ボックス 335"/>
        <xdr:cNvSpPr txBox="1"/>
      </xdr:nvSpPr>
      <xdr:spPr>
        <a:xfrm>
          <a:off x="14020800" y="1036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141754</xdr:rowOff>
    </xdr:from>
    <xdr:to>
      <xdr:col>64</xdr:col>
      <xdr:colOff>152400</xdr:colOff>
      <xdr:row>62</xdr:row>
      <xdr:rowOff>71904</xdr:rowOff>
    </xdr:to>
    <xdr:sp macro="" textlink="">
      <xdr:nvSpPr>
        <xdr:cNvPr id="337" name="楕円 336"/>
        <xdr:cNvSpPr/>
      </xdr:nvSpPr>
      <xdr:spPr>
        <a:xfrm>
          <a:off x="13462000" y="106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82081</xdr:rowOff>
    </xdr:from>
    <xdr:ext cx="762000" cy="259045"/>
    <xdr:sp macro="" textlink="">
      <xdr:nvSpPr>
        <xdr:cNvPr id="338" name="テキスト ボックス 337"/>
        <xdr:cNvSpPr txBox="1"/>
      </xdr:nvSpPr>
      <xdr:spPr>
        <a:xfrm>
          <a:off x="13131800" y="1036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実質公債費比率は、年々、低下している。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ポイント低下したのは、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年度単年度の比率（</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％）が、前年度の算定で用いた</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年度単年度の比率（</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ポイント下回ったことにより、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しては低下したためである。この主な要因は、公債費は増加したものの、臨時財政対策債をはじめとする公債費等に係る交付税算入額が増加したため、元利償還金等に係る負担が減少したことによる。</a:t>
          </a:r>
        </a:p>
        <a:p>
          <a:r>
            <a:rPr kumimoji="1" lang="ja-JP" altLang="en-US" sz="1200">
              <a:latin typeface="ＭＳ Ｐゴシック" panose="020B0600070205080204" pitchFamily="50" charset="-128"/>
              <a:ea typeface="ＭＳ Ｐゴシック" panose="020B0600070205080204" pitchFamily="50" charset="-128"/>
            </a:rPr>
            <a:t>　実質公債費比率については、引き続き健全な水準の維持に努めていく。　</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86783</xdr:rowOff>
    </xdr:to>
    <xdr:cxnSp macro="">
      <xdr:nvCxnSpPr>
        <xdr:cNvPr id="371" name="直線コネクタ 370"/>
        <xdr:cNvCxnSpPr/>
      </xdr:nvCxnSpPr>
      <xdr:spPr>
        <a:xfrm flipV="1">
          <a:off x="16179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2"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15875</xdr:rowOff>
    </xdr:to>
    <xdr:cxnSp macro="">
      <xdr:nvCxnSpPr>
        <xdr:cNvPr id="374" name="直線コネクタ 373"/>
        <xdr:cNvCxnSpPr/>
      </xdr:nvCxnSpPr>
      <xdr:spPr>
        <a:xfrm flipV="1">
          <a:off x="15290800" y="69447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76" name="テキスト ボックス 37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5292</xdr:rowOff>
    </xdr:to>
    <xdr:cxnSp macro="">
      <xdr:nvCxnSpPr>
        <xdr:cNvPr id="377" name="直線コネクタ 376"/>
        <xdr:cNvCxnSpPr/>
      </xdr:nvCxnSpPr>
      <xdr:spPr>
        <a:xfrm flipV="1">
          <a:off x="14401800" y="70453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79" name="テキスト ボックス 37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85725</xdr:rowOff>
    </xdr:to>
    <xdr:cxnSp macro="">
      <xdr:nvCxnSpPr>
        <xdr:cNvPr id="380" name="直線コネクタ 379"/>
        <xdr:cNvCxnSpPr/>
      </xdr:nvCxnSpPr>
      <xdr:spPr>
        <a:xfrm flipV="1">
          <a:off x="13512800" y="72061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2" name="テキスト ボックス 381"/>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0" name="楕円 389"/>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391"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2" name="楕円 39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3" name="テキスト ボックス 392"/>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394" name="楕円 393"/>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395" name="テキスト ボックス 394"/>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396" name="楕円 395"/>
        <xdr:cNvSpPr/>
      </xdr:nvSpPr>
      <xdr:spPr>
        <a:xfrm>
          <a:off x="14351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97" name="テキスト ボックス 396"/>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398" name="楕円 397"/>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121302</xdr:rowOff>
    </xdr:from>
    <xdr:ext cx="762000" cy="259045"/>
    <xdr:sp macro="" textlink="">
      <xdr:nvSpPr>
        <xdr:cNvPr id="399" name="テキスト ボックス 398"/>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年度まで年々低下してきたが、平成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年度決算とほぼ同水準（＋</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これは、県民税所得割名古屋市交付金の交付に伴い標準財政規模が減少（△５２１億円）し、分母が減少したのと同時に、県費負担教職員給与負担の移譲等に伴い、分子の退職手当支給予定額に係る将来負担額に減少したことから、全体として０．３ポイントの上昇にとどまったためである。</a:t>
          </a:r>
        </a:p>
        <a:p>
          <a:r>
            <a:rPr kumimoji="1" lang="ja-JP" altLang="en-US" sz="1300">
              <a:latin typeface="ＭＳ Ｐゴシック" panose="020B0600070205080204" pitchFamily="50" charset="-128"/>
              <a:ea typeface="ＭＳ Ｐゴシック" panose="020B0600070205080204" pitchFamily="50" charset="-128"/>
            </a:rPr>
            <a:t>　将来負担比率については、引き続き健全な水準の維持に努めていく。</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155270</xdr:rowOff>
    </xdr:from>
    <xdr:to>
      <xdr:col>81</xdr:col>
      <xdr:colOff>44450</xdr:colOff>
      <xdr:row>16</xdr:row>
      <xdr:rowOff>156718</xdr:rowOff>
    </xdr:to>
    <xdr:cxnSp macro="">
      <xdr:nvCxnSpPr>
        <xdr:cNvPr id="430" name="直線コネクタ 429"/>
        <xdr:cNvCxnSpPr/>
      </xdr:nvCxnSpPr>
      <xdr:spPr>
        <a:xfrm>
          <a:off x="16179800" y="289847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1"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155270</xdr:rowOff>
    </xdr:from>
    <xdr:to>
      <xdr:col>77</xdr:col>
      <xdr:colOff>44450</xdr:colOff>
      <xdr:row>17</xdr:row>
      <xdr:rowOff>6020</xdr:rowOff>
    </xdr:to>
    <xdr:cxnSp macro="">
      <xdr:nvCxnSpPr>
        <xdr:cNvPr id="433" name="直線コネクタ 432"/>
        <xdr:cNvCxnSpPr/>
      </xdr:nvCxnSpPr>
      <xdr:spPr>
        <a:xfrm flipV="1">
          <a:off x="15290800" y="2898470"/>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5" name="テキスト ボックス 434"/>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6020</xdr:rowOff>
    </xdr:from>
    <xdr:to>
      <xdr:col>72</xdr:col>
      <xdr:colOff>203200</xdr:colOff>
      <xdr:row>17</xdr:row>
      <xdr:rowOff>80340</xdr:rowOff>
    </xdr:to>
    <xdr:cxnSp macro="">
      <xdr:nvCxnSpPr>
        <xdr:cNvPr id="436" name="直線コネクタ 435"/>
        <xdr:cNvCxnSpPr/>
      </xdr:nvCxnSpPr>
      <xdr:spPr>
        <a:xfrm flipV="1">
          <a:off x="14401800" y="2920670"/>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38" name="テキスト ボックス 437"/>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80340</xdr:rowOff>
    </xdr:from>
    <xdr:to>
      <xdr:col>68</xdr:col>
      <xdr:colOff>152400</xdr:colOff>
      <xdr:row>18</xdr:row>
      <xdr:rowOff>5410</xdr:rowOff>
    </xdr:to>
    <xdr:cxnSp macro="">
      <xdr:nvCxnSpPr>
        <xdr:cNvPr id="439" name="直線コネクタ 438"/>
        <xdr:cNvCxnSpPr/>
      </xdr:nvCxnSpPr>
      <xdr:spPr>
        <a:xfrm flipV="1">
          <a:off x="13512800" y="2994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1" name="テキスト ボックス 440"/>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3" name="テキスト ボックス 442"/>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105918</xdr:rowOff>
    </xdr:from>
    <xdr:to>
      <xdr:col>81</xdr:col>
      <xdr:colOff>95250</xdr:colOff>
      <xdr:row>17</xdr:row>
      <xdr:rowOff>36068</xdr:rowOff>
    </xdr:to>
    <xdr:sp macro="" textlink="">
      <xdr:nvSpPr>
        <xdr:cNvPr id="449" name="楕円 448"/>
        <xdr:cNvSpPr/>
      </xdr:nvSpPr>
      <xdr:spPr>
        <a:xfrm>
          <a:off x="169672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122445</xdr:rowOff>
    </xdr:from>
    <xdr:ext cx="762000" cy="259045"/>
    <xdr:sp macro="" textlink="">
      <xdr:nvSpPr>
        <xdr:cNvPr id="450" name="将来負担の状況該当値テキスト"/>
        <xdr:cNvSpPr txBox="1"/>
      </xdr:nvSpPr>
      <xdr:spPr>
        <a:xfrm>
          <a:off x="17106900" y="26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104470</xdr:rowOff>
    </xdr:from>
    <xdr:to>
      <xdr:col>77</xdr:col>
      <xdr:colOff>95250</xdr:colOff>
      <xdr:row>17</xdr:row>
      <xdr:rowOff>34620</xdr:rowOff>
    </xdr:to>
    <xdr:sp macro="" textlink="">
      <xdr:nvSpPr>
        <xdr:cNvPr id="451" name="楕円 450"/>
        <xdr:cNvSpPr/>
      </xdr:nvSpPr>
      <xdr:spPr>
        <a:xfrm>
          <a:off x="16129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44797</xdr:rowOff>
    </xdr:from>
    <xdr:ext cx="736600" cy="259045"/>
    <xdr:sp macro="" textlink="">
      <xdr:nvSpPr>
        <xdr:cNvPr id="452" name="テキスト ボックス 451"/>
        <xdr:cNvSpPr txBox="1"/>
      </xdr:nvSpPr>
      <xdr:spPr>
        <a:xfrm>
          <a:off x="15798800" y="261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126670</xdr:rowOff>
    </xdr:from>
    <xdr:to>
      <xdr:col>73</xdr:col>
      <xdr:colOff>44450</xdr:colOff>
      <xdr:row>17</xdr:row>
      <xdr:rowOff>56820</xdr:rowOff>
    </xdr:to>
    <xdr:sp macro="" textlink="">
      <xdr:nvSpPr>
        <xdr:cNvPr id="453" name="楕円 452"/>
        <xdr:cNvSpPr/>
      </xdr:nvSpPr>
      <xdr:spPr>
        <a:xfrm>
          <a:off x="15240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41597</xdr:rowOff>
    </xdr:from>
    <xdr:ext cx="762000" cy="259045"/>
    <xdr:sp macro="" textlink="">
      <xdr:nvSpPr>
        <xdr:cNvPr id="454" name="テキスト ボックス 453"/>
        <xdr:cNvSpPr txBox="1"/>
      </xdr:nvSpPr>
      <xdr:spPr>
        <a:xfrm>
          <a:off x="14909800" y="2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29540</xdr:rowOff>
    </xdr:from>
    <xdr:to>
      <xdr:col>68</xdr:col>
      <xdr:colOff>203200</xdr:colOff>
      <xdr:row>17</xdr:row>
      <xdr:rowOff>131140</xdr:rowOff>
    </xdr:to>
    <xdr:sp macro="" textlink="">
      <xdr:nvSpPr>
        <xdr:cNvPr id="455" name="楕円 454"/>
        <xdr:cNvSpPr/>
      </xdr:nvSpPr>
      <xdr:spPr>
        <a:xfrm>
          <a:off x="14351000" y="29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115917</xdr:rowOff>
    </xdr:from>
    <xdr:ext cx="762000" cy="259045"/>
    <xdr:sp macro="" textlink="">
      <xdr:nvSpPr>
        <xdr:cNvPr id="456" name="テキスト ボックス 455"/>
        <xdr:cNvSpPr txBox="1"/>
      </xdr:nvSpPr>
      <xdr:spPr>
        <a:xfrm>
          <a:off x="14020800" y="30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126060</xdr:rowOff>
    </xdr:from>
    <xdr:to>
      <xdr:col>64</xdr:col>
      <xdr:colOff>152400</xdr:colOff>
      <xdr:row>18</xdr:row>
      <xdr:rowOff>56210</xdr:rowOff>
    </xdr:to>
    <xdr:sp macro="" textlink="">
      <xdr:nvSpPr>
        <xdr:cNvPr id="457" name="楕円 456"/>
        <xdr:cNvSpPr/>
      </xdr:nvSpPr>
      <xdr:spPr>
        <a:xfrm>
          <a:off x="13462000" y="30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40987</xdr:rowOff>
    </xdr:from>
    <xdr:ext cx="762000" cy="259045"/>
    <xdr:sp macro="" textlink="">
      <xdr:nvSpPr>
        <xdr:cNvPr id="458" name="テキスト ボックス 457"/>
        <xdr:cNvSpPr txBox="1"/>
      </xdr:nvSpPr>
      <xdr:spPr>
        <a:xfrm>
          <a:off x="13131800" y="31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６年度は、県税収入の増加に伴い、比率を算定する上での分母が増加したことから前年度より２．１ポイント改善したが、平成２７年度は、臨時財政対策債の減により１．３ポイント、平成２８年度は、人事委員会勧告に伴う職員の給与改定による分子の増加により、０．１ポイント上昇した。</a:t>
          </a:r>
        </a:p>
        <a:p>
          <a:r>
            <a:rPr kumimoji="1" lang="ja-JP" altLang="en-US" sz="1100">
              <a:latin typeface="ＭＳ Ｐゴシック" panose="020B0600070205080204" pitchFamily="50" charset="-128"/>
              <a:ea typeface="ＭＳ Ｐゴシック" panose="020B0600070205080204" pitchFamily="50" charset="-128"/>
            </a:rPr>
            <a:t>　平成２９年度は、県費負担教職員の給与負担の名古屋市移譲に伴う職員給の減などにより前年度より３．８ポイント改善している。</a:t>
          </a:r>
        </a:p>
        <a:p>
          <a:r>
            <a:rPr kumimoji="1" lang="ja-JP" altLang="en-US" sz="1100">
              <a:latin typeface="ＭＳ Ｐゴシック" panose="020B0600070205080204" pitchFamily="50" charset="-128"/>
              <a:ea typeface="ＭＳ Ｐゴシック" panose="020B0600070205080204" pitchFamily="50" charset="-128"/>
            </a:rPr>
            <a:t>　人件費については、今後も行革大綱に基づき、適正な定員管理に取り組んでいく。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38</xdr:row>
      <xdr:rowOff>143328</xdr:rowOff>
    </xdr:to>
    <xdr:cxnSp macro="">
      <xdr:nvCxnSpPr>
        <xdr:cNvPr id="67" name="直線コネクタ 66"/>
        <xdr:cNvCxnSpPr/>
      </xdr:nvCxnSpPr>
      <xdr:spPr>
        <a:xfrm flipV="1">
          <a:off x="3987800" y="6037943"/>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143328</xdr:rowOff>
    </xdr:to>
    <xdr:cxnSp macro="">
      <xdr:nvCxnSpPr>
        <xdr:cNvPr id="70" name="直線コネクタ 69"/>
        <xdr:cNvCxnSpPr/>
      </xdr:nvCxnSpPr>
      <xdr:spPr>
        <a:xfrm>
          <a:off x="3098800" y="6642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38</xdr:row>
      <xdr:rowOff>127000</xdr:rowOff>
    </xdr:to>
    <xdr:cxnSp macro="">
      <xdr:nvCxnSpPr>
        <xdr:cNvPr id="73" name="直線コネクタ 72"/>
        <xdr:cNvCxnSpPr/>
      </xdr:nvCxnSpPr>
      <xdr:spPr>
        <a:xfrm>
          <a:off x="2209800" y="6429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39</xdr:row>
      <xdr:rowOff>86178</xdr:rowOff>
    </xdr:to>
    <xdr:cxnSp macro="">
      <xdr:nvCxnSpPr>
        <xdr:cNvPr id="76" name="直線コネクタ 75"/>
        <xdr:cNvCxnSpPr/>
      </xdr:nvCxnSpPr>
      <xdr:spPr>
        <a:xfrm flipV="1">
          <a:off x="1320800" y="64298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6" name="楕円 85"/>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7"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8" name="楕円 87"/>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32855</xdr:rowOff>
    </xdr:from>
    <xdr:ext cx="736600" cy="259045"/>
    <xdr:sp macro="" textlink="">
      <xdr:nvSpPr>
        <xdr:cNvPr id="89" name="テキスト ボックス 88"/>
        <xdr:cNvSpPr txBox="1"/>
      </xdr:nvSpPr>
      <xdr:spPr>
        <a:xfrm>
          <a:off x="3606800" y="63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0" name="楕円 89"/>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1" name="テキスト ボックス 90"/>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35378</xdr:rowOff>
    </xdr:from>
    <xdr:to>
      <xdr:col>11</xdr:col>
      <xdr:colOff>60325</xdr:colOff>
      <xdr:row>37</xdr:row>
      <xdr:rowOff>136978</xdr:rowOff>
    </xdr:to>
    <xdr:sp macro="" textlink="">
      <xdr:nvSpPr>
        <xdr:cNvPr id="92" name="楕円 91"/>
        <xdr:cNvSpPr/>
      </xdr:nvSpPr>
      <xdr:spPr>
        <a:xfrm>
          <a:off x="2159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93" name="テキスト ボックス 92"/>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4" name="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平成２７年度は、分母である臨時財政対策債の減により前年度より０．２ポイント上昇し、平成２８年度も同水準となっている。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平成２９年度は、県営住宅管理委託費の増などにより、前年度より０．１ポイント上昇している。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12700</xdr:rowOff>
    </xdr:to>
    <xdr:cxnSp macro="">
      <xdr:nvCxnSpPr>
        <xdr:cNvPr id="122" name="直線コネクタ 121"/>
        <xdr:cNvCxnSpPr/>
      </xdr:nvCxnSpPr>
      <xdr:spPr>
        <a:xfrm>
          <a:off x="15671800" y="269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127000</xdr:rowOff>
    </xdr:to>
    <xdr:cxnSp macro="">
      <xdr:nvCxnSpPr>
        <xdr:cNvPr id="125" name="直線コネクタ 124"/>
        <xdr:cNvCxnSpPr/>
      </xdr:nvCxnSpPr>
      <xdr:spPr>
        <a:xfrm>
          <a:off x="14782800" y="26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127000</xdr:rowOff>
    </xdr:to>
    <xdr:cxnSp macro="">
      <xdr:nvCxnSpPr>
        <xdr:cNvPr id="128" name="直線コネクタ 127"/>
        <xdr:cNvCxnSpPr/>
      </xdr:nvCxnSpPr>
      <xdr:spPr>
        <a:xfrm>
          <a:off x="13893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127000</xdr:rowOff>
    </xdr:to>
    <xdr:cxnSp macro="">
      <xdr:nvCxnSpPr>
        <xdr:cNvPr id="131" name="直線コネクタ 130"/>
        <xdr:cNvCxnSpPr/>
      </xdr:nvCxnSpPr>
      <xdr:spPr>
        <a:xfrm flipV="1">
          <a:off x="13004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3" name="楕円 142"/>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4" name="テキスト ボックス 143"/>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5" name="楕円 144"/>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46" name="テキスト ボックス 145"/>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7" name="楕円 146"/>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8" name="テキスト ボックス 147"/>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9" name="楕円 148"/>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0" name="テキスト ボックス 149"/>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算定する上で分子となる扶助費は、高齢化の進展等に伴い増加を続けている。平成２６年度は、県税収入の増加に伴い分母も増加したことにより前年度より０．１ポイント改善したが、平成２７年度は、</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型・</a:t>
          </a: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型肝炎患者医療給付費の増などにより０．１ポイント、平成２８年度は、指定難病医療給付費の増などにより、０．１ポイント上昇した。</a:t>
          </a:r>
        </a:p>
        <a:p>
          <a:r>
            <a:rPr kumimoji="1" lang="ja-JP" altLang="en-US" sz="1200">
              <a:latin typeface="ＭＳ Ｐゴシック" panose="020B0600070205080204" pitchFamily="50" charset="-128"/>
              <a:ea typeface="ＭＳ Ｐゴシック" panose="020B0600070205080204" pitchFamily="50" charset="-128"/>
            </a:rPr>
            <a:t>　平成２９年度は、指定難病医療給付費、精神通院患者医療給付費負担金の増加などにより、前年度より０．２ポイント上昇している。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1" name="直線コネクタ 180"/>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4" name="直線コネクタ 183"/>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87" name="直線コネクタ 186"/>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9" name="テキスト ボックス 18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0" name="直線コネクタ 189"/>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0" name="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2" name="楕円 20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3" name="テキスト ボックス 20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4" name="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5" name="テキスト ボックス 204"/>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6" name="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8" name="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300">
              <a:latin typeface="ＭＳ Ｐゴシック" panose="020B0600070205080204" pitchFamily="50" charset="-128"/>
              <a:ea typeface="ＭＳ Ｐゴシック" panose="020B0600070205080204" pitchFamily="50" charset="-128"/>
            </a:rPr>
            <a:t>　平成２５年度以降は、横ばいで推移している。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37" name="直線コネクタ 236"/>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40" name="直線コネクタ 239"/>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43" name="直線コネクタ 242"/>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46" name="直線コネクタ 245"/>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6" name="楕円 25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5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8" name="楕円 25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0" name="楕円 25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2" name="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4" name="楕円 26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5" name="テキスト ボックス 26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増加している。平成２７年度は、施設型教育・保育給付費の皆増などにより分子が増加したことに加え、臨時財政対策債の減により分母が減少したため、前年度より２．６ポイント上昇している。</a:t>
          </a:r>
        </a:p>
        <a:p>
          <a:r>
            <a:rPr kumimoji="1" lang="ja-JP" altLang="en-US" sz="1200">
              <a:latin typeface="ＭＳ Ｐゴシック" panose="020B0600070205080204" pitchFamily="50" charset="-128"/>
              <a:ea typeface="ＭＳ Ｐゴシック" panose="020B0600070205080204" pitchFamily="50" charset="-128"/>
            </a:rPr>
            <a:t>　平成２９年度は、後期高齢者医療事業費や地域支援事業交付金の増などにより、前年度より１．８ポイント上昇している。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113393</xdr:rowOff>
    </xdr:to>
    <xdr:cxnSp macro="">
      <xdr:nvCxnSpPr>
        <xdr:cNvPr id="298" name="直線コネクタ 297"/>
        <xdr:cNvCxnSpPr/>
      </xdr:nvCxnSpPr>
      <xdr:spPr>
        <a:xfrm>
          <a:off x="15671800" y="6261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36</xdr:row>
      <xdr:rowOff>88900</xdr:rowOff>
    </xdr:to>
    <xdr:cxnSp macro="">
      <xdr:nvCxnSpPr>
        <xdr:cNvPr id="301" name="直線コネクタ 300"/>
        <xdr:cNvCxnSpPr/>
      </xdr:nvCxnSpPr>
      <xdr:spPr>
        <a:xfrm>
          <a:off x="14782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36</xdr:row>
      <xdr:rowOff>45357</xdr:rowOff>
    </xdr:to>
    <xdr:cxnSp macro="">
      <xdr:nvCxnSpPr>
        <xdr:cNvPr id="304" name="直線コネクタ 303"/>
        <xdr:cNvCxnSpPr/>
      </xdr:nvCxnSpPr>
      <xdr:spPr>
        <a:xfrm>
          <a:off x="13893800" y="59345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53522</xdr:rowOff>
    </xdr:to>
    <xdr:cxnSp macro="">
      <xdr:nvCxnSpPr>
        <xdr:cNvPr id="307" name="直線コネクタ 306"/>
        <xdr:cNvCxnSpPr/>
      </xdr:nvCxnSpPr>
      <xdr:spPr>
        <a:xfrm flipV="1">
          <a:off x="13004800" y="593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17" name="楕円 316"/>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79120</xdr:rowOff>
    </xdr:from>
    <xdr:ext cx="762000" cy="259045"/>
    <xdr:sp macro="" textlink="">
      <xdr:nvSpPr>
        <xdr:cNvPr id="318" name="補助費等該当値テキスト"/>
        <xdr:cNvSpPr txBox="1"/>
      </xdr:nvSpPr>
      <xdr:spPr>
        <a:xfrm>
          <a:off x="16598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19" name="楕円 318"/>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0" name="テキスト ボックス 319"/>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21" name="楕円 320"/>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106334</xdr:rowOff>
    </xdr:from>
    <xdr:ext cx="762000" cy="259045"/>
    <xdr:sp macro="" textlink="">
      <xdr:nvSpPr>
        <xdr:cNvPr id="322" name="テキスト ボックス 321"/>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54428</xdr:rowOff>
    </xdr:from>
    <xdr:to>
      <xdr:col>69</xdr:col>
      <xdr:colOff>142875</xdr:colOff>
      <xdr:row>34</xdr:row>
      <xdr:rowOff>156028</xdr:rowOff>
    </xdr:to>
    <xdr:sp macro="" textlink="">
      <xdr:nvSpPr>
        <xdr:cNvPr id="323" name="楕円 322"/>
        <xdr:cNvSpPr/>
      </xdr:nvSpPr>
      <xdr:spPr>
        <a:xfrm>
          <a:off x="13843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166205</xdr:rowOff>
    </xdr:from>
    <xdr:ext cx="762000" cy="259045"/>
    <xdr:sp macro="" textlink="">
      <xdr:nvSpPr>
        <xdr:cNvPr id="324" name="テキスト ボックス 323"/>
        <xdr:cNvSpPr txBox="1"/>
      </xdr:nvSpPr>
      <xdr:spPr>
        <a:xfrm>
          <a:off x="13512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25" name="楕円 32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26" name="テキスト ボックス 32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000">
              <a:latin typeface="ＭＳ Ｐゴシック" panose="020B0600070205080204" pitchFamily="50" charset="-128"/>
              <a:ea typeface="ＭＳ Ｐゴシック" panose="020B0600070205080204" pitchFamily="50" charset="-128"/>
            </a:rPr>
            <a:t>　平成２６年度は、県税収入の増加幅が大きかったため改善したが、平成２７年度は、臨時財政対策債の減により分母が減少したため、前年度より１．２ポイント上昇した。</a:t>
          </a:r>
        </a:p>
        <a:p>
          <a:r>
            <a:rPr kumimoji="1" lang="ja-JP" altLang="en-US" sz="1000">
              <a:latin typeface="ＭＳ Ｐゴシック" panose="020B0600070205080204" pitchFamily="50" charset="-128"/>
              <a:ea typeface="ＭＳ Ｐゴシック" panose="020B0600070205080204" pitchFamily="50" charset="-128"/>
            </a:rPr>
            <a:t>　平成２８年度、２９年度は、満期一括償還県債に係る減債基金への積立て等による分子の増加により、それぞれ０．２ポイント、１．２ポイント上昇している。</a:t>
          </a:r>
        </a:p>
        <a:p>
          <a:r>
            <a:rPr kumimoji="1" lang="ja-JP" altLang="en-US" sz="1000">
              <a:latin typeface="ＭＳ Ｐゴシック" panose="020B0600070205080204" pitchFamily="50" charset="-128"/>
              <a:ea typeface="ＭＳ Ｐゴシック" panose="020B0600070205080204" pitchFamily="50" charset="-128"/>
            </a:rPr>
            <a:t>　社会資本整備などに充当する通常の県債については、残高の縮減に努め、財政の弾力性の確保を図っている。今後も、将来負担を抑制するため、行革大綱に基づき、通常の県債残高の抑制に取り組む。</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120650</xdr:rowOff>
    </xdr:to>
    <xdr:cxnSp macro="">
      <xdr:nvCxnSpPr>
        <xdr:cNvPr id="357" name="直線コネクタ 356"/>
        <xdr:cNvCxnSpPr/>
      </xdr:nvCxnSpPr>
      <xdr:spPr>
        <a:xfrm>
          <a:off x="3987800" y="13512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114300</xdr:rowOff>
    </xdr:from>
    <xdr:to>
      <xdr:col>19</xdr:col>
      <xdr:colOff>187325</xdr:colOff>
      <xdr:row>78</xdr:row>
      <xdr:rowOff>139700</xdr:rowOff>
    </xdr:to>
    <xdr:cxnSp macro="">
      <xdr:nvCxnSpPr>
        <xdr:cNvPr id="360" name="直線コネクタ 359"/>
        <xdr:cNvCxnSpPr/>
      </xdr:nvCxnSpPr>
      <xdr:spPr>
        <a:xfrm>
          <a:off x="3098800" y="1348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133350</xdr:rowOff>
    </xdr:from>
    <xdr:to>
      <xdr:col>15</xdr:col>
      <xdr:colOff>98425</xdr:colOff>
      <xdr:row>78</xdr:row>
      <xdr:rowOff>114300</xdr:rowOff>
    </xdr:to>
    <xdr:cxnSp macro="">
      <xdr:nvCxnSpPr>
        <xdr:cNvPr id="363" name="直線コネクタ 362"/>
        <xdr:cNvCxnSpPr/>
      </xdr:nvCxnSpPr>
      <xdr:spPr>
        <a:xfrm>
          <a:off x="2209800" y="1333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79</xdr:row>
      <xdr:rowOff>19050</xdr:rowOff>
    </xdr:to>
    <xdr:cxnSp macro="">
      <xdr:nvCxnSpPr>
        <xdr:cNvPr id="366" name="直線コネクタ 365"/>
        <xdr:cNvCxnSpPr/>
      </xdr:nvCxnSpPr>
      <xdr:spPr>
        <a:xfrm flipV="1">
          <a:off x="1320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69850</xdr:rowOff>
    </xdr:from>
    <xdr:to>
      <xdr:col>24</xdr:col>
      <xdr:colOff>76200</xdr:colOff>
      <xdr:row>80</xdr:row>
      <xdr:rowOff>0</xdr:rowOff>
    </xdr:to>
    <xdr:sp macro="" textlink="">
      <xdr:nvSpPr>
        <xdr:cNvPr id="376" name="楕円 375"/>
        <xdr:cNvSpPr/>
      </xdr:nvSpPr>
      <xdr:spPr>
        <a:xfrm>
          <a:off x="4775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77"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378" name="楕円 377"/>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3827</xdr:rowOff>
    </xdr:from>
    <xdr:ext cx="736600" cy="259045"/>
    <xdr:sp macro="" textlink="">
      <xdr:nvSpPr>
        <xdr:cNvPr id="379" name="テキスト ボックス 378"/>
        <xdr:cNvSpPr txBox="1"/>
      </xdr:nvSpPr>
      <xdr:spPr>
        <a:xfrm>
          <a:off x="3606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63500</xdr:rowOff>
    </xdr:from>
    <xdr:to>
      <xdr:col>15</xdr:col>
      <xdr:colOff>149225</xdr:colOff>
      <xdr:row>78</xdr:row>
      <xdr:rowOff>165100</xdr:rowOff>
    </xdr:to>
    <xdr:sp macro="" textlink="">
      <xdr:nvSpPr>
        <xdr:cNvPr id="380" name="楕円 379"/>
        <xdr:cNvSpPr/>
      </xdr:nvSpPr>
      <xdr:spPr>
        <a:xfrm>
          <a:off x="3048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149877</xdr:rowOff>
    </xdr:from>
    <xdr:ext cx="762000" cy="259045"/>
    <xdr:sp macro="" textlink="">
      <xdr:nvSpPr>
        <xdr:cNvPr id="381" name="テキスト ボックス 380"/>
        <xdr:cNvSpPr txBox="1"/>
      </xdr:nvSpPr>
      <xdr:spPr>
        <a:xfrm>
          <a:off x="2717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82550</xdr:rowOff>
    </xdr:from>
    <xdr:to>
      <xdr:col>11</xdr:col>
      <xdr:colOff>60325</xdr:colOff>
      <xdr:row>78</xdr:row>
      <xdr:rowOff>12700</xdr:rowOff>
    </xdr:to>
    <xdr:sp macro="" textlink="">
      <xdr:nvSpPr>
        <xdr:cNvPr id="382" name="楕円 381"/>
        <xdr:cNvSpPr/>
      </xdr:nvSpPr>
      <xdr:spPr>
        <a:xfrm>
          <a:off x="2159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83" name="テキスト ボックス 382"/>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139700</xdr:rowOff>
    </xdr:from>
    <xdr:to>
      <xdr:col>6</xdr:col>
      <xdr:colOff>171450</xdr:colOff>
      <xdr:row>79</xdr:row>
      <xdr:rowOff>69850</xdr:rowOff>
    </xdr:to>
    <xdr:sp macro="" textlink="">
      <xdr:nvSpPr>
        <xdr:cNvPr id="384" name="楕円 383"/>
        <xdr:cNvSpPr/>
      </xdr:nvSpPr>
      <xdr:spPr>
        <a:xfrm>
          <a:off x="1270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85" name="テキスト ボックス 384"/>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平成２７年度は、臨時財政対策債の減により分母が減少したことで、前年度から比率が４．２ポイント上昇した。</a:t>
          </a:r>
        </a:p>
        <a:p>
          <a:r>
            <a:rPr kumimoji="1" lang="ja-JP" altLang="en-US" sz="1100">
              <a:latin typeface="ＭＳ Ｐゴシック" panose="020B0600070205080204" pitchFamily="50" charset="-128"/>
              <a:ea typeface="ＭＳ Ｐゴシック" panose="020B0600070205080204" pitchFamily="50" charset="-128"/>
            </a:rPr>
            <a:t>　平成２９年度は、県費負担教職員の給与負担が名古屋市に移譲されたことに伴い、分母は県税の減などにより、分子は人件費の減などによりともに減少したが、減収補塡債の増もあり、分母の減少が分子の減少を下回ったことにより、前年度から１．７ポイント改善し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114300</xdr:rowOff>
    </xdr:to>
    <xdr:cxnSp macro="">
      <xdr:nvCxnSpPr>
        <xdr:cNvPr id="416" name="直線コネクタ 415"/>
        <xdr:cNvCxnSpPr/>
      </xdr:nvCxnSpPr>
      <xdr:spPr>
        <a:xfrm flipV="1">
          <a:off x="15671800" y="1327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78</xdr:row>
      <xdr:rowOff>114300</xdr:rowOff>
    </xdr:to>
    <xdr:cxnSp macro="">
      <xdr:nvCxnSpPr>
        <xdr:cNvPr id="419" name="直線コネクタ 418"/>
        <xdr:cNvCxnSpPr/>
      </xdr:nvCxnSpPr>
      <xdr:spPr>
        <a:xfrm>
          <a:off x="147828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19050</xdr:rowOff>
    </xdr:from>
    <xdr:to>
      <xdr:col>73</xdr:col>
      <xdr:colOff>180975</xdr:colOff>
      <xdr:row>78</xdr:row>
      <xdr:rowOff>38100</xdr:rowOff>
    </xdr:to>
    <xdr:cxnSp macro="">
      <xdr:nvCxnSpPr>
        <xdr:cNvPr id="422" name="直線コネクタ 421"/>
        <xdr:cNvCxnSpPr/>
      </xdr:nvCxnSpPr>
      <xdr:spPr>
        <a:xfrm>
          <a:off x="13893800" y="12877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19050</xdr:rowOff>
    </xdr:from>
    <xdr:to>
      <xdr:col>69</xdr:col>
      <xdr:colOff>92075</xdr:colOff>
      <xdr:row>77</xdr:row>
      <xdr:rowOff>120650</xdr:rowOff>
    </xdr:to>
    <xdr:cxnSp macro="">
      <xdr:nvCxnSpPr>
        <xdr:cNvPr id="425" name="直線コネクタ 424"/>
        <xdr:cNvCxnSpPr/>
      </xdr:nvCxnSpPr>
      <xdr:spPr>
        <a:xfrm flipV="1">
          <a:off x="13004800" y="12877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5" name="楕円 43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36"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63500</xdr:rowOff>
    </xdr:from>
    <xdr:to>
      <xdr:col>78</xdr:col>
      <xdr:colOff>120650</xdr:colOff>
      <xdr:row>78</xdr:row>
      <xdr:rowOff>165100</xdr:rowOff>
    </xdr:to>
    <xdr:sp macro="" textlink="">
      <xdr:nvSpPr>
        <xdr:cNvPr id="437" name="楕円 436"/>
        <xdr:cNvSpPr/>
      </xdr:nvSpPr>
      <xdr:spPr>
        <a:xfrm>
          <a:off x="15621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3827</xdr:rowOff>
    </xdr:from>
    <xdr:ext cx="736600" cy="259045"/>
    <xdr:sp macro="" textlink="">
      <xdr:nvSpPr>
        <xdr:cNvPr id="438" name="テキスト ボックス 437"/>
        <xdr:cNvSpPr txBox="1"/>
      </xdr:nvSpPr>
      <xdr:spPr>
        <a:xfrm>
          <a:off x="15290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158750</xdr:rowOff>
    </xdr:from>
    <xdr:to>
      <xdr:col>74</xdr:col>
      <xdr:colOff>31750</xdr:colOff>
      <xdr:row>78</xdr:row>
      <xdr:rowOff>88900</xdr:rowOff>
    </xdr:to>
    <xdr:sp macro="" textlink="">
      <xdr:nvSpPr>
        <xdr:cNvPr id="439" name="楕円 438"/>
        <xdr:cNvSpPr/>
      </xdr:nvSpPr>
      <xdr:spPr>
        <a:xfrm>
          <a:off x="14732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40" name="テキスト ボックス 439"/>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139700</xdr:rowOff>
    </xdr:from>
    <xdr:to>
      <xdr:col>69</xdr:col>
      <xdr:colOff>142875</xdr:colOff>
      <xdr:row>75</xdr:row>
      <xdr:rowOff>69850</xdr:rowOff>
    </xdr:to>
    <xdr:sp macro="" textlink="">
      <xdr:nvSpPr>
        <xdr:cNvPr id="441" name="楕円 440"/>
        <xdr:cNvSpPr/>
      </xdr:nvSpPr>
      <xdr:spPr>
        <a:xfrm>
          <a:off x="13843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80027</xdr:rowOff>
    </xdr:from>
    <xdr:ext cx="762000" cy="259045"/>
    <xdr:sp macro="" textlink="">
      <xdr:nvSpPr>
        <xdr:cNvPr id="442" name="テキスト ボックス 441"/>
        <xdr:cNvSpPr txBox="1"/>
      </xdr:nvSpPr>
      <xdr:spPr>
        <a:xfrm>
          <a:off x="13512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3" name="楕円 442"/>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44" name="テキスト ボックス 443"/>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85795</xdr:rowOff>
    </xdr:from>
    <xdr:to>
      <xdr:col>29</xdr:col>
      <xdr:colOff>127000</xdr:colOff>
      <xdr:row>16</xdr:row>
      <xdr:rowOff>113646</xdr:rowOff>
    </xdr:to>
    <xdr:cxnSp macro="">
      <xdr:nvCxnSpPr>
        <xdr:cNvPr id="50" name="直線コネクタ 49"/>
        <xdr:cNvCxnSpPr/>
      </xdr:nvCxnSpPr>
      <xdr:spPr bwMode="auto">
        <a:xfrm>
          <a:off x="5003800" y="2705170"/>
          <a:ext cx="647700" cy="19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85795</xdr:rowOff>
    </xdr:from>
    <xdr:to>
      <xdr:col>26</xdr:col>
      <xdr:colOff>50800</xdr:colOff>
      <xdr:row>15</xdr:row>
      <xdr:rowOff>98958</xdr:rowOff>
    </xdr:to>
    <xdr:cxnSp macro="">
      <xdr:nvCxnSpPr>
        <xdr:cNvPr id="53" name="直線コネクタ 52"/>
        <xdr:cNvCxnSpPr/>
      </xdr:nvCxnSpPr>
      <xdr:spPr bwMode="auto">
        <a:xfrm flipV="1">
          <a:off x="4305300" y="2705170"/>
          <a:ext cx="698500" cy="1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52760</xdr:rowOff>
    </xdr:from>
    <xdr:ext cx="736600" cy="259045"/>
    <xdr:sp macro="" textlink="">
      <xdr:nvSpPr>
        <xdr:cNvPr id="55" name="テキスト ボックス 54"/>
        <xdr:cNvSpPr txBox="1"/>
      </xdr:nvSpPr>
      <xdr:spPr>
        <a:xfrm>
          <a:off x="4622800" y="232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98958</xdr:rowOff>
    </xdr:from>
    <xdr:to>
      <xdr:col>22</xdr:col>
      <xdr:colOff>114300</xdr:colOff>
      <xdr:row>15</xdr:row>
      <xdr:rowOff>98958</xdr:rowOff>
    </xdr:to>
    <xdr:cxnSp macro="">
      <xdr:nvCxnSpPr>
        <xdr:cNvPr id="56" name="直線コネクタ 55"/>
        <xdr:cNvCxnSpPr/>
      </xdr:nvCxnSpPr>
      <xdr:spPr bwMode="auto">
        <a:xfrm>
          <a:off x="3606800" y="271833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60151</xdr:rowOff>
    </xdr:from>
    <xdr:ext cx="762000" cy="259045"/>
    <xdr:sp macro="" textlink="">
      <xdr:nvSpPr>
        <xdr:cNvPr id="58" name="テキスト ボックス 57"/>
        <xdr:cNvSpPr txBox="1"/>
      </xdr:nvSpPr>
      <xdr:spPr>
        <a:xfrm>
          <a:off x="3924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98958</xdr:rowOff>
    </xdr:from>
    <xdr:to>
      <xdr:col>18</xdr:col>
      <xdr:colOff>177800</xdr:colOff>
      <xdr:row>15</xdr:row>
      <xdr:rowOff>140792</xdr:rowOff>
    </xdr:to>
    <xdr:cxnSp macro="">
      <xdr:nvCxnSpPr>
        <xdr:cNvPr id="59" name="直線コネクタ 58"/>
        <xdr:cNvCxnSpPr/>
      </xdr:nvCxnSpPr>
      <xdr:spPr bwMode="auto">
        <a:xfrm flipV="1">
          <a:off x="2908300" y="271833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92975</xdr:rowOff>
    </xdr:from>
    <xdr:ext cx="762000" cy="259045"/>
    <xdr:sp macro="" textlink="">
      <xdr:nvSpPr>
        <xdr:cNvPr id="61" name="テキスト ボックス 60"/>
        <xdr:cNvSpPr txBox="1"/>
      </xdr:nvSpPr>
      <xdr:spPr>
        <a:xfrm>
          <a:off x="32258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158659</xdr:rowOff>
    </xdr:from>
    <xdr:ext cx="762000" cy="259045"/>
    <xdr:sp macro="" textlink="">
      <xdr:nvSpPr>
        <xdr:cNvPr id="63" name="テキスト ボックス 62"/>
        <xdr:cNvSpPr txBox="1"/>
      </xdr:nvSpPr>
      <xdr:spPr>
        <a:xfrm>
          <a:off x="2527300" y="2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62846</xdr:rowOff>
    </xdr:from>
    <xdr:to>
      <xdr:col>29</xdr:col>
      <xdr:colOff>177800</xdr:colOff>
      <xdr:row>16</xdr:row>
      <xdr:rowOff>164446</xdr:rowOff>
    </xdr:to>
    <xdr:sp macro="" textlink="">
      <xdr:nvSpPr>
        <xdr:cNvPr id="69" name="楕円 68"/>
        <xdr:cNvSpPr/>
      </xdr:nvSpPr>
      <xdr:spPr bwMode="auto">
        <a:xfrm>
          <a:off x="5600700" y="28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34923</xdr:rowOff>
    </xdr:from>
    <xdr:ext cx="762000" cy="259045"/>
    <xdr:sp macro="" textlink="">
      <xdr:nvSpPr>
        <xdr:cNvPr id="70" name="人口1人当たり決算額の推移該当値テキスト130"/>
        <xdr:cNvSpPr txBox="1"/>
      </xdr:nvSpPr>
      <xdr:spPr>
        <a:xfrm>
          <a:off x="5740400" y="28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34995</xdr:rowOff>
    </xdr:from>
    <xdr:to>
      <xdr:col>26</xdr:col>
      <xdr:colOff>101600</xdr:colOff>
      <xdr:row>15</xdr:row>
      <xdr:rowOff>136595</xdr:rowOff>
    </xdr:to>
    <xdr:sp macro="" textlink="">
      <xdr:nvSpPr>
        <xdr:cNvPr id="71" name="楕円 70"/>
        <xdr:cNvSpPr/>
      </xdr:nvSpPr>
      <xdr:spPr bwMode="auto">
        <a:xfrm>
          <a:off x="4953000" y="265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121372</xdr:rowOff>
    </xdr:from>
    <xdr:ext cx="736600" cy="259045"/>
    <xdr:sp macro="" textlink="">
      <xdr:nvSpPr>
        <xdr:cNvPr id="72" name="テキスト ボックス 71"/>
        <xdr:cNvSpPr txBox="1"/>
      </xdr:nvSpPr>
      <xdr:spPr>
        <a:xfrm>
          <a:off x="4622800" y="274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48158</xdr:rowOff>
    </xdr:from>
    <xdr:to>
      <xdr:col>22</xdr:col>
      <xdr:colOff>165100</xdr:colOff>
      <xdr:row>15</xdr:row>
      <xdr:rowOff>149758</xdr:rowOff>
    </xdr:to>
    <xdr:sp macro="" textlink="">
      <xdr:nvSpPr>
        <xdr:cNvPr id="73" name="楕円 72"/>
        <xdr:cNvSpPr/>
      </xdr:nvSpPr>
      <xdr:spPr bwMode="auto">
        <a:xfrm>
          <a:off x="4254500" y="266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134535</xdr:rowOff>
    </xdr:from>
    <xdr:ext cx="762000" cy="259045"/>
    <xdr:sp macro="" textlink="">
      <xdr:nvSpPr>
        <xdr:cNvPr id="74" name="テキスト ボックス 73"/>
        <xdr:cNvSpPr txBox="1"/>
      </xdr:nvSpPr>
      <xdr:spPr>
        <a:xfrm>
          <a:off x="3924300" y="27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48158</xdr:rowOff>
    </xdr:from>
    <xdr:to>
      <xdr:col>19</xdr:col>
      <xdr:colOff>38100</xdr:colOff>
      <xdr:row>15</xdr:row>
      <xdr:rowOff>149758</xdr:rowOff>
    </xdr:to>
    <xdr:sp macro="" textlink="">
      <xdr:nvSpPr>
        <xdr:cNvPr id="75" name="楕円 74"/>
        <xdr:cNvSpPr/>
      </xdr:nvSpPr>
      <xdr:spPr bwMode="auto">
        <a:xfrm>
          <a:off x="3556000" y="266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134535</xdr:rowOff>
    </xdr:from>
    <xdr:ext cx="762000" cy="259045"/>
    <xdr:sp macro="" textlink="">
      <xdr:nvSpPr>
        <xdr:cNvPr id="76" name="テキスト ボックス 75"/>
        <xdr:cNvSpPr txBox="1"/>
      </xdr:nvSpPr>
      <xdr:spPr>
        <a:xfrm>
          <a:off x="3225800" y="27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89992</xdr:rowOff>
    </xdr:from>
    <xdr:to>
      <xdr:col>15</xdr:col>
      <xdr:colOff>101600</xdr:colOff>
      <xdr:row>16</xdr:row>
      <xdr:rowOff>20142</xdr:rowOff>
    </xdr:to>
    <xdr:sp macro="" textlink="">
      <xdr:nvSpPr>
        <xdr:cNvPr id="77" name="楕円 76"/>
        <xdr:cNvSpPr/>
      </xdr:nvSpPr>
      <xdr:spPr bwMode="auto">
        <a:xfrm>
          <a:off x="2857500" y="270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4919</xdr:rowOff>
    </xdr:from>
    <xdr:ext cx="762000" cy="259045"/>
    <xdr:sp macro="" textlink="">
      <xdr:nvSpPr>
        <xdr:cNvPr id="78" name="テキスト ボックス 77"/>
        <xdr:cNvSpPr txBox="1"/>
      </xdr:nvSpPr>
      <xdr:spPr>
        <a:xfrm>
          <a:off x="2527300" y="279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76784</xdr:rowOff>
    </xdr:from>
    <xdr:to>
      <xdr:col>29</xdr:col>
      <xdr:colOff>127000</xdr:colOff>
      <xdr:row>35</xdr:row>
      <xdr:rowOff>113588</xdr:rowOff>
    </xdr:to>
    <xdr:cxnSp macro="">
      <xdr:nvCxnSpPr>
        <xdr:cNvPr id="113" name="直線コネクタ 112"/>
        <xdr:cNvCxnSpPr/>
      </xdr:nvCxnSpPr>
      <xdr:spPr bwMode="auto">
        <a:xfrm>
          <a:off x="5003800" y="6687134"/>
          <a:ext cx="6477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76784</xdr:rowOff>
    </xdr:from>
    <xdr:to>
      <xdr:col>26</xdr:col>
      <xdr:colOff>50800</xdr:colOff>
      <xdr:row>35</xdr:row>
      <xdr:rowOff>96901</xdr:rowOff>
    </xdr:to>
    <xdr:cxnSp macro="">
      <xdr:nvCxnSpPr>
        <xdr:cNvPr id="116" name="直線コネクタ 115"/>
        <xdr:cNvCxnSpPr/>
      </xdr:nvCxnSpPr>
      <xdr:spPr bwMode="auto">
        <a:xfrm flipV="1">
          <a:off x="4305300" y="668713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30531</xdr:rowOff>
    </xdr:from>
    <xdr:to>
      <xdr:col>22</xdr:col>
      <xdr:colOff>114300</xdr:colOff>
      <xdr:row>35</xdr:row>
      <xdr:rowOff>96901</xdr:rowOff>
    </xdr:to>
    <xdr:cxnSp macro="">
      <xdr:nvCxnSpPr>
        <xdr:cNvPr id="119" name="直線コネクタ 118"/>
        <xdr:cNvCxnSpPr/>
      </xdr:nvCxnSpPr>
      <xdr:spPr bwMode="auto">
        <a:xfrm>
          <a:off x="3606800" y="6640881"/>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8661</xdr:rowOff>
    </xdr:from>
    <xdr:to>
      <xdr:col>18</xdr:col>
      <xdr:colOff>177800</xdr:colOff>
      <xdr:row>35</xdr:row>
      <xdr:rowOff>30531</xdr:rowOff>
    </xdr:to>
    <xdr:cxnSp macro="">
      <xdr:nvCxnSpPr>
        <xdr:cNvPr id="122" name="直線コネクタ 121"/>
        <xdr:cNvCxnSpPr/>
      </xdr:nvCxnSpPr>
      <xdr:spPr bwMode="auto">
        <a:xfrm>
          <a:off x="2908300" y="6619011"/>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62788</xdr:rowOff>
    </xdr:from>
    <xdr:to>
      <xdr:col>29</xdr:col>
      <xdr:colOff>177800</xdr:colOff>
      <xdr:row>35</xdr:row>
      <xdr:rowOff>164388</xdr:rowOff>
    </xdr:to>
    <xdr:sp macro="" textlink="">
      <xdr:nvSpPr>
        <xdr:cNvPr id="132" name="楕円 131"/>
        <xdr:cNvSpPr/>
      </xdr:nvSpPr>
      <xdr:spPr bwMode="auto">
        <a:xfrm>
          <a:off x="56007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250765</xdr:rowOff>
    </xdr:from>
    <xdr:ext cx="762000" cy="259045"/>
    <xdr:sp macro="" textlink="">
      <xdr:nvSpPr>
        <xdr:cNvPr id="133" name="人口1人当たり決算額の推移該当値テキスト445"/>
        <xdr:cNvSpPr txBox="1"/>
      </xdr:nvSpPr>
      <xdr:spPr>
        <a:xfrm>
          <a:off x="5740400" y="651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25984</xdr:rowOff>
    </xdr:from>
    <xdr:to>
      <xdr:col>26</xdr:col>
      <xdr:colOff>101600</xdr:colOff>
      <xdr:row>35</xdr:row>
      <xdr:rowOff>127584</xdr:rowOff>
    </xdr:to>
    <xdr:sp macro="" textlink="">
      <xdr:nvSpPr>
        <xdr:cNvPr id="134" name="楕円 133"/>
        <xdr:cNvSpPr/>
      </xdr:nvSpPr>
      <xdr:spPr bwMode="auto">
        <a:xfrm>
          <a:off x="49530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137761</xdr:rowOff>
    </xdr:from>
    <xdr:ext cx="736600" cy="259045"/>
    <xdr:sp macro="" textlink="">
      <xdr:nvSpPr>
        <xdr:cNvPr id="135" name="テキスト ボックス 134"/>
        <xdr:cNvSpPr txBox="1"/>
      </xdr:nvSpPr>
      <xdr:spPr>
        <a:xfrm>
          <a:off x="4622800" y="640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46101</xdr:rowOff>
    </xdr:from>
    <xdr:to>
      <xdr:col>22</xdr:col>
      <xdr:colOff>165100</xdr:colOff>
      <xdr:row>35</xdr:row>
      <xdr:rowOff>147701</xdr:rowOff>
    </xdr:to>
    <xdr:sp macro="" textlink="">
      <xdr:nvSpPr>
        <xdr:cNvPr id="136" name="楕円 135"/>
        <xdr:cNvSpPr/>
      </xdr:nvSpPr>
      <xdr:spPr bwMode="auto">
        <a:xfrm>
          <a:off x="4254500" y="665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132478</xdr:rowOff>
    </xdr:from>
    <xdr:ext cx="762000" cy="259045"/>
    <xdr:sp macro="" textlink="">
      <xdr:nvSpPr>
        <xdr:cNvPr id="137" name="テキスト ボックス 136"/>
        <xdr:cNvSpPr txBox="1"/>
      </xdr:nvSpPr>
      <xdr:spPr>
        <a:xfrm>
          <a:off x="3924300" y="67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322631</xdr:rowOff>
    </xdr:from>
    <xdr:to>
      <xdr:col>19</xdr:col>
      <xdr:colOff>38100</xdr:colOff>
      <xdr:row>35</xdr:row>
      <xdr:rowOff>81331</xdr:rowOff>
    </xdr:to>
    <xdr:sp macro="" textlink="">
      <xdr:nvSpPr>
        <xdr:cNvPr id="138" name="楕円 137"/>
        <xdr:cNvSpPr/>
      </xdr:nvSpPr>
      <xdr:spPr bwMode="auto">
        <a:xfrm>
          <a:off x="35560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66108</xdr:rowOff>
    </xdr:from>
    <xdr:ext cx="762000" cy="259045"/>
    <xdr:sp macro="" textlink="">
      <xdr:nvSpPr>
        <xdr:cNvPr id="139" name="テキスト ボックス 138"/>
        <xdr:cNvSpPr txBox="1"/>
      </xdr:nvSpPr>
      <xdr:spPr>
        <a:xfrm>
          <a:off x="3225800" y="667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300761</xdr:rowOff>
    </xdr:from>
    <xdr:to>
      <xdr:col>15</xdr:col>
      <xdr:colOff>101600</xdr:colOff>
      <xdr:row>35</xdr:row>
      <xdr:rowOff>59461</xdr:rowOff>
    </xdr:to>
    <xdr:sp macro="" textlink="">
      <xdr:nvSpPr>
        <xdr:cNvPr id="140" name="楕円 139"/>
        <xdr:cNvSpPr/>
      </xdr:nvSpPr>
      <xdr:spPr bwMode="auto">
        <a:xfrm>
          <a:off x="2857500" y="65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44238</xdr:rowOff>
    </xdr:from>
    <xdr:ext cx="762000" cy="259045"/>
    <xdr:sp macro="" textlink="">
      <xdr:nvSpPr>
        <xdr:cNvPr id="141" name="テキスト ボックス 140"/>
        <xdr:cNvSpPr txBox="1"/>
      </xdr:nvSpPr>
      <xdr:spPr>
        <a:xfrm>
          <a:off x="2527300" y="66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147434</xdr:rowOff>
    </xdr:from>
    <xdr:to>
      <xdr:col>24</xdr:col>
      <xdr:colOff>63500</xdr:colOff>
      <xdr:row>37</xdr:row>
      <xdr:rowOff>36506</xdr:rowOff>
    </xdr:to>
    <xdr:cxnSp macro="">
      <xdr:nvCxnSpPr>
        <xdr:cNvPr id="61" name="直線コネクタ 60"/>
        <xdr:cNvCxnSpPr/>
      </xdr:nvCxnSpPr>
      <xdr:spPr>
        <a:xfrm>
          <a:off x="3797300" y="6148184"/>
          <a:ext cx="838200" cy="2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147434</xdr:rowOff>
    </xdr:from>
    <xdr:to>
      <xdr:col>19</xdr:col>
      <xdr:colOff>177800</xdr:colOff>
      <xdr:row>35</xdr:row>
      <xdr:rowOff>158426</xdr:rowOff>
    </xdr:to>
    <xdr:cxnSp macro="">
      <xdr:nvCxnSpPr>
        <xdr:cNvPr id="64" name="直線コネクタ 63"/>
        <xdr:cNvCxnSpPr/>
      </xdr:nvCxnSpPr>
      <xdr:spPr>
        <a:xfrm flipV="1">
          <a:off x="2908300" y="614818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99147</xdr:rowOff>
    </xdr:from>
    <xdr:ext cx="534377" cy="259045"/>
    <xdr:sp macro="" textlink="">
      <xdr:nvSpPr>
        <xdr:cNvPr id="66" name="テキスト ボックス 65"/>
        <xdr:cNvSpPr txBox="1"/>
      </xdr:nvSpPr>
      <xdr:spPr>
        <a:xfrm>
          <a:off x="35174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150997</xdr:rowOff>
    </xdr:from>
    <xdr:to>
      <xdr:col>15</xdr:col>
      <xdr:colOff>50800</xdr:colOff>
      <xdr:row>35</xdr:row>
      <xdr:rowOff>158426</xdr:rowOff>
    </xdr:to>
    <xdr:cxnSp macro="">
      <xdr:nvCxnSpPr>
        <xdr:cNvPr id="67" name="直線コネクタ 66"/>
        <xdr:cNvCxnSpPr/>
      </xdr:nvCxnSpPr>
      <xdr:spPr>
        <a:xfrm>
          <a:off x="2019300" y="615174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105472</xdr:rowOff>
    </xdr:from>
    <xdr:ext cx="534377" cy="259045"/>
    <xdr:sp macro="" textlink="">
      <xdr:nvSpPr>
        <xdr:cNvPr id="69" name="テキスト ボックス 68"/>
        <xdr:cNvSpPr txBox="1"/>
      </xdr:nvSpPr>
      <xdr:spPr>
        <a:xfrm>
          <a:off x="2641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150997</xdr:rowOff>
    </xdr:from>
    <xdr:to>
      <xdr:col>10</xdr:col>
      <xdr:colOff>114300</xdr:colOff>
      <xdr:row>36</xdr:row>
      <xdr:rowOff>12846</xdr:rowOff>
    </xdr:to>
    <xdr:cxnSp macro="">
      <xdr:nvCxnSpPr>
        <xdr:cNvPr id="70" name="直線コネクタ 69"/>
        <xdr:cNvCxnSpPr/>
      </xdr:nvCxnSpPr>
      <xdr:spPr>
        <a:xfrm flipV="1">
          <a:off x="1130300" y="615174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138637</xdr:rowOff>
    </xdr:from>
    <xdr:ext cx="534377" cy="259045"/>
    <xdr:sp macro="" textlink="">
      <xdr:nvSpPr>
        <xdr:cNvPr id="72" name="テキスト ボックス 71"/>
        <xdr:cNvSpPr txBox="1"/>
      </xdr:nvSpPr>
      <xdr:spPr>
        <a:xfrm>
          <a:off x="1752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21346</xdr:rowOff>
    </xdr:from>
    <xdr:ext cx="534377" cy="259045"/>
    <xdr:sp macro="" textlink="">
      <xdr:nvSpPr>
        <xdr:cNvPr id="74" name="テキスト ボックス 73"/>
        <xdr:cNvSpPr txBox="1"/>
      </xdr:nvSpPr>
      <xdr:spPr>
        <a:xfrm>
          <a:off x="863111" y="58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157156</xdr:rowOff>
    </xdr:from>
    <xdr:to>
      <xdr:col>24</xdr:col>
      <xdr:colOff>114300</xdr:colOff>
      <xdr:row>37</xdr:row>
      <xdr:rowOff>87306</xdr:rowOff>
    </xdr:to>
    <xdr:sp macro="" textlink="">
      <xdr:nvSpPr>
        <xdr:cNvPr id="80" name="楕円 79"/>
        <xdr:cNvSpPr/>
      </xdr:nvSpPr>
      <xdr:spPr>
        <a:xfrm>
          <a:off x="4584700" y="63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135583</xdr:rowOff>
    </xdr:from>
    <xdr:ext cx="534377" cy="259045"/>
    <xdr:sp macro="" textlink="">
      <xdr:nvSpPr>
        <xdr:cNvPr id="81" name="人件費該当値テキスト"/>
        <xdr:cNvSpPr txBox="1"/>
      </xdr:nvSpPr>
      <xdr:spPr>
        <a:xfrm>
          <a:off x="4686300" y="63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96634</xdr:rowOff>
    </xdr:from>
    <xdr:to>
      <xdr:col>20</xdr:col>
      <xdr:colOff>38100</xdr:colOff>
      <xdr:row>36</xdr:row>
      <xdr:rowOff>26784</xdr:rowOff>
    </xdr:to>
    <xdr:sp macro="" textlink="">
      <xdr:nvSpPr>
        <xdr:cNvPr id="82" name="楕円 81"/>
        <xdr:cNvSpPr/>
      </xdr:nvSpPr>
      <xdr:spPr>
        <a:xfrm>
          <a:off x="3746500" y="60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17911</xdr:rowOff>
    </xdr:from>
    <xdr:ext cx="534377" cy="259045"/>
    <xdr:sp macro="" textlink="">
      <xdr:nvSpPr>
        <xdr:cNvPr id="83" name="テキスト ボックス 82"/>
        <xdr:cNvSpPr txBox="1"/>
      </xdr:nvSpPr>
      <xdr:spPr>
        <a:xfrm>
          <a:off x="3517411"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107626</xdr:rowOff>
    </xdr:from>
    <xdr:to>
      <xdr:col>15</xdr:col>
      <xdr:colOff>101600</xdr:colOff>
      <xdr:row>36</xdr:row>
      <xdr:rowOff>37776</xdr:rowOff>
    </xdr:to>
    <xdr:sp macro="" textlink="">
      <xdr:nvSpPr>
        <xdr:cNvPr id="84" name="楕円 83"/>
        <xdr:cNvSpPr/>
      </xdr:nvSpPr>
      <xdr:spPr>
        <a:xfrm>
          <a:off x="2857500" y="61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28903</xdr:rowOff>
    </xdr:from>
    <xdr:ext cx="534377" cy="259045"/>
    <xdr:sp macro="" textlink="">
      <xdr:nvSpPr>
        <xdr:cNvPr id="85" name="テキスト ボックス 84"/>
        <xdr:cNvSpPr txBox="1"/>
      </xdr:nvSpPr>
      <xdr:spPr>
        <a:xfrm>
          <a:off x="2641111" y="62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100197</xdr:rowOff>
    </xdr:from>
    <xdr:to>
      <xdr:col>10</xdr:col>
      <xdr:colOff>165100</xdr:colOff>
      <xdr:row>36</xdr:row>
      <xdr:rowOff>30347</xdr:rowOff>
    </xdr:to>
    <xdr:sp macro="" textlink="">
      <xdr:nvSpPr>
        <xdr:cNvPr id="86" name="楕円 85"/>
        <xdr:cNvSpPr/>
      </xdr:nvSpPr>
      <xdr:spPr>
        <a:xfrm>
          <a:off x="1968500" y="61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21474</xdr:rowOff>
    </xdr:from>
    <xdr:ext cx="534377" cy="259045"/>
    <xdr:sp macro="" textlink="">
      <xdr:nvSpPr>
        <xdr:cNvPr id="87" name="テキスト ボックス 86"/>
        <xdr:cNvSpPr txBox="1"/>
      </xdr:nvSpPr>
      <xdr:spPr>
        <a:xfrm>
          <a:off x="1752111" y="61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133496</xdr:rowOff>
    </xdr:from>
    <xdr:to>
      <xdr:col>6</xdr:col>
      <xdr:colOff>38100</xdr:colOff>
      <xdr:row>36</xdr:row>
      <xdr:rowOff>63646</xdr:rowOff>
    </xdr:to>
    <xdr:sp macro="" textlink="">
      <xdr:nvSpPr>
        <xdr:cNvPr id="88" name="楕円 87"/>
        <xdr:cNvSpPr/>
      </xdr:nvSpPr>
      <xdr:spPr>
        <a:xfrm>
          <a:off x="1079500" y="61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54773</xdr:rowOff>
    </xdr:from>
    <xdr:ext cx="534377" cy="259045"/>
    <xdr:sp macro="" textlink="">
      <xdr:nvSpPr>
        <xdr:cNvPr id="89" name="テキスト ボックス 88"/>
        <xdr:cNvSpPr txBox="1"/>
      </xdr:nvSpPr>
      <xdr:spPr>
        <a:xfrm>
          <a:off x="863111" y="6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115971</xdr:rowOff>
    </xdr:from>
    <xdr:to>
      <xdr:col>24</xdr:col>
      <xdr:colOff>63500</xdr:colOff>
      <xdr:row>56</xdr:row>
      <xdr:rowOff>121824</xdr:rowOff>
    </xdr:to>
    <xdr:cxnSp macro="">
      <xdr:nvCxnSpPr>
        <xdr:cNvPr id="114" name="直線コネクタ 113"/>
        <xdr:cNvCxnSpPr/>
      </xdr:nvCxnSpPr>
      <xdr:spPr>
        <a:xfrm flipV="1">
          <a:off x="3797300" y="971717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109799</xdr:rowOff>
    </xdr:from>
    <xdr:to>
      <xdr:col>19</xdr:col>
      <xdr:colOff>177800</xdr:colOff>
      <xdr:row>56</xdr:row>
      <xdr:rowOff>121824</xdr:rowOff>
    </xdr:to>
    <xdr:cxnSp macro="">
      <xdr:nvCxnSpPr>
        <xdr:cNvPr id="117" name="直線コネクタ 116"/>
        <xdr:cNvCxnSpPr/>
      </xdr:nvCxnSpPr>
      <xdr:spPr>
        <a:xfrm>
          <a:off x="2908300" y="9710999"/>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109799</xdr:rowOff>
    </xdr:from>
    <xdr:to>
      <xdr:col>15</xdr:col>
      <xdr:colOff>50800</xdr:colOff>
      <xdr:row>56</xdr:row>
      <xdr:rowOff>129322</xdr:rowOff>
    </xdr:to>
    <xdr:cxnSp macro="">
      <xdr:nvCxnSpPr>
        <xdr:cNvPr id="120" name="直線コネクタ 119"/>
        <xdr:cNvCxnSpPr/>
      </xdr:nvCxnSpPr>
      <xdr:spPr>
        <a:xfrm flipV="1">
          <a:off x="2019300" y="971099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129322</xdr:rowOff>
    </xdr:from>
    <xdr:to>
      <xdr:col>10</xdr:col>
      <xdr:colOff>114300</xdr:colOff>
      <xdr:row>56</xdr:row>
      <xdr:rowOff>136637</xdr:rowOff>
    </xdr:to>
    <xdr:cxnSp macro="">
      <xdr:nvCxnSpPr>
        <xdr:cNvPr id="123" name="直線コネクタ 122"/>
        <xdr:cNvCxnSpPr/>
      </xdr:nvCxnSpPr>
      <xdr:spPr>
        <a:xfrm flipV="1">
          <a:off x="1130300" y="97305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65171</xdr:rowOff>
    </xdr:from>
    <xdr:to>
      <xdr:col>24</xdr:col>
      <xdr:colOff>114300</xdr:colOff>
      <xdr:row>56</xdr:row>
      <xdr:rowOff>166771</xdr:rowOff>
    </xdr:to>
    <xdr:sp macro="" textlink="">
      <xdr:nvSpPr>
        <xdr:cNvPr id="133" name="楕円 132"/>
        <xdr:cNvSpPr/>
      </xdr:nvSpPr>
      <xdr:spPr>
        <a:xfrm>
          <a:off x="4584700" y="96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151548</xdr:rowOff>
    </xdr:from>
    <xdr:ext cx="469744" cy="259045"/>
    <xdr:sp macro="" textlink="">
      <xdr:nvSpPr>
        <xdr:cNvPr id="134" name="物件費該当値テキスト"/>
        <xdr:cNvSpPr txBox="1"/>
      </xdr:nvSpPr>
      <xdr:spPr>
        <a:xfrm>
          <a:off x="4686300" y="95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71024</xdr:rowOff>
    </xdr:from>
    <xdr:to>
      <xdr:col>20</xdr:col>
      <xdr:colOff>38100</xdr:colOff>
      <xdr:row>57</xdr:row>
      <xdr:rowOff>1174</xdr:rowOff>
    </xdr:to>
    <xdr:sp macro="" textlink="">
      <xdr:nvSpPr>
        <xdr:cNvPr id="135" name="楕円 134"/>
        <xdr:cNvSpPr/>
      </xdr:nvSpPr>
      <xdr:spPr>
        <a:xfrm>
          <a:off x="37465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163751</xdr:rowOff>
    </xdr:from>
    <xdr:ext cx="469744" cy="259045"/>
    <xdr:sp macro="" textlink="">
      <xdr:nvSpPr>
        <xdr:cNvPr id="136" name="テキスト ボックス 135"/>
        <xdr:cNvSpPr txBox="1"/>
      </xdr:nvSpPr>
      <xdr:spPr>
        <a:xfrm>
          <a:off x="3549728" y="97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58999</xdr:rowOff>
    </xdr:from>
    <xdr:to>
      <xdr:col>15</xdr:col>
      <xdr:colOff>101600</xdr:colOff>
      <xdr:row>56</xdr:row>
      <xdr:rowOff>160599</xdr:rowOff>
    </xdr:to>
    <xdr:sp macro="" textlink="">
      <xdr:nvSpPr>
        <xdr:cNvPr id="137" name="楕円 136"/>
        <xdr:cNvSpPr/>
      </xdr:nvSpPr>
      <xdr:spPr>
        <a:xfrm>
          <a:off x="2857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151726</xdr:rowOff>
    </xdr:from>
    <xdr:ext cx="469744" cy="259045"/>
    <xdr:sp macro="" textlink="">
      <xdr:nvSpPr>
        <xdr:cNvPr id="138" name="テキスト ボックス 137"/>
        <xdr:cNvSpPr txBox="1"/>
      </xdr:nvSpPr>
      <xdr:spPr>
        <a:xfrm>
          <a:off x="2673428" y="97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78522</xdr:rowOff>
    </xdr:from>
    <xdr:to>
      <xdr:col>10</xdr:col>
      <xdr:colOff>165100</xdr:colOff>
      <xdr:row>57</xdr:row>
      <xdr:rowOff>8672</xdr:rowOff>
    </xdr:to>
    <xdr:sp macro="" textlink="">
      <xdr:nvSpPr>
        <xdr:cNvPr id="139" name="楕円 138"/>
        <xdr:cNvSpPr/>
      </xdr:nvSpPr>
      <xdr:spPr>
        <a:xfrm>
          <a:off x="1968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171249</xdr:rowOff>
    </xdr:from>
    <xdr:ext cx="469744" cy="259045"/>
    <xdr:sp macro="" textlink="">
      <xdr:nvSpPr>
        <xdr:cNvPr id="140" name="テキスト ボックス 139"/>
        <xdr:cNvSpPr txBox="1"/>
      </xdr:nvSpPr>
      <xdr:spPr>
        <a:xfrm>
          <a:off x="1784428" y="97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85837</xdr:rowOff>
    </xdr:from>
    <xdr:to>
      <xdr:col>6</xdr:col>
      <xdr:colOff>38100</xdr:colOff>
      <xdr:row>57</xdr:row>
      <xdr:rowOff>15987</xdr:rowOff>
    </xdr:to>
    <xdr:sp macro="" textlink="">
      <xdr:nvSpPr>
        <xdr:cNvPr id="141" name="楕円 140"/>
        <xdr:cNvSpPr/>
      </xdr:nvSpPr>
      <xdr:spPr>
        <a:xfrm>
          <a:off x="1079500" y="9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7114</xdr:rowOff>
    </xdr:from>
    <xdr:ext cx="469744" cy="259045"/>
    <xdr:sp macro="" textlink="">
      <xdr:nvSpPr>
        <xdr:cNvPr id="142" name="テキスト ボックス 141"/>
        <xdr:cNvSpPr txBox="1"/>
      </xdr:nvSpPr>
      <xdr:spPr>
        <a:xfrm>
          <a:off x="895428" y="9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41148</xdr:rowOff>
    </xdr:from>
    <xdr:to>
      <xdr:col>24</xdr:col>
      <xdr:colOff>63500</xdr:colOff>
      <xdr:row>77</xdr:row>
      <xdr:rowOff>44323</xdr:rowOff>
    </xdr:to>
    <xdr:cxnSp macro="">
      <xdr:nvCxnSpPr>
        <xdr:cNvPr id="169" name="直線コネクタ 168"/>
        <xdr:cNvCxnSpPr/>
      </xdr:nvCxnSpPr>
      <xdr:spPr>
        <a:xfrm>
          <a:off x="3797300" y="1324279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41148</xdr:rowOff>
    </xdr:from>
    <xdr:to>
      <xdr:col>19</xdr:col>
      <xdr:colOff>177800</xdr:colOff>
      <xdr:row>77</xdr:row>
      <xdr:rowOff>44958</xdr:rowOff>
    </xdr:to>
    <xdr:cxnSp macro="">
      <xdr:nvCxnSpPr>
        <xdr:cNvPr id="172" name="直線コネクタ 171"/>
        <xdr:cNvCxnSpPr/>
      </xdr:nvCxnSpPr>
      <xdr:spPr>
        <a:xfrm flipV="1">
          <a:off x="2908300" y="132427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44958</xdr:rowOff>
    </xdr:from>
    <xdr:to>
      <xdr:col>15</xdr:col>
      <xdr:colOff>50800</xdr:colOff>
      <xdr:row>77</xdr:row>
      <xdr:rowOff>45213</xdr:rowOff>
    </xdr:to>
    <xdr:cxnSp macro="">
      <xdr:nvCxnSpPr>
        <xdr:cNvPr id="175" name="直線コネクタ 174"/>
        <xdr:cNvCxnSpPr/>
      </xdr:nvCxnSpPr>
      <xdr:spPr>
        <a:xfrm flipV="1">
          <a:off x="2019300" y="1324660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45213</xdr:rowOff>
    </xdr:from>
    <xdr:to>
      <xdr:col>10</xdr:col>
      <xdr:colOff>114300</xdr:colOff>
      <xdr:row>77</xdr:row>
      <xdr:rowOff>50927</xdr:rowOff>
    </xdr:to>
    <xdr:cxnSp macro="">
      <xdr:nvCxnSpPr>
        <xdr:cNvPr id="178" name="直線コネクタ 177"/>
        <xdr:cNvCxnSpPr/>
      </xdr:nvCxnSpPr>
      <xdr:spPr>
        <a:xfrm flipV="1">
          <a:off x="1130300" y="1324686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164973</xdr:rowOff>
    </xdr:from>
    <xdr:to>
      <xdr:col>24</xdr:col>
      <xdr:colOff>114300</xdr:colOff>
      <xdr:row>77</xdr:row>
      <xdr:rowOff>95123</xdr:rowOff>
    </xdr:to>
    <xdr:sp macro="" textlink="">
      <xdr:nvSpPr>
        <xdr:cNvPr id="188" name="楕円 187"/>
        <xdr:cNvSpPr/>
      </xdr:nvSpPr>
      <xdr:spPr>
        <a:xfrm>
          <a:off x="45847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16400</xdr:rowOff>
    </xdr:from>
    <xdr:ext cx="469744" cy="259045"/>
    <xdr:sp macro="" textlink="">
      <xdr:nvSpPr>
        <xdr:cNvPr id="189" name="維持補修費該当値テキスト"/>
        <xdr:cNvSpPr txBox="1"/>
      </xdr:nvSpPr>
      <xdr:spPr>
        <a:xfrm>
          <a:off x="4686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161798</xdr:rowOff>
    </xdr:from>
    <xdr:to>
      <xdr:col>20</xdr:col>
      <xdr:colOff>38100</xdr:colOff>
      <xdr:row>77</xdr:row>
      <xdr:rowOff>91948</xdr:rowOff>
    </xdr:to>
    <xdr:sp macro="" textlink="">
      <xdr:nvSpPr>
        <xdr:cNvPr id="190" name="楕円 189"/>
        <xdr:cNvSpPr/>
      </xdr:nvSpPr>
      <xdr:spPr>
        <a:xfrm>
          <a:off x="37465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108475</xdr:rowOff>
    </xdr:from>
    <xdr:ext cx="469744" cy="259045"/>
    <xdr:sp macro="" textlink="">
      <xdr:nvSpPr>
        <xdr:cNvPr id="191" name="テキスト ボックス 190"/>
        <xdr:cNvSpPr txBox="1"/>
      </xdr:nvSpPr>
      <xdr:spPr>
        <a:xfrm>
          <a:off x="3549728" y="129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165608</xdr:rowOff>
    </xdr:from>
    <xdr:to>
      <xdr:col>15</xdr:col>
      <xdr:colOff>101600</xdr:colOff>
      <xdr:row>77</xdr:row>
      <xdr:rowOff>95758</xdr:rowOff>
    </xdr:to>
    <xdr:sp macro="" textlink="">
      <xdr:nvSpPr>
        <xdr:cNvPr id="192" name="楕円 191"/>
        <xdr:cNvSpPr/>
      </xdr:nvSpPr>
      <xdr:spPr>
        <a:xfrm>
          <a:off x="2857500" y="131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112285</xdr:rowOff>
    </xdr:from>
    <xdr:ext cx="469744" cy="259045"/>
    <xdr:sp macro="" textlink="">
      <xdr:nvSpPr>
        <xdr:cNvPr id="193" name="テキスト ボックス 192"/>
        <xdr:cNvSpPr txBox="1"/>
      </xdr:nvSpPr>
      <xdr:spPr>
        <a:xfrm>
          <a:off x="2673428" y="129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165863</xdr:rowOff>
    </xdr:from>
    <xdr:to>
      <xdr:col>10</xdr:col>
      <xdr:colOff>165100</xdr:colOff>
      <xdr:row>77</xdr:row>
      <xdr:rowOff>96013</xdr:rowOff>
    </xdr:to>
    <xdr:sp macro="" textlink="">
      <xdr:nvSpPr>
        <xdr:cNvPr id="194" name="楕円 193"/>
        <xdr:cNvSpPr/>
      </xdr:nvSpPr>
      <xdr:spPr>
        <a:xfrm>
          <a:off x="1968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112540</xdr:rowOff>
    </xdr:from>
    <xdr:ext cx="469744" cy="259045"/>
    <xdr:sp macro="" textlink="">
      <xdr:nvSpPr>
        <xdr:cNvPr id="195" name="テキスト ボックス 194"/>
        <xdr:cNvSpPr txBox="1"/>
      </xdr:nvSpPr>
      <xdr:spPr>
        <a:xfrm>
          <a:off x="1784428" y="129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xdr:rowOff>
    </xdr:from>
    <xdr:to>
      <xdr:col>6</xdr:col>
      <xdr:colOff>38100</xdr:colOff>
      <xdr:row>77</xdr:row>
      <xdr:rowOff>101727</xdr:rowOff>
    </xdr:to>
    <xdr:sp macro="" textlink="">
      <xdr:nvSpPr>
        <xdr:cNvPr id="196" name="楕円 195"/>
        <xdr:cNvSpPr/>
      </xdr:nvSpPr>
      <xdr:spPr>
        <a:xfrm>
          <a:off x="1079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118254</xdr:rowOff>
    </xdr:from>
    <xdr:ext cx="469744" cy="259045"/>
    <xdr:sp macro="" textlink="">
      <xdr:nvSpPr>
        <xdr:cNvPr id="197" name="テキスト ボックス 196"/>
        <xdr:cNvSpPr txBox="1"/>
      </xdr:nvSpPr>
      <xdr:spPr>
        <a:xfrm>
          <a:off x="895428" y="129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41729</xdr:rowOff>
    </xdr:from>
    <xdr:to>
      <xdr:col>24</xdr:col>
      <xdr:colOff>63500</xdr:colOff>
      <xdr:row>97</xdr:row>
      <xdr:rowOff>76019</xdr:rowOff>
    </xdr:to>
    <xdr:cxnSp macro="">
      <xdr:nvCxnSpPr>
        <xdr:cNvPr id="227" name="直線コネクタ 226"/>
        <xdr:cNvCxnSpPr/>
      </xdr:nvCxnSpPr>
      <xdr:spPr>
        <a:xfrm flipV="1">
          <a:off x="3797300" y="166723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76019</xdr:rowOff>
    </xdr:from>
    <xdr:to>
      <xdr:col>19</xdr:col>
      <xdr:colOff>177800</xdr:colOff>
      <xdr:row>97</xdr:row>
      <xdr:rowOff>119779</xdr:rowOff>
    </xdr:to>
    <xdr:cxnSp macro="">
      <xdr:nvCxnSpPr>
        <xdr:cNvPr id="230" name="直線コネクタ 229"/>
        <xdr:cNvCxnSpPr/>
      </xdr:nvCxnSpPr>
      <xdr:spPr>
        <a:xfrm flipV="1">
          <a:off x="2908300" y="16706669"/>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119779</xdr:rowOff>
    </xdr:from>
    <xdr:to>
      <xdr:col>15</xdr:col>
      <xdr:colOff>50800</xdr:colOff>
      <xdr:row>97</xdr:row>
      <xdr:rowOff>169418</xdr:rowOff>
    </xdr:to>
    <xdr:cxnSp macro="">
      <xdr:nvCxnSpPr>
        <xdr:cNvPr id="233" name="直線コネクタ 232"/>
        <xdr:cNvCxnSpPr/>
      </xdr:nvCxnSpPr>
      <xdr:spPr>
        <a:xfrm flipV="1">
          <a:off x="2019300" y="1675042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169418</xdr:rowOff>
    </xdr:from>
    <xdr:to>
      <xdr:col>10</xdr:col>
      <xdr:colOff>114300</xdr:colOff>
      <xdr:row>98</xdr:row>
      <xdr:rowOff>27687</xdr:rowOff>
    </xdr:to>
    <xdr:cxnSp macro="">
      <xdr:nvCxnSpPr>
        <xdr:cNvPr id="236" name="直線コネクタ 235"/>
        <xdr:cNvCxnSpPr/>
      </xdr:nvCxnSpPr>
      <xdr:spPr>
        <a:xfrm flipV="1">
          <a:off x="1130300" y="16800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162379</xdr:rowOff>
    </xdr:from>
    <xdr:to>
      <xdr:col>24</xdr:col>
      <xdr:colOff>114300</xdr:colOff>
      <xdr:row>97</xdr:row>
      <xdr:rowOff>92529</xdr:rowOff>
    </xdr:to>
    <xdr:sp macro="" textlink="">
      <xdr:nvSpPr>
        <xdr:cNvPr id="246" name="楕円 245"/>
        <xdr:cNvSpPr/>
      </xdr:nvSpPr>
      <xdr:spPr>
        <a:xfrm>
          <a:off x="4584700" y="166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140806</xdr:rowOff>
    </xdr:from>
    <xdr:ext cx="469744" cy="259045"/>
    <xdr:sp macro="" textlink="">
      <xdr:nvSpPr>
        <xdr:cNvPr id="247" name="扶助費該当値テキスト"/>
        <xdr:cNvSpPr txBox="1"/>
      </xdr:nvSpPr>
      <xdr:spPr>
        <a:xfrm>
          <a:off x="4686300" y="166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25219</xdr:rowOff>
    </xdr:from>
    <xdr:to>
      <xdr:col>20</xdr:col>
      <xdr:colOff>38100</xdr:colOff>
      <xdr:row>97</xdr:row>
      <xdr:rowOff>126819</xdr:rowOff>
    </xdr:to>
    <xdr:sp macro="" textlink="">
      <xdr:nvSpPr>
        <xdr:cNvPr id="248" name="楕円 247"/>
        <xdr:cNvSpPr/>
      </xdr:nvSpPr>
      <xdr:spPr>
        <a:xfrm>
          <a:off x="3746500" y="166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117946</xdr:rowOff>
    </xdr:from>
    <xdr:ext cx="469744" cy="259045"/>
    <xdr:sp macro="" textlink="">
      <xdr:nvSpPr>
        <xdr:cNvPr id="249" name="テキスト ボックス 248"/>
        <xdr:cNvSpPr txBox="1"/>
      </xdr:nvSpPr>
      <xdr:spPr>
        <a:xfrm>
          <a:off x="3549728" y="167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68979</xdr:rowOff>
    </xdr:from>
    <xdr:to>
      <xdr:col>15</xdr:col>
      <xdr:colOff>101600</xdr:colOff>
      <xdr:row>97</xdr:row>
      <xdr:rowOff>170579</xdr:rowOff>
    </xdr:to>
    <xdr:sp macro="" textlink="">
      <xdr:nvSpPr>
        <xdr:cNvPr id="250" name="楕円 249"/>
        <xdr:cNvSpPr/>
      </xdr:nvSpPr>
      <xdr:spPr>
        <a:xfrm>
          <a:off x="28575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161706</xdr:rowOff>
    </xdr:from>
    <xdr:ext cx="469744" cy="259045"/>
    <xdr:sp macro="" textlink="">
      <xdr:nvSpPr>
        <xdr:cNvPr id="251" name="テキスト ボックス 250"/>
        <xdr:cNvSpPr txBox="1"/>
      </xdr:nvSpPr>
      <xdr:spPr>
        <a:xfrm>
          <a:off x="2673428" y="1679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118618</xdr:rowOff>
    </xdr:from>
    <xdr:to>
      <xdr:col>10</xdr:col>
      <xdr:colOff>165100</xdr:colOff>
      <xdr:row>98</xdr:row>
      <xdr:rowOff>48768</xdr:rowOff>
    </xdr:to>
    <xdr:sp macro="" textlink="">
      <xdr:nvSpPr>
        <xdr:cNvPr id="252" name="楕円 251"/>
        <xdr:cNvSpPr/>
      </xdr:nvSpPr>
      <xdr:spPr>
        <a:xfrm>
          <a:off x="1968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39895</xdr:rowOff>
    </xdr:from>
    <xdr:ext cx="469744" cy="259045"/>
    <xdr:sp macro="" textlink="">
      <xdr:nvSpPr>
        <xdr:cNvPr id="253" name="テキスト ボックス 252"/>
        <xdr:cNvSpPr txBox="1"/>
      </xdr:nvSpPr>
      <xdr:spPr>
        <a:xfrm>
          <a:off x="1784428" y="168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148337</xdr:rowOff>
    </xdr:from>
    <xdr:to>
      <xdr:col>6</xdr:col>
      <xdr:colOff>38100</xdr:colOff>
      <xdr:row>98</xdr:row>
      <xdr:rowOff>78487</xdr:rowOff>
    </xdr:to>
    <xdr:sp macro="" textlink="">
      <xdr:nvSpPr>
        <xdr:cNvPr id="254" name="楕円 253"/>
        <xdr:cNvSpPr/>
      </xdr:nvSpPr>
      <xdr:spPr>
        <a:xfrm>
          <a:off x="1079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69614</xdr:rowOff>
    </xdr:from>
    <xdr:ext cx="469744" cy="259045"/>
    <xdr:sp macro="" textlink="">
      <xdr:nvSpPr>
        <xdr:cNvPr id="255" name="テキスト ボックス 254"/>
        <xdr:cNvSpPr txBox="1"/>
      </xdr:nvSpPr>
      <xdr:spPr>
        <a:xfrm>
          <a:off x="895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102046</xdr:rowOff>
    </xdr:from>
    <xdr:to>
      <xdr:col>55</xdr:col>
      <xdr:colOff>0</xdr:colOff>
      <xdr:row>38</xdr:row>
      <xdr:rowOff>50818</xdr:rowOff>
    </xdr:to>
    <xdr:cxnSp macro="">
      <xdr:nvCxnSpPr>
        <xdr:cNvPr id="285" name="直線コネクタ 284"/>
        <xdr:cNvCxnSpPr/>
      </xdr:nvCxnSpPr>
      <xdr:spPr>
        <a:xfrm flipV="1">
          <a:off x="9639300" y="6445696"/>
          <a:ext cx="838200" cy="1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13676</xdr:rowOff>
    </xdr:from>
    <xdr:to>
      <xdr:col>50</xdr:col>
      <xdr:colOff>114300</xdr:colOff>
      <xdr:row>38</xdr:row>
      <xdr:rowOff>50818</xdr:rowOff>
    </xdr:to>
    <xdr:cxnSp macro="">
      <xdr:nvCxnSpPr>
        <xdr:cNvPr id="288" name="直線コネクタ 287"/>
        <xdr:cNvCxnSpPr/>
      </xdr:nvCxnSpPr>
      <xdr:spPr>
        <a:xfrm>
          <a:off x="8750300" y="6528776"/>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13676</xdr:rowOff>
    </xdr:from>
    <xdr:to>
      <xdr:col>45</xdr:col>
      <xdr:colOff>177800</xdr:colOff>
      <xdr:row>38</xdr:row>
      <xdr:rowOff>127639</xdr:rowOff>
    </xdr:to>
    <xdr:cxnSp macro="">
      <xdr:nvCxnSpPr>
        <xdr:cNvPr id="291" name="直線コネクタ 290"/>
        <xdr:cNvCxnSpPr/>
      </xdr:nvCxnSpPr>
      <xdr:spPr>
        <a:xfrm flipV="1">
          <a:off x="7861300" y="6528776"/>
          <a:ext cx="889000" cy="1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127639</xdr:rowOff>
    </xdr:from>
    <xdr:to>
      <xdr:col>41</xdr:col>
      <xdr:colOff>50800</xdr:colOff>
      <xdr:row>38</xdr:row>
      <xdr:rowOff>154058</xdr:rowOff>
    </xdr:to>
    <xdr:cxnSp macro="">
      <xdr:nvCxnSpPr>
        <xdr:cNvPr id="294" name="直線コネクタ 293"/>
        <xdr:cNvCxnSpPr/>
      </xdr:nvCxnSpPr>
      <xdr:spPr>
        <a:xfrm flipV="1">
          <a:off x="6972300" y="6642739"/>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51246</xdr:rowOff>
    </xdr:from>
    <xdr:to>
      <xdr:col>55</xdr:col>
      <xdr:colOff>50800</xdr:colOff>
      <xdr:row>37</xdr:row>
      <xdr:rowOff>152846</xdr:rowOff>
    </xdr:to>
    <xdr:sp macro="" textlink="">
      <xdr:nvSpPr>
        <xdr:cNvPr id="304" name="楕円 303"/>
        <xdr:cNvSpPr/>
      </xdr:nvSpPr>
      <xdr:spPr>
        <a:xfrm>
          <a:off x="10426700" y="63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29673</xdr:rowOff>
    </xdr:from>
    <xdr:ext cx="534377" cy="259045"/>
    <xdr:sp macro="" textlink="">
      <xdr:nvSpPr>
        <xdr:cNvPr id="305" name="補助費等該当値テキスト"/>
        <xdr:cNvSpPr txBox="1"/>
      </xdr:nvSpPr>
      <xdr:spPr>
        <a:xfrm>
          <a:off x="10528300" y="63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xdr:rowOff>
    </xdr:from>
    <xdr:to>
      <xdr:col>50</xdr:col>
      <xdr:colOff>165100</xdr:colOff>
      <xdr:row>38</xdr:row>
      <xdr:rowOff>101618</xdr:rowOff>
    </xdr:to>
    <xdr:sp macro="" textlink="">
      <xdr:nvSpPr>
        <xdr:cNvPr id="306" name="楕円 305"/>
        <xdr:cNvSpPr/>
      </xdr:nvSpPr>
      <xdr:spPr>
        <a:xfrm>
          <a:off x="9588500" y="65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92745</xdr:rowOff>
    </xdr:from>
    <xdr:ext cx="534377" cy="259045"/>
    <xdr:sp macro="" textlink="">
      <xdr:nvSpPr>
        <xdr:cNvPr id="307" name="テキスト ボックス 306"/>
        <xdr:cNvSpPr txBox="1"/>
      </xdr:nvSpPr>
      <xdr:spPr>
        <a:xfrm>
          <a:off x="9359411" y="66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134326</xdr:rowOff>
    </xdr:from>
    <xdr:to>
      <xdr:col>46</xdr:col>
      <xdr:colOff>38100</xdr:colOff>
      <xdr:row>38</xdr:row>
      <xdr:rowOff>64476</xdr:rowOff>
    </xdr:to>
    <xdr:sp macro="" textlink="">
      <xdr:nvSpPr>
        <xdr:cNvPr id="308" name="楕円 307"/>
        <xdr:cNvSpPr/>
      </xdr:nvSpPr>
      <xdr:spPr>
        <a:xfrm>
          <a:off x="8699500" y="64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55603</xdr:rowOff>
    </xdr:from>
    <xdr:ext cx="534377" cy="259045"/>
    <xdr:sp macro="" textlink="">
      <xdr:nvSpPr>
        <xdr:cNvPr id="309" name="テキスト ボックス 308"/>
        <xdr:cNvSpPr txBox="1"/>
      </xdr:nvSpPr>
      <xdr:spPr>
        <a:xfrm>
          <a:off x="8483111" y="657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76839</xdr:rowOff>
    </xdr:from>
    <xdr:to>
      <xdr:col>41</xdr:col>
      <xdr:colOff>101600</xdr:colOff>
      <xdr:row>39</xdr:row>
      <xdr:rowOff>6989</xdr:rowOff>
    </xdr:to>
    <xdr:sp macro="" textlink="">
      <xdr:nvSpPr>
        <xdr:cNvPr id="310" name="楕円 309"/>
        <xdr:cNvSpPr/>
      </xdr:nvSpPr>
      <xdr:spPr>
        <a:xfrm>
          <a:off x="7810500" y="6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169566</xdr:rowOff>
    </xdr:from>
    <xdr:ext cx="534377" cy="259045"/>
    <xdr:sp macro="" textlink="">
      <xdr:nvSpPr>
        <xdr:cNvPr id="311" name="テキスト ボックス 310"/>
        <xdr:cNvSpPr txBox="1"/>
      </xdr:nvSpPr>
      <xdr:spPr>
        <a:xfrm>
          <a:off x="7594111" y="66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103258</xdr:rowOff>
    </xdr:from>
    <xdr:to>
      <xdr:col>36</xdr:col>
      <xdr:colOff>165100</xdr:colOff>
      <xdr:row>39</xdr:row>
      <xdr:rowOff>33408</xdr:rowOff>
    </xdr:to>
    <xdr:sp macro="" textlink="">
      <xdr:nvSpPr>
        <xdr:cNvPr id="312" name="楕円 311"/>
        <xdr:cNvSpPr/>
      </xdr:nvSpPr>
      <xdr:spPr>
        <a:xfrm>
          <a:off x="6921500" y="6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24535</xdr:rowOff>
    </xdr:from>
    <xdr:ext cx="534377" cy="259045"/>
    <xdr:sp macro="" textlink="">
      <xdr:nvSpPr>
        <xdr:cNvPr id="313" name="テキスト ボックス 312"/>
        <xdr:cNvSpPr txBox="1"/>
      </xdr:nvSpPr>
      <xdr:spPr>
        <a:xfrm>
          <a:off x="6705111" y="67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100631</xdr:rowOff>
    </xdr:from>
    <xdr:to>
      <xdr:col>55</xdr:col>
      <xdr:colOff>0</xdr:colOff>
      <xdr:row>57</xdr:row>
      <xdr:rowOff>114184</xdr:rowOff>
    </xdr:to>
    <xdr:cxnSp macro="">
      <xdr:nvCxnSpPr>
        <xdr:cNvPr id="342" name="直線コネクタ 341"/>
        <xdr:cNvCxnSpPr/>
      </xdr:nvCxnSpPr>
      <xdr:spPr>
        <a:xfrm flipV="1">
          <a:off x="9639300" y="9873281"/>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100707</xdr:rowOff>
    </xdr:from>
    <xdr:to>
      <xdr:col>50</xdr:col>
      <xdr:colOff>114300</xdr:colOff>
      <xdr:row>57</xdr:row>
      <xdr:rowOff>114184</xdr:rowOff>
    </xdr:to>
    <xdr:cxnSp macro="">
      <xdr:nvCxnSpPr>
        <xdr:cNvPr id="345" name="直線コネクタ 344"/>
        <xdr:cNvCxnSpPr/>
      </xdr:nvCxnSpPr>
      <xdr:spPr>
        <a:xfrm>
          <a:off x="8750300" y="987335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100707</xdr:rowOff>
    </xdr:from>
    <xdr:to>
      <xdr:col>45</xdr:col>
      <xdr:colOff>177800</xdr:colOff>
      <xdr:row>57</xdr:row>
      <xdr:rowOff>107238</xdr:rowOff>
    </xdr:to>
    <xdr:cxnSp macro="">
      <xdr:nvCxnSpPr>
        <xdr:cNvPr id="348" name="直線コネクタ 347"/>
        <xdr:cNvCxnSpPr/>
      </xdr:nvCxnSpPr>
      <xdr:spPr>
        <a:xfrm flipV="1">
          <a:off x="7861300" y="9873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109208</xdr:rowOff>
    </xdr:from>
    <xdr:ext cx="534377" cy="259045"/>
    <xdr:sp macro="" textlink="">
      <xdr:nvSpPr>
        <xdr:cNvPr id="350" name="テキスト ボックス 349"/>
        <xdr:cNvSpPr txBox="1"/>
      </xdr:nvSpPr>
      <xdr:spPr>
        <a:xfrm>
          <a:off x="8483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107238</xdr:rowOff>
    </xdr:from>
    <xdr:to>
      <xdr:col>41</xdr:col>
      <xdr:colOff>50800</xdr:colOff>
      <xdr:row>57</xdr:row>
      <xdr:rowOff>110363</xdr:rowOff>
    </xdr:to>
    <xdr:cxnSp macro="">
      <xdr:nvCxnSpPr>
        <xdr:cNvPr id="351" name="直線コネクタ 350"/>
        <xdr:cNvCxnSpPr/>
      </xdr:nvCxnSpPr>
      <xdr:spPr>
        <a:xfrm flipV="1">
          <a:off x="6972300" y="9879888"/>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125754</xdr:rowOff>
    </xdr:from>
    <xdr:ext cx="534377" cy="259045"/>
    <xdr:sp macro="" textlink="">
      <xdr:nvSpPr>
        <xdr:cNvPr id="353" name="テキスト ボックス 352"/>
        <xdr:cNvSpPr txBox="1"/>
      </xdr:nvSpPr>
      <xdr:spPr>
        <a:xfrm>
          <a:off x="7594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134920</xdr:rowOff>
    </xdr:from>
    <xdr:ext cx="534377" cy="259045"/>
    <xdr:sp macro="" textlink="">
      <xdr:nvSpPr>
        <xdr:cNvPr id="355" name="テキスト ボックス 354"/>
        <xdr:cNvSpPr txBox="1"/>
      </xdr:nvSpPr>
      <xdr:spPr>
        <a:xfrm>
          <a:off x="6705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49831</xdr:rowOff>
    </xdr:from>
    <xdr:to>
      <xdr:col>55</xdr:col>
      <xdr:colOff>50800</xdr:colOff>
      <xdr:row>57</xdr:row>
      <xdr:rowOff>151431</xdr:rowOff>
    </xdr:to>
    <xdr:sp macro="" textlink="">
      <xdr:nvSpPr>
        <xdr:cNvPr id="361" name="楕円 360"/>
        <xdr:cNvSpPr/>
      </xdr:nvSpPr>
      <xdr:spPr>
        <a:xfrm>
          <a:off x="104267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28258</xdr:rowOff>
    </xdr:from>
    <xdr:ext cx="534377" cy="259045"/>
    <xdr:sp macro="" textlink="">
      <xdr:nvSpPr>
        <xdr:cNvPr id="362" name="普通建設事業費該当値テキスト"/>
        <xdr:cNvSpPr txBox="1"/>
      </xdr:nvSpPr>
      <xdr:spPr>
        <a:xfrm>
          <a:off x="10528300" y="98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63384</xdr:rowOff>
    </xdr:from>
    <xdr:to>
      <xdr:col>50</xdr:col>
      <xdr:colOff>165100</xdr:colOff>
      <xdr:row>57</xdr:row>
      <xdr:rowOff>164984</xdr:rowOff>
    </xdr:to>
    <xdr:sp macro="" textlink="">
      <xdr:nvSpPr>
        <xdr:cNvPr id="363" name="楕円 362"/>
        <xdr:cNvSpPr/>
      </xdr:nvSpPr>
      <xdr:spPr>
        <a:xfrm>
          <a:off x="9588500" y="98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156111</xdr:rowOff>
    </xdr:from>
    <xdr:ext cx="534377" cy="259045"/>
    <xdr:sp macro="" textlink="">
      <xdr:nvSpPr>
        <xdr:cNvPr id="364" name="テキスト ボックス 363"/>
        <xdr:cNvSpPr txBox="1"/>
      </xdr:nvSpPr>
      <xdr:spPr>
        <a:xfrm>
          <a:off x="9359411" y="9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49907</xdr:rowOff>
    </xdr:from>
    <xdr:to>
      <xdr:col>46</xdr:col>
      <xdr:colOff>38100</xdr:colOff>
      <xdr:row>57</xdr:row>
      <xdr:rowOff>151507</xdr:rowOff>
    </xdr:to>
    <xdr:sp macro="" textlink="">
      <xdr:nvSpPr>
        <xdr:cNvPr id="365" name="楕円 364"/>
        <xdr:cNvSpPr/>
      </xdr:nvSpPr>
      <xdr:spPr>
        <a:xfrm>
          <a:off x="8699500" y="98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142634</xdr:rowOff>
    </xdr:from>
    <xdr:ext cx="534377" cy="259045"/>
    <xdr:sp macro="" textlink="">
      <xdr:nvSpPr>
        <xdr:cNvPr id="366" name="テキスト ボックス 365"/>
        <xdr:cNvSpPr txBox="1"/>
      </xdr:nvSpPr>
      <xdr:spPr>
        <a:xfrm>
          <a:off x="8483111" y="99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56438</xdr:rowOff>
    </xdr:from>
    <xdr:to>
      <xdr:col>41</xdr:col>
      <xdr:colOff>101600</xdr:colOff>
      <xdr:row>57</xdr:row>
      <xdr:rowOff>158038</xdr:rowOff>
    </xdr:to>
    <xdr:sp macro="" textlink="">
      <xdr:nvSpPr>
        <xdr:cNvPr id="367" name="楕円 366"/>
        <xdr:cNvSpPr/>
      </xdr:nvSpPr>
      <xdr:spPr>
        <a:xfrm>
          <a:off x="7810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149165</xdr:rowOff>
    </xdr:from>
    <xdr:ext cx="534377" cy="259045"/>
    <xdr:sp macro="" textlink="">
      <xdr:nvSpPr>
        <xdr:cNvPr id="368" name="テキスト ボックス 367"/>
        <xdr:cNvSpPr txBox="1"/>
      </xdr:nvSpPr>
      <xdr:spPr>
        <a:xfrm>
          <a:off x="7594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59563</xdr:rowOff>
    </xdr:from>
    <xdr:to>
      <xdr:col>36</xdr:col>
      <xdr:colOff>165100</xdr:colOff>
      <xdr:row>57</xdr:row>
      <xdr:rowOff>161163</xdr:rowOff>
    </xdr:to>
    <xdr:sp macro="" textlink="">
      <xdr:nvSpPr>
        <xdr:cNvPr id="369" name="楕円 368"/>
        <xdr:cNvSpPr/>
      </xdr:nvSpPr>
      <xdr:spPr>
        <a:xfrm>
          <a:off x="6921500" y="98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152290</xdr:rowOff>
    </xdr:from>
    <xdr:ext cx="534377" cy="259045"/>
    <xdr:sp macro="" textlink="">
      <xdr:nvSpPr>
        <xdr:cNvPr id="370" name="テキスト ボックス 369"/>
        <xdr:cNvSpPr txBox="1"/>
      </xdr:nvSpPr>
      <xdr:spPr>
        <a:xfrm>
          <a:off x="6705111"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100462</xdr:rowOff>
    </xdr:from>
    <xdr:to>
      <xdr:col>55</xdr:col>
      <xdr:colOff>0</xdr:colOff>
      <xdr:row>78</xdr:row>
      <xdr:rowOff>134279</xdr:rowOff>
    </xdr:to>
    <xdr:cxnSp macro="">
      <xdr:nvCxnSpPr>
        <xdr:cNvPr id="399" name="直線コネクタ 398"/>
        <xdr:cNvCxnSpPr/>
      </xdr:nvCxnSpPr>
      <xdr:spPr>
        <a:xfrm flipV="1">
          <a:off x="9639300" y="13473562"/>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110603</xdr:rowOff>
    </xdr:from>
    <xdr:to>
      <xdr:col>50</xdr:col>
      <xdr:colOff>114300</xdr:colOff>
      <xdr:row>78</xdr:row>
      <xdr:rowOff>134279</xdr:rowOff>
    </xdr:to>
    <xdr:cxnSp macro="">
      <xdr:nvCxnSpPr>
        <xdr:cNvPr id="402" name="直線コネクタ 401"/>
        <xdr:cNvCxnSpPr/>
      </xdr:nvCxnSpPr>
      <xdr:spPr>
        <a:xfrm>
          <a:off x="8750300" y="13483703"/>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110603</xdr:rowOff>
    </xdr:from>
    <xdr:to>
      <xdr:col>45</xdr:col>
      <xdr:colOff>177800</xdr:colOff>
      <xdr:row>78</xdr:row>
      <xdr:rowOff>112399</xdr:rowOff>
    </xdr:to>
    <xdr:cxnSp macro="">
      <xdr:nvCxnSpPr>
        <xdr:cNvPr id="405" name="直線コネクタ 404"/>
        <xdr:cNvCxnSpPr/>
      </xdr:nvCxnSpPr>
      <xdr:spPr>
        <a:xfrm flipV="1">
          <a:off x="7861300" y="1348370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49662</xdr:rowOff>
    </xdr:from>
    <xdr:to>
      <xdr:col>55</xdr:col>
      <xdr:colOff>50800</xdr:colOff>
      <xdr:row>78</xdr:row>
      <xdr:rowOff>151262</xdr:rowOff>
    </xdr:to>
    <xdr:sp macro="" textlink="">
      <xdr:nvSpPr>
        <xdr:cNvPr id="415" name="楕円 414"/>
        <xdr:cNvSpPr/>
      </xdr:nvSpPr>
      <xdr:spPr>
        <a:xfrm>
          <a:off x="10426700" y="134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148202</xdr:rowOff>
    </xdr:from>
    <xdr:ext cx="534377" cy="259045"/>
    <xdr:sp macro="" textlink="">
      <xdr:nvSpPr>
        <xdr:cNvPr id="416" name="普通建設事業費 （ うち新規整備　）該当値テキスト"/>
        <xdr:cNvSpPr txBox="1"/>
      </xdr:nvSpPr>
      <xdr:spPr>
        <a:xfrm>
          <a:off x="10528300" y="133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83479</xdr:rowOff>
    </xdr:from>
    <xdr:to>
      <xdr:col>50</xdr:col>
      <xdr:colOff>165100</xdr:colOff>
      <xdr:row>79</xdr:row>
      <xdr:rowOff>13629</xdr:rowOff>
    </xdr:to>
    <xdr:sp macro="" textlink="">
      <xdr:nvSpPr>
        <xdr:cNvPr id="417" name="楕円 416"/>
        <xdr:cNvSpPr/>
      </xdr:nvSpPr>
      <xdr:spPr>
        <a:xfrm>
          <a:off x="9588500" y="134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4756</xdr:rowOff>
    </xdr:from>
    <xdr:ext cx="469744" cy="259045"/>
    <xdr:sp macro="" textlink="">
      <xdr:nvSpPr>
        <xdr:cNvPr id="418" name="テキスト ボックス 417"/>
        <xdr:cNvSpPr txBox="1"/>
      </xdr:nvSpPr>
      <xdr:spPr>
        <a:xfrm>
          <a:off x="9391728" y="135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59803</xdr:rowOff>
    </xdr:from>
    <xdr:to>
      <xdr:col>46</xdr:col>
      <xdr:colOff>38100</xdr:colOff>
      <xdr:row>78</xdr:row>
      <xdr:rowOff>161403</xdr:rowOff>
    </xdr:to>
    <xdr:sp macro="" textlink="">
      <xdr:nvSpPr>
        <xdr:cNvPr id="419" name="楕円 418"/>
        <xdr:cNvSpPr/>
      </xdr:nvSpPr>
      <xdr:spPr>
        <a:xfrm>
          <a:off x="8699500" y="134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152530</xdr:rowOff>
    </xdr:from>
    <xdr:ext cx="469744" cy="259045"/>
    <xdr:sp macro="" textlink="">
      <xdr:nvSpPr>
        <xdr:cNvPr id="420" name="テキスト ボックス 419"/>
        <xdr:cNvSpPr txBox="1"/>
      </xdr:nvSpPr>
      <xdr:spPr>
        <a:xfrm>
          <a:off x="8515428" y="135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61599</xdr:rowOff>
    </xdr:from>
    <xdr:to>
      <xdr:col>41</xdr:col>
      <xdr:colOff>101600</xdr:colOff>
      <xdr:row>78</xdr:row>
      <xdr:rowOff>163199</xdr:rowOff>
    </xdr:to>
    <xdr:sp macro="" textlink="">
      <xdr:nvSpPr>
        <xdr:cNvPr id="421" name="楕円 420"/>
        <xdr:cNvSpPr/>
      </xdr:nvSpPr>
      <xdr:spPr>
        <a:xfrm>
          <a:off x="7810500" y="13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154326</xdr:rowOff>
    </xdr:from>
    <xdr:ext cx="469744" cy="259045"/>
    <xdr:sp macro="" textlink="">
      <xdr:nvSpPr>
        <xdr:cNvPr id="422" name="テキスト ボックス 421"/>
        <xdr:cNvSpPr txBox="1"/>
      </xdr:nvSpPr>
      <xdr:spPr>
        <a:xfrm>
          <a:off x="7626428" y="135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69748</xdr:rowOff>
    </xdr:from>
    <xdr:to>
      <xdr:col>55</xdr:col>
      <xdr:colOff>0</xdr:colOff>
      <xdr:row>97</xdr:row>
      <xdr:rowOff>86272</xdr:rowOff>
    </xdr:to>
    <xdr:cxnSp macro="">
      <xdr:nvCxnSpPr>
        <xdr:cNvPr id="451" name="直線コネクタ 450"/>
        <xdr:cNvCxnSpPr/>
      </xdr:nvCxnSpPr>
      <xdr:spPr>
        <a:xfrm>
          <a:off x="9639300" y="16700398"/>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56914</xdr:rowOff>
    </xdr:from>
    <xdr:to>
      <xdr:col>50</xdr:col>
      <xdr:colOff>114300</xdr:colOff>
      <xdr:row>97</xdr:row>
      <xdr:rowOff>69748</xdr:rowOff>
    </xdr:to>
    <xdr:cxnSp macro="">
      <xdr:nvCxnSpPr>
        <xdr:cNvPr id="454" name="直線コネクタ 453"/>
        <xdr:cNvCxnSpPr/>
      </xdr:nvCxnSpPr>
      <xdr:spPr>
        <a:xfrm>
          <a:off x="8750300" y="1668756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56914</xdr:rowOff>
    </xdr:from>
    <xdr:to>
      <xdr:col>45</xdr:col>
      <xdr:colOff>177800</xdr:colOff>
      <xdr:row>97</xdr:row>
      <xdr:rowOff>71414</xdr:rowOff>
    </xdr:to>
    <xdr:cxnSp macro="">
      <xdr:nvCxnSpPr>
        <xdr:cNvPr id="457" name="直線コネクタ 456"/>
        <xdr:cNvCxnSpPr/>
      </xdr:nvCxnSpPr>
      <xdr:spPr>
        <a:xfrm flipV="1">
          <a:off x="7861300" y="1668756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35472</xdr:rowOff>
    </xdr:from>
    <xdr:to>
      <xdr:col>55</xdr:col>
      <xdr:colOff>50800</xdr:colOff>
      <xdr:row>97</xdr:row>
      <xdr:rowOff>137072</xdr:rowOff>
    </xdr:to>
    <xdr:sp macro="" textlink="">
      <xdr:nvSpPr>
        <xdr:cNvPr id="467" name="楕円 466"/>
        <xdr:cNvSpPr/>
      </xdr:nvSpPr>
      <xdr:spPr>
        <a:xfrm>
          <a:off x="104267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13899</xdr:rowOff>
    </xdr:from>
    <xdr:ext cx="534377" cy="259045"/>
    <xdr:sp macro="" textlink="">
      <xdr:nvSpPr>
        <xdr:cNvPr id="468" name="普通建設事業費 （ うち更新整備　）該当値テキスト"/>
        <xdr:cNvSpPr txBox="1"/>
      </xdr:nvSpPr>
      <xdr:spPr>
        <a:xfrm>
          <a:off x="10528300" y="16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18948</xdr:rowOff>
    </xdr:from>
    <xdr:to>
      <xdr:col>50</xdr:col>
      <xdr:colOff>165100</xdr:colOff>
      <xdr:row>97</xdr:row>
      <xdr:rowOff>120548</xdr:rowOff>
    </xdr:to>
    <xdr:sp macro="" textlink="">
      <xdr:nvSpPr>
        <xdr:cNvPr id="469" name="楕円 468"/>
        <xdr:cNvSpPr/>
      </xdr:nvSpPr>
      <xdr:spPr>
        <a:xfrm>
          <a:off x="9588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111675</xdr:rowOff>
    </xdr:from>
    <xdr:ext cx="534377" cy="259045"/>
    <xdr:sp macro="" textlink="">
      <xdr:nvSpPr>
        <xdr:cNvPr id="470" name="テキスト ボックス 469"/>
        <xdr:cNvSpPr txBox="1"/>
      </xdr:nvSpPr>
      <xdr:spPr>
        <a:xfrm>
          <a:off x="93594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6114</xdr:rowOff>
    </xdr:from>
    <xdr:to>
      <xdr:col>46</xdr:col>
      <xdr:colOff>38100</xdr:colOff>
      <xdr:row>97</xdr:row>
      <xdr:rowOff>107714</xdr:rowOff>
    </xdr:to>
    <xdr:sp macro="" textlink="">
      <xdr:nvSpPr>
        <xdr:cNvPr id="471" name="楕円 470"/>
        <xdr:cNvSpPr/>
      </xdr:nvSpPr>
      <xdr:spPr>
        <a:xfrm>
          <a:off x="86995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98841</xdr:rowOff>
    </xdr:from>
    <xdr:ext cx="534377" cy="259045"/>
    <xdr:sp macro="" textlink="">
      <xdr:nvSpPr>
        <xdr:cNvPr id="472" name="テキスト ボックス 471"/>
        <xdr:cNvSpPr txBox="1"/>
      </xdr:nvSpPr>
      <xdr:spPr>
        <a:xfrm>
          <a:off x="8483111" y="167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20614</xdr:rowOff>
    </xdr:from>
    <xdr:to>
      <xdr:col>41</xdr:col>
      <xdr:colOff>101600</xdr:colOff>
      <xdr:row>97</xdr:row>
      <xdr:rowOff>122214</xdr:rowOff>
    </xdr:to>
    <xdr:sp macro="" textlink="">
      <xdr:nvSpPr>
        <xdr:cNvPr id="473" name="楕円 472"/>
        <xdr:cNvSpPr/>
      </xdr:nvSpPr>
      <xdr:spPr>
        <a:xfrm>
          <a:off x="7810500" y="166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113341</xdr:rowOff>
    </xdr:from>
    <xdr:ext cx="534377" cy="259045"/>
    <xdr:sp macro="" textlink="">
      <xdr:nvSpPr>
        <xdr:cNvPr id="474" name="テキスト ボックス 473"/>
        <xdr:cNvSpPr txBox="1"/>
      </xdr:nvSpPr>
      <xdr:spPr>
        <a:xfrm>
          <a:off x="7594111" y="167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43593</xdr:rowOff>
    </xdr:from>
    <xdr:to>
      <xdr:col>85</xdr:col>
      <xdr:colOff>127000</xdr:colOff>
      <xdr:row>39</xdr:row>
      <xdr:rowOff>43974</xdr:rowOff>
    </xdr:to>
    <xdr:cxnSp macro="">
      <xdr:nvCxnSpPr>
        <xdr:cNvPr id="501" name="直線コネクタ 500"/>
        <xdr:cNvCxnSpPr/>
      </xdr:nvCxnSpPr>
      <xdr:spPr>
        <a:xfrm flipV="1">
          <a:off x="15481300" y="67301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43897</xdr:rowOff>
    </xdr:from>
    <xdr:to>
      <xdr:col>81</xdr:col>
      <xdr:colOff>50800</xdr:colOff>
      <xdr:row>39</xdr:row>
      <xdr:rowOff>43974</xdr:rowOff>
    </xdr:to>
    <xdr:cxnSp macro="">
      <xdr:nvCxnSpPr>
        <xdr:cNvPr id="504" name="直線コネクタ 503"/>
        <xdr:cNvCxnSpPr/>
      </xdr:nvCxnSpPr>
      <xdr:spPr>
        <a:xfrm>
          <a:off x="14592300" y="67304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43440</xdr:rowOff>
    </xdr:from>
    <xdr:to>
      <xdr:col>76</xdr:col>
      <xdr:colOff>114300</xdr:colOff>
      <xdr:row>39</xdr:row>
      <xdr:rowOff>43897</xdr:rowOff>
    </xdr:to>
    <xdr:cxnSp macro="">
      <xdr:nvCxnSpPr>
        <xdr:cNvPr id="507" name="直線コネクタ 506"/>
        <xdr:cNvCxnSpPr/>
      </xdr:nvCxnSpPr>
      <xdr:spPr>
        <a:xfrm>
          <a:off x="13703300" y="67299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43440</xdr:rowOff>
    </xdr:from>
    <xdr:to>
      <xdr:col>71</xdr:col>
      <xdr:colOff>177800</xdr:colOff>
      <xdr:row>39</xdr:row>
      <xdr:rowOff>43459</xdr:rowOff>
    </xdr:to>
    <xdr:cxnSp macro="">
      <xdr:nvCxnSpPr>
        <xdr:cNvPr id="510" name="直線コネクタ 509"/>
        <xdr:cNvCxnSpPr/>
      </xdr:nvCxnSpPr>
      <xdr:spPr>
        <a:xfrm flipV="1">
          <a:off x="12814300" y="6729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164243</xdr:rowOff>
    </xdr:from>
    <xdr:to>
      <xdr:col>85</xdr:col>
      <xdr:colOff>177800</xdr:colOff>
      <xdr:row>39</xdr:row>
      <xdr:rowOff>94393</xdr:rowOff>
    </xdr:to>
    <xdr:sp macro="" textlink="">
      <xdr:nvSpPr>
        <xdr:cNvPr id="520" name="楕円 519"/>
        <xdr:cNvSpPr/>
      </xdr:nvSpPr>
      <xdr:spPr>
        <a:xfrm>
          <a:off x="162687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79170</xdr:rowOff>
    </xdr:from>
    <xdr:ext cx="313932" cy="259045"/>
    <xdr:sp macro="" textlink="">
      <xdr:nvSpPr>
        <xdr:cNvPr id="521" name="災害復旧事業費該当値テキスト"/>
        <xdr:cNvSpPr txBox="1"/>
      </xdr:nvSpPr>
      <xdr:spPr>
        <a:xfrm>
          <a:off x="16370300" y="659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164624</xdr:rowOff>
    </xdr:from>
    <xdr:to>
      <xdr:col>81</xdr:col>
      <xdr:colOff>101600</xdr:colOff>
      <xdr:row>39</xdr:row>
      <xdr:rowOff>94774</xdr:rowOff>
    </xdr:to>
    <xdr:sp macro="" textlink="">
      <xdr:nvSpPr>
        <xdr:cNvPr id="522" name="楕円 521"/>
        <xdr:cNvSpPr/>
      </xdr:nvSpPr>
      <xdr:spPr>
        <a:xfrm>
          <a:off x="15430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85901</xdr:rowOff>
    </xdr:from>
    <xdr:ext cx="313932" cy="259045"/>
    <xdr:sp macro="" textlink="">
      <xdr:nvSpPr>
        <xdr:cNvPr id="523" name="テキスト ボックス 522"/>
        <xdr:cNvSpPr txBox="1"/>
      </xdr:nvSpPr>
      <xdr:spPr>
        <a:xfrm>
          <a:off x="153116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164547</xdr:rowOff>
    </xdr:from>
    <xdr:to>
      <xdr:col>76</xdr:col>
      <xdr:colOff>165100</xdr:colOff>
      <xdr:row>39</xdr:row>
      <xdr:rowOff>94697</xdr:rowOff>
    </xdr:to>
    <xdr:sp macro="" textlink="">
      <xdr:nvSpPr>
        <xdr:cNvPr id="524" name="楕円 523"/>
        <xdr:cNvSpPr/>
      </xdr:nvSpPr>
      <xdr:spPr>
        <a:xfrm>
          <a:off x="14541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85824</xdr:rowOff>
    </xdr:from>
    <xdr:ext cx="313932" cy="259045"/>
    <xdr:sp macro="" textlink="">
      <xdr:nvSpPr>
        <xdr:cNvPr id="525" name="テキスト ボックス 524"/>
        <xdr:cNvSpPr txBox="1"/>
      </xdr:nvSpPr>
      <xdr:spPr>
        <a:xfrm>
          <a:off x="14435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164090</xdr:rowOff>
    </xdr:from>
    <xdr:to>
      <xdr:col>72</xdr:col>
      <xdr:colOff>38100</xdr:colOff>
      <xdr:row>39</xdr:row>
      <xdr:rowOff>94240</xdr:rowOff>
    </xdr:to>
    <xdr:sp macro="" textlink="">
      <xdr:nvSpPr>
        <xdr:cNvPr id="526" name="楕円 525"/>
        <xdr:cNvSpPr/>
      </xdr:nvSpPr>
      <xdr:spPr>
        <a:xfrm>
          <a:off x="13652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85367</xdr:rowOff>
    </xdr:from>
    <xdr:ext cx="313932" cy="259045"/>
    <xdr:sp macro="" textlink="">
      <xdr:nvSpPr>
        <xdr:cNvPr id="527" name="テキスト ボックス 526"/>
        <xdr:cNvSpPr txBox="1"/>
      </xdr:nvSpPr>
      <xdr:spPr>
        <a:xfrm>
          <a:off x="13546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28" name="楕円 527"/>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29" name="テキスト ボックス 528"/>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95483</xdr:rowOff>
    </xdr:from>
    <xdr:to>
      <xdr:col>85</xdr:col>
      <xdr:colOff>127000</xdr:colOff>
      <xdr:row>75</xdr:row>
      <xdr:rowOff>116219</xdr:rowOff>
    </xdr:to>
    <xdr:cxnSp macro="">
      <xdr:nvCxnSpPr>
        <xdr:cNvPr id="606" name="直線コネクタ 605"/>
        <xdr:cNvCxnSpPr/>
      </xdr:nvCxnSpPr>
      <xdr:spPr>
        <a:xfrm flipV="1">
          <a:off x="15481300" y="12954233"/>
          <a:ext cx="8382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116219</xdr:rowOff>
    </xdr:from>
    <xdr:to>
      <xdr:col>81</xdr:col>
      <xdr:colOff>50800</xdr:colOff>
      <xdr:row>75</xdr:row>
      <xdr:rowOff>133430</xdr:rowOff>
    </xdr:to>
    <xdr:cxnSp macro="">
      <xdr:nvCxnSpPr>
        <xdr:cNvPr id="609" name="直線コネクタ 608"/>
        <xdr:cNvCxnSpPr/>
      </xdr:nvCxnSpPr>
      <xdr:spPr>
        <a:xfrm flipV="1">
          <a:off x="14592300" y="12974969"/>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133430</xdr:rowOff>
    </xdr:from>
    <xdr:to>
      <xdr:col>76</xdr:col>
      <xdr:colOff>114300</xdr:colOff>
      <xdr:row>75</xdr:row>
      <xdr:rowOff>143097</xdr:rowOff>
    </xdr:to>
    <xdr:cxnSp macro="">
      <xdr:nvCxnSpPr>
        <xdr:cNvPr id="612" name="直線コネクタ 611"/>
        <xdr:cNvCxnSpPr/>
      </xdr:nvCxnSpPr>
      <xdr:spPr>
        <a:xfrm flipV="1">
          <a:off x="13703300" y="1299218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131797</xdr:rowOff>
    </xdr:from>
    <xdr:to>
      <xdr:col>71</xdr:col>
      <xdr:colOff>177800</xdr:colOff>
      <xdr:row>75</xdr:row>
      <xdr:rowOff>143097</xdr:rowOff>
    </xdr:to>
    <xdr:cxnSp macro="">
      <xdr:nvCxnSpPr>
        <xdr:cNvPr id="615" name="直線コネクタ 614"/>
        <xdr:cNvCxnSpPr/>
      </xdr:nvCxnSpPr>
      <xdr:spPr>
        <a:xfrm>
          <a:off x="12814300" y="12990547"/>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44683</xdr:rowOff>
    </xdr:from>
    <xdr:to>
      <xdr:col>85</xdr:col>
      <xdr:colOff>177800</xdr:colOff>
      <xdr:row>75</xdr:row>
      <xdr:rowOff>146283</xdr:rowOff>
    </xdr:to>
    <xdr:sp macro="" textlink="">
      <xdr:nvSpPr>
        <xdr:cNvPr id="625" name="楕円 624"/>
        <xdr:cNvSpPr/>
      </xdr:nvSpPr>
      <xdr:spPr>
        <a:xfrm>
          <a:off x="16268700" y="12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67560</xdr:rowOff>
    </xdr:from>
    <xdr:ext cx="534377" cy="259045"/>
    <xdr:sp macro="" textlink="">
      <xdr:nvSpPr>
        <xdr:cNvPr id="626" name="公債費該当値テキスト"/>
        <xdr:cNvSpPr txBox="1"/>
      </xdr:nvSpPr>
      <xdr:spPr>
        <a:xfrm>
          <a:off x="16370300" y="12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65419</xdr:rowOff>
    </xdr:from>
    <xdr:to>
      <xdr:col>81</xdr:col>
      <xdr:colOff>101600</xdr:colOff>
      <xdr:row>75</xdr:row>
      <xdr:rowOff>167019</xdr:rowOff>
    </xdr:to>
    <xdr:sp macro="" textlink="">
      <xdr:nvSpPr>
        <xdr:cNvPr id="627" name="楕円 626"/>
        <xdr:cNvSpPr/>
      </xdr:nvSpPr>
      <xdr:spPr>
        <a:xfrm>
          <a:off x="15430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12096</xdr:rowOff>
    </xdr:from>
    <xdr:ext cx="534377" cy="259045"/>
    <xdr:sp macro="" textlink="">
      <xdr:nvSpPr>
        <xdr:cNvPr id="628" name="テキスト ボックス 627"/>
        <xdr:cNvSpPr txBox="1"/>
      </xdr:nvSpPr>
      <xdr:spPr>
        <a:xfrm>
          <a:off x="15201411" y="12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82630</xdr:rowOff>
    </xdr:from>
    <xdr:to>
      <xdr:col>76</xdr:col>
      <xdr:colOff>165100</xdr:colOff>
      <xdr:row>76</xdr:row>
      <xdr:rowOff>12781</xdr:rowOff>
    </xdr:to>
    <xdr:sp macro="" textlink="">
      <xdr:nvSpPr>
        <xdr:cNvPr id="629" name="楕円 628"/>
        <xdr:cNvSpPr/>
      </xdr:nvSpPr>
      <xdr:spPr>
        <a:xfrm>
          <a:off x="14541500" y="12941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29307</xdr:rowOff>
    </xdr:from>
    <xdr:ext cx="534377" cy="259045"/>
    <xdr:sp macro="" textlink="">
      <xdr:nvSpPr>
        <xdr:cNvPr id="630" name="テキスト ボックス 629"/>
        <xdr:cNvSpPr txBox="1"/>
      </xdr:nvSpPr>
      <xdr:spPr>
        <a:xfrm>
          <a:off x="14325111" y="127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92297</xdr:rowOff>
    </xdr:from>
    <xdr:to>
      <xdr:col>72</xdr:col>
      <xdr:colOff>38100</xdr:colOff>
      <xdr:row>76</xdr:row>
      <xdr:rowOff>22447</xdr:rowOff>
    </xdr:to>
    <xdr:sp macro="" textlink="">
      <xdr:nvSpPr>
        <xdr:cNvPr id="631" name="楕円 630"/>
        <xdr:cNvSpPr/>
      </xdr:nvSpPr>
      <xdr:spPr>
        <a:xfrm>
          <a:off x="13652500" y="129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38974</xdr:rowOff>
    </xdr:from>
    <xdr:ext cx="534377" cy="259045"/>
    <xdr:sp macro="" textlink="">
      <xdr:nvSpPr>
        <xdr:cNvPr id="632" name="テキスト ボックス 631"/>
        <xdr:cNvSpPr txBox="1"/>
      </xdr:nvSpPr>
      <xdr:spPr>
        <a:xfrm>
          <a:off x="13436111" y="127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80997</xdr:rowOff>
    </xdr:from>
    <xdr:to>
      <xdr:col>67</xdr:col>
      <xdr:colOff>101600</xdr:colOff>
      <xdr:row>76</xdr:row>
      <xdr:rowOff>11147</xdr:rowOff>
    </xdr:to>
    <xdr:sp macro="" textlink="">
      <xdr:nvSpPr>
        <xdr:cNvPr id="633" name="楕円 632"/>
        <xdr:cNvSpPr/>
      </xdr:nvSpPr>
      <xdr:spPr>
        <a:xfrm>
          <a:off x="12763500" y="129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27674</xdr:rowOff>
    </xdr:from>
    <xdr:ext cx="534377" cy="259045"/>
    <xdr:sp macro="" textlink="">
      <xdr:nvSpPr>
        <xdr:cNvPr id="634" name="テキスト ボックス 633"/>
        <xdr:cNvSpPr txBox="1"/>
      </xdr:nvSpPr>
      <xdr:spPr>
        <a:xfrm>
          <a:off x="12547111" y="127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170002</xdr:rowOff>
    </xdr:from>
    <xdr:to>
      <xdr:col>85</xdr:col>
      <xdr:colOff>127000</xdr:colOff>
      <xdr:row>99</xdr:row>
      <xdr:rowOff>7519</xdr:rowOff>
    </xdr:to>
    <xdr:cxnSp macro="">
      <xdr:nvCxnSpPr>
        <xdr:cNvPr id="661" name="直線コネクタ 660"/>
        <xdr:cNvCxnSpPr/>
      </xdr:nvCxnSpPr>
      <xdr:spPr>
        <a:xfrm flipV="1">
          <a:off x="15481300" y="16972102"/>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159792</xdr:rowOff>
    </xdr:from>
    <xdr:to>
      <xdr:col>81</xdr:col>
      <xdr:colOff>50800</xdr:colOff>
      <xdr:row>99</xdr:row>
      <xdr:rowOff>7519</xdr:rowOff>
    </xdr:to>
    <xdr:cxnSp macro="">
      <xdr:nvCxnSpPr>
        <xdr:cNvPr id="664" name="直線コネクタ 663"/>
        <xdr:cNvCxnSpPr/>
      </xdr:nvCxnSpPr>
      <xdr:spPr>
        <a:xfrm>
          <a:off x="14592300" y="16961892"/>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55524</xdr:rowOff>
    </xdr:from>
    <xdr:to>
      <xdr:col>76</xdr:col>
      <xdr:colOff>114300</xdr:colOff>
      <xdr:row>98</xdr:row>
      <xdr:rowOff>159792</xdr:rowOff>
    </xdr:to>
    <xdr:cxnSp macro="">
      <xdr:nvCxnSpPr>
        <xdr:cNvPr id="667" name="直線コネクタ 666"/>
        <xdr:cNvCxnSpPr/>
      </xdr:nvCxnSpPr>
      <xdr:spPr>
        <a:xfrm>
          <a:off x="13703300" y="16857624"/>
          <a:ext cx="889000" cy="10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55524</xdr:rowOff>
    </xdr:from>
    <xdr:to>
      <xdr:col>71</xdr:col>
      <xdr:colOff>177800</xdr:colOff>
      <xdr:row>98</xdr:row>
      <xdr:rowOff>144463</xdr:rowOff>
    </xdr:to>
    <xdr:cxnSp macro="">
      <xdr:nvCxnSpPr>
        <xdr:cNvPr id="670" name="直線コネクタ 669"/>
        <xdr:cNvCxnSpPr/>
      </xdr:nvCxnSpPr>
      <xdr:spPr>
        <a:xfrm flipV="1">
          <a:off x="12814300" y="16857624"/>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119202</xdr:rowOff>
    </xdr:from>
    <xdr:to>
      <xdr:col>85</xdr:col>
      <xdr:colOff>177800</xdr:colOff>
      <xdr:row>99</xdr:row>
      <xdr:rowOff>49352</xdr:rowOff>
    </xdr:to>
    <xdr:sp macro="" textlink="">
      <xdr:nvSpPr>
        <xdr:cNvPr id="680" name="楕円 679"/>
        <xdr:cNvSpPr/>
      </xdr:nvSpPr>
      <xdr:spPr>
        <a:xfrm>
          <a:off x="16268700" y="169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128169</xdr:rowOff>
    </xdr:from>
    <xdr:to>
      <xdr:col>81</xdr:col>
      <xdr:colOff>101600</xdr:colOff>
      <xdr:row>99</xdr:row>
      <xdr:rowOff>58319</xdr:rowOff>
    </xdr:to>
    <xdr:sp macro="" textlink="">
      <xdr:nvSpPr>
        <xdr:cNvPr id="682" name="楕円 681"/>
        <xdr:cNvSpPr/>
      </xdr:nvSpPr>
      <xdr:spPr>
        <a:xfrm>
          <a:off x="15430500" y="169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49446</xdr:rowOff>
    </xdr:from>
    <xdr:ext cx="469744" cy="259045"/>
    <xdr:sp macro="" textlink="">
      <xdr:nvSpPr>
        <xdr:cNvPr id="683" name="テキスト ボックス 682"/>
        <xdr:cNvSpPr txBox="1"/>
      </xdr:nvSpPr>
      <xdr:spPr>
        <a:xfrm>
          <a:off x="15233728" y="170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108992</xdr:rowOff>
    </xdr:from>
    <xdr:to>
      <xdr:col>76</xdr:col>
      <xdr:colOff>165100</xdr:colOff>
      <xdr:row>99</xdr:row>
      <xdr:rowOff>39142</xdr:rowOff>
    </xdr:to>
    <xdr:sp macro="" textlink="">
      <xdr:nvSpPr>
        <xdr:cNvPr id="684" name="楕円 683"/>
        <xdr:cNvSpPr/>
      </xdr:nvSpPr>
      <xdr:spPr>
        <a:xfrm>
          <a:off x="14541500" y="169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30269</xdr:rowOff>
    </xdr:from>
    <xdr:ext cx="469744" cy="259045"/>
    <xdr:sp macro="" textlink="">
      <xdr:nvSpPr>
        <xdr:cNvPr id="685" name="テキスト ボックス 684"/>
        <xdr:cNvSpPr txBox="1"/>
      </xdr:nvSpPr>
      <xdr:spPr>
        <a:xfrm>
          <a:off x="14357428" y="170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4724</xdr:rowOff>
    </xdr:from>
    <xdr:to>
      <xdr:col>72</xdr:col>
      <xdr:colOff>38100</xdr:colOff>
      <xdr:row>98</xdr:row>
      <xdr:rowOff>106324</xdr:rowOff>
    </xdr:to>
    <xdr:sp macro="" textlink="">
      <xdr:nvSpPr>
        <xdr:cNvPr id="686" name="楕円 685"/>
        <xdr:cNvSpPr/>
      </xdr:nvSpPr>
      <xdr:spPr>
        <a:xfrm>
          <a:off x="13652500" y="168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122851</xdr:rowOff>
    </xdr:from>
    <xdr:ext cx="534377" cy="259045"/>
    <xdr:sp macro="" textlink="">
      <xdr:nvSpPr>
        <xdr:cNvPr id="687" name="テキスト ボックス 686"/>
        <xdr:cNvSpPr txBox="1"/>
      </xdr:nvSpPr>
      <xdr:spPr>
        <a:xfrm>
          <a:off x="13436111" y="165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93663</xdr:rowOff>
    </xdr:from>
    <xdr:to>
      <xdr:col>67</xdr:col>
      <xdr:colOff>101600</xdr:colOff>
      <xdr:row>99</xdr:row>
      <xdr:rowOff>23813</xdr:rowOff>
    </xdr:to>
    <xdr:sp macro="" textlink="">
      <xdr:nvSpPr>
        <xdr:cNvPr id="688" name="楕円 687"/>
        <xdr:cNvSpPr/>
      </xdr:nvSpPr>
      <xdr:spPr>
        <a:xfrm>
          <a:off x="12763500" y="16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14940</xdr:rowOff>
    </xdr:from>
    <xdr:ext cx="469744" cy="259045"/>
    <xdr:sp macro="" textlink="">
      <xdr:nvSpPr>
        <xdr:cNvPr id="689" name="テキスト ボックス 688"/>
        <xdr:cNvSpPr txBox="1"/>
      </xdr:nvSpPr>
      <xdr:spPr>
        <a:xfrm>
          <a:off x="12579428" y="16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92710</xdr:rowOff>
    </xdr:from>
    <xdr:to>
      <xdr:col>116</xdr:col>
      <xdr:colOff>63500</xdr:colOff>
      <xdr:row>35</xdr:row>
      <xdr:rowOff>143510</xdr:rowOff>
    </xdr:to>
    <xdr:cxnSp macro="">
      <xdr:nvCxnSpPr>
        <xdr:cNvPr id="716" name="直線コネクタ 715"/>
        <xdr:cNvCxnSpPr/>
      </xdr:nvCxnSpPr>
      <xdr:spPr>
        <a:xfrm>
          <a:off x="21323300" y="609346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115587</xdr:rowOff>
    </xdr:from>
    <xdr:ext cx="378565" cy="259045"/>
    <xdr:sp macro="" textlink="">
      <xdr:nvSpPr>
        <xdr:cNvPr id="717" name="投資及び出資金平均値テキスト"/>
        <xdr:cNvSpPr txBox="1"/>
      </xdr:nvSpPr>
      <xdr:spPr>
        <a:xfrm>
          <a:off x="22212300" y="6287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66040</xdr:rowOff>
    </xdr:from>
    <xdr:to>
      <xdr:col>111</xdr:col>
      <xdr:colOff>177800</xdr:colOff>
      <xdr:row>35</xdr:row>
      <xdr:rowOff>92710</xdr:rowOff>
    </xdr:to>
    <xdr:cxnSp macro="">
      <xdr:nvCxnSpPr>
        <xdr:cNvPr id="719" name="直線コネクタ 718"/>
        <xdr:cNvCxnSpPr/>
      </xdr:nvCxnSpPr>
      <xdr:spPr>
        <a:xfrm>
          <a:off x="20434300" y="572389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119397</xdr:rowOff>
    </xdr:from>
    <xdr:ext cx="378565" cy="259045"/>
    <xdr:sp macro="" textlink="">
      <xdr:nvSpPr>
        <xdr:cNvPr id="721" name="テキスト ボックス 720"/>
        <xdr:cNvSpPr txBox="1"/>
      </xdr:nvSpPr>
      <xdr:spPr>
        <a:xfrm>
          <a:off x="211213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8890</xdr:rowOff>
    </xdr:from>
    <xdr:to>
      <xdr:col>107</xdr:col>
      <xdr:colOff>50800</xdr:colOff>
      <xdr:row>33</xdr:row>
      <xdr:rowOff>66040</xdr:rowOff>
    </xdr:to>
    <xdr:cxnSp macro="">
      <xdr:nvCxnSpPr>
        <xdr:cNvPr id="722" name="直線コネクタ 721"/>
        <xdr:cNvCxnSpPr/>
      </xdr:nvCxnSpPr>
      <xdr:spPr>
        <a:xfrm>
          <a:off x="19545300" y="5666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123207</xdr:rowOff>
    </xdr:from>
    <xdr:ext cx="378565" cy="259045"/>
    <xdr:sp macro="" textlink="">
      <xdr:nvSpPr>
        <xdr:cNvPr id="724" name="テキスト ボックス 723"/>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8890</xdr:rowOff>
    </xdr:from>
    <xdr:to>
      <xdr:col>102</xdr:col>
      <xdr:colOff>114300</xdr:colOff>
      <xdr:row>34</xdr:row>
      <xdr:rowOff>62230</xdr:rowOff>
    </xdr:to>
    <xdr:cxnSp macro="">
      <xdr:nvCxnSpPr>
        <xdr:cNvPr id="725" name="直線コネクタ 724"/>
        <xdr:cNvCxnSpPr/>
      </xdr:nvCxnSpPr>
      <xdr:spPr>
        <a:xfrm flipV="1">
          <a:off x="18656300" y="566674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8907</xdr:rowOff>
    </xdr:from>
    <xdr:ext cx="378565" cy="259045"/>
    <xdr:sp macro="" textlink="">
      <xdr:nvSpPr>
        <xdr:cNvPr id="727" name="テキスト ボックス 726"/>
        <xdr:cNvSpPr txBox="1"/>
      </xdr:nvSpPr>
      <xdr:spPr>
        <a:xfrm>
          <a:off x="19356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69867</xdr:rowOff>
    </xdr:from>
    <xdr:ext cx="378565" cy="259045"/>
    <xdr:sp macro="" textlink="">
      <xdr:nvSpPr>
        <xdr:cNvPr id="729" name="テキスト ボックス 728"/>
        <xdr:cNvSpPr txBox="1"/>
      </xdr:nvSpPr>
      <xdr:spPr>
        <a:xfrm>
          <a:off x="18467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92710</xdr:rowOff>
    </xdr:from>
    <xdr:to>
      <xdr:col>116</xdr:col>
      <xdr:colOff>114300</xdr:colOff>
      <xdr:row>36</xdr:row>
      <xdr:rowOff>22860</xdr:rowOff>
    </xdr:to>
    <xdr:sp macro="" textlink="">
      <xdr:nvSpPr>
        <xdr:cNvPr id="735" name="楕円 734"/>
        <xdr:cNvSpPr/>
      </xdr:nvSpPr>
      <xdr:spPr>
        <a:xfrm>
          <a:off x="221107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115587</xdr:rowOff>
    </xdr:from>
    <xdr:ext cx="378565" cy="259045"/>
    <xdr:sp macro="" textlink="">
      <xdr:nvSpPr>
        <xdr:cNvPr id="736" name="投資及び出資金該当値テキスト"/>
        <xdr:cNvSpPr txBox="1"/>
      </xdr:nvSpPr>
      <xdr:spPr>
        <a:xfrm>
          <a:off x="22212300"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41910</xdr:rowOff>
    </xdr:from>
    <xdr:to>
      <xdr:col>112</xdr:col>
      <xdr:colOff>38100</xdr:colOff>
      <xdr:row>35</xdr:row>
      <xdr:rowOff>143510</xdr:rowOff>
    </xdr:to>
    <xdr:sp macro="" textlink="">
      <xdr:nvSpPr>
        <xdr:cNvPr id="737" name="楕円 736"/>
        <xdr:cNvSpPr/>
      </xdr:nvSpPr>
      <xdr:spPr>
        <a:xfrm>
          <a:off x="21272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160037</xdr:rowOff>
    </xdr:from>
    <xdr:ext cx="378565" cy="259045"/>
    <xdr:sp macro="" textlink="">
      <xdr:nvSpPr>
        <xdr:cNvPr id="738" name="テキスト ボックス 737"/>
        <xdr:cNvSpPr txBox="1"/>
      </xdr:nvSpPr>
      <xdr:spPr>
        <a:xfrm>
          <a:off x="21121317" y="5817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15240</xdr:rowOff>
    </xdr:from>
    <xdr:to>
      <xdr:col>107</xdr:col>
      <xdr:colOff>101600</xdr:colOff>
      <xdr:row>33</xdr:row>
      <xdr:rowOff>116840</xdr:rowOff>
    </xdr:to>
    <xdr:sp macro="" textlink="">
      <xdr:nvSpPr>
        <xdr:cNvPr id="739" name="楕円 738"/>
        <xdr:cNvSpPr/>
      </xdr:nvSpPr>
      <xdr:spPr>
        <a:xfrm>
          <a:off x="20383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133367</xdr:rowOff>
    </xdr:from>
    <xdr:ext cx="378565" cy="259045"/>
    <xdr:sp macro="" textlink="">
      <xdr:nvSpPr>
        <xdr:cNvPr id="740" name="テキスト ボックス 739"/>
        <xdr:cNvSpPr txBox="1"/>
      </xdr:nvSpPr>
      <xdr:spPr>
        <a:xfrm>
          <a:off x="20245017" y="544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129540</xdr:rowOff>
    </xdr:from>
    <xdr:to>
      <xdr:col>102</xdr:col>
      <xdr:colOff>165100</xdr:colOff>
      <xdr:row>33</xdr:row>
      <xdr:rowOff>59690</xdr:rowOff>
    </xdr:to>
    <xdr:sp macro="" textlink="">
      <xdr:nvSpPr>
        <xdr:cNvPr id="741" name="楕円 740"/>
        <xdr:cNvSpPr/>
      </xdr:nvSpPr>
      <xdr:spPr>
        <a:xfrm>
          <a:off x="19494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76217</xdr:rowOff>
    </xdr:from>
    <xdr:ext cx="378565" cy="259045"/>
    <xdr:sp macro="" textlink="">
      <xdr:nvSpPr>
        <xdr:cNvPr id="742" name="テキスト ボックス 741"/>
        <xdr:cNvSpPr txBox="1"/>
      </xdr:nvSpPr>
      <xdr:spPr>
        <a:xfrm>
          <a:off x="19356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11430</xdr:rowOff>
    </xdr:from>
    <xdr:to>
      <xdr:col>98</xdr:col>
      <xdr:colOff>38100</xdr:colOff>
      <xdr:row>34</xdr:row>
      <xdr:rowOff>113030</xdr:rowOff>
    </xdr:to>
    <xdr:sp macro="" textlink="">
      <xdr:nvSpPr>
        <xdr:cNvPr id="743" name="楕円 742"/>
        <xdr:cNvSpPr/>
      </xdr:nvSpPr>
      <xdr:spPr>
        <a:xfrm>
          <a:off x="18605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129557</xdr:rowOff>
    </xdr:from>
    <xdr:ext cx="378565" cy="259045"/>
    <xdr:sp macro="" textlink="">
      <xdr:nvSpPr>
        <xdr:cNvPr id="744" name="テキスト ボックス 743"/>
        <xdr:cNvSpPr txBox="1"/>
      </xdr:nvSpPr>
      <xdr:spPr>
        <a:xfrm>
          <a:off x="18467017" y="5615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160437</xdr:rowOff>
    </xdr:from>
    <xdr:to>
      <xdr:col>116</xdr:col>
      <xdr:colOff>63500</xdr:colOff>
      <xdr:row>54</xdr:row>
      <xdr:rowOff>163278</xdr:rowOff>
    </xdr:to>
    <xdr:cxnSp macro="">
      <xdr:nvCxnSpPr>
        <xdr:cNvPr id="773" name="直線コネクタ 772"/>
        <xdr:cNvCxnSpPr/>
      </xdr:nvCxnSpPr>
      <xdr:spPr>
        <a:xfrm>
          <a:off x="21323300" y="9418737"/>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125625</xdr:rowOff>
    </xdr:from>
    <xdr:to>
      <xdr:col>111</xdr:col>
      <xdr:colOff>177800</xdr:colOff>
      <xdr:row>54</xdr:row>
      <xdr:rowOff>160437</xdr:rowOff>
    </xdr:to>
    <xdr:cxnSp macro="">
      <xdr:nvCxnSpPr>
        <xdr:cNvPr id="776" name="直線コネクタ 775"/>
        <xdr:cNvCxnSpPr/>
      </xdr:nvCxnSpPr>
      <xdr:spPr>
        <a:xfrm>
          <a:off x="20434300" y="9383925"/>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121314</xdr:rowOff>
    </xdr:from>
    <xdr:to>
      <xdr:col>107</xdr:col>
      <xdr:colOff>50800</xdr:colOff>
      <xdr:row>54</xdr:row>
      <xdr:rowOff>125625</xdr:rowOff>
    </xdr:to>
    <xdr:cxnSp macro="">
      <xdr:nvCxnSpPr>
        <xdr:cNvPr id="779" name="直線コネクタ 778"/>
        <xdr:cNvCxnSpPr/>
      </xdr:nvCxnSpPr>
      <xdr:spPr>
        <a:xfrm>
          <a:off x="19545300" y="937961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116024</xdr:rowOff>
    </xdr:from>
    <xdr:to>
      <xdr:col>102</xdr:col>
      <xdr:colOff>114300</xdr:colOff>
      <xdr:row>54</xdr:row>
      <xdr:rowOff>121314</xdr:rowOff>
    </xdr:to>
    <xdr:cxnSp macro="">
      <xdr:nvCxnSpPr>
        <xdr:cNvPr id="782" name="直線コネクタ 781"/>
        <xdr:cNvCxnSpPr/>
      </xdr:nvCxnSpPr>
      <xdr:spPr>
        <a:xfrm>
          <a:off x="18656300" y="9374324"/>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112478</xdr:rowOff>
    </xdr:from>
    <xdr:to>
      <xdr:col>116</xdr:col>
      <xdr:colOff>114300</xdr:colOff>
      <xdr:row>55</xdr:row>
      <xdr:rowOff>42628</xdr:rowOff>
    </xdr:to>
    <xdr:sp macro="" textlink="">
      <xdr:nvSpPr>
        <xdr:cNvPr id="792" name="楕円 791"/>
        <xdr:cNvSpPr/>
      </xdr:nvSpPr>
      <xdr:spPr>
        <a:xfrm>
          <a:off x="22110700" y="9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135355</xdr:rowOff>
    </xdr:from>
    <xdr:ext cx="534377" cy="259045"/>
    <xdr:sp macro="" textlink="">
      <xdr:nvSpPr>
        <xdr:cNvPr id="793" name="貸付金該当値テキスト"/>
        <xdr:cNvSpPr txBox="1"/>
      </xdr:nvSpPr>
      <xdr:spPr>
        <a:xfrm>
          <a:off x="22212300" y="92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109637</xdr:rowOff>
    </xdr:from>
    <xdr:to>
      <xdr:col>112</xdr:col>
      <xdr:colOff>38100</xdr:colOff>
      <xdr:row>55</xdr:row>
      <xdr:rowOff>39787</xdr:rowOff>
    </xdr:to>
    <xdr:sp macro="" textlink="">
      <xdr:nvSpPr>
        <xdr:cNvPr id="794" name="楕円 793"/>
        <xdr:cNvSpPr/>
      </xdr:nvSpPr>
      <xdr:spPr>
        <a:xfrm>
          <a:off x="21272500" y="93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56314</xdr:rowOff>
    </xdr:from>
    <xdr:ext cx="534377" cy="259045"/>
    <xdr:sp macro="" textlink="">
      <xdr:nvSpPr>
        <xdr:cNvPr id="795" name="テキスト ボックス 794"/>
        <xdr:cNvSpPr txBox="1"/>
      </xdr:nvSpPr>
      <xdr:spPr>
        <a:xfrm>
          <a:off x="21043411" y="91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74825</xdr:rowOff>
    </xdr:from>
    <xdr:to>
      <xdr:col>107</xdr:col>
      <xdr:colOff>101600</xdr:colOff>
      <xdr:row>55</xdr:row>
      <xdr:rowOff>4975</xdr:rowOff>
    </xdr:to>
    <xdr:sp macro="" textlink="">
      <xdr:nvSpPr>
        <xdr:cNvPr id="796" name="楕円 795"/>
        <xdr:cNvSpPr/>
      </xdr:nvSpPr>
      <xdr:spPr>
        <a:xfrm>
          <a:off x="20383500" y="93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21502</xdr:rowOff>
    </xdr:from>
    <xdr:ext cx="534377" cy="259045"/>
    <xdr:sp macro="" textlink="">
      <xdr:nvSpPr>
        <xdr:cNvPr id="797" name="テキスト ボックス 796"/>
        <xdr:cNvSpPr txBox="1"/>
      </xdr:nvSpPr>
      <xdr:spPr>
        <a:xfrm>
          <a:off x="20167111" y="91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70514</xdr:rowOff>
    </xdr:from>
    <xdr:to>
      <xdr:col>102</xdr:col>
      <xdr:colOff>165100</xdr:colOff>
      <xdr:row>55</xdr:row>
      <xdr:rowOff>664</xdr:rowOff>
    </xdr:to>
    <xdr:sp macro="" textlink="">
      <xdr:nvSpPr>
        <xdr:cNvPr id="798" name="楕円 797"/>
        <xdr:cNvSpPr/>
      </xdr:nvSpPr>
      <xdr:spPr>
        <a:xfrm>
          <a:off x="19494500" y="93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17191</xdr:rowOff>
    </xdr:from>
    <xdr:ext cx="534377" cy="259045"/>
    <xdr:sp macro="" textlink="">
      <xdr:nvSpPr>
        <xdr:cNvPr id="799" name="テキスト ボックス 798"/>
        <xdr:cNvSpPr txBox="1"/>
      </xdr:nvSpPr>
      <xdr:spPr>
        <a:xfrm>
          <a:off x="19278111" y="91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65224</xdr:rowOff>
    </xdr:from>
    <xdr:to>
      <xdr:col>98</xdr:col>
      <xdr:colOff>38100</xdr:colOff>
      <xdr:row>54</xdr:row>
      <xdr:rowOff>166824</xdr:rowOff>
    </xdr:to>
    <xdr:sp macro="" textlink="">
      <xdr:nvSpPr>
        <xdr:cNvPr id="800" name="楕円 799"/>
        <xdr:cNvSpPr/>
      </xdr:nvSpPr>
      <xdr:spPr>
        <a:xfrm>
          <a:off x="18605500" y="93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157951</xdr:rowOff>
    </xdr:from>
    <xdr:ext cx="534377" cy="259045"/>
    <xdr:sp macro="" textlink="">
      <xdr:nvSpPr>
        <xdr:cNvPr id="801" name="テキスト ボックス 800"/>
        <xdr:cNvSpPr txBox="1"/>
      </xdr:nvSpPr>
      <xdr:spPr>
        <a:xfrm>
          <a:off x="18389111" y="94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37688</xdr:rowOff>
    </xdr:from>
    <xdr:to>
      <xdr:col>116</xdr:col>
      <xdr:colOff>63500</xdr:colOff>
      <xdr:row>78</xdr:row>
      <xdr:rowOff>40260</xdr:rowOff>
    </xdr:to>
    <xdr:cxnSp macro="">
      <xdr:nvCxnSpPr>
        <xdr:cNvPr id="832" name="直線コネクタ 831"/>
        <xdr:cNvCxnSpPr/>
      </xdr:nvCxnSpPr>
      <xdr:spPr>
        <a:xfrm>
          <a:off x="21323300" y="13410788"/>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9398</xdr:rowOff>
    </xdr:from>
    <xdr:to>
      <xdr:col>111</xdr:col>
      <xdr:colOff>177800</xdr:colOff>
      <xdr:row>78</xdr:row>
      <xdr:rowOff>37688</xdr:rowOff>
    </xdr:to>
    <xdr:cxnSp macro="">
      <xdr:nvCxnSpPr>
        <xdr:cNvPr id="835" name="直線コネクタ 834"/>
        <xdr:cNvCxnSpPr/>
      </xdr:nvCxnSpPr>
      <xdr:spPr>
        <a:xfrm>
          <a:off x="20434300" y="1338249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9398</xdr:rowOff>
    </xdr:from>
    <xdr:to>
      <xdr:col>107</xdr:col>
      <xdr:colOff>50800</xdr:colOff>
      <xdr:row>78</xdr:row>
      <xdr:rowOff>23685</xdr:rowOff>
    </xdr:to>
    <xdr:cxnSp macro="">
      <xdr:nvCxnSpPr>
        <xdr:cNvPr id="838" name="直線コネクタ 837"/>
        <xdr:cNvCxnSpPr/>
      </xdr:nvCxnSpPr>
      <xdr:spPr>
        <a:xfrm flipV="1">
          <a:off x="19545300" y="1338249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23685</xdr:rowOff>
    </xdr:from>
    <xdr:to>
      <xdr:col>102</xdr:col>
      <xdr:colOff>114300</xdr:colOff>
      <xdr:row>78</xdr:row>
      <xdr:rowOff>33973</xdr:rowOff>
    </xdr:to>
    <xdr:cxnSp macro="">
      <xdr:nvCxnSpPr>
        <xdr:cNvPr id="841" name="直線コネクタ 840"/>
        <xdr:cNvCxnSpPr/>
      </xdr:nvCxnSpPr>
      <xdr:spPr>
        <a:xfrm flipV="1">
          <a:off x="18656300" y="1339678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160910</xdr:rowOff>
    </xdr:from>
    <xdr:to>
      <xdr:col>116</xdr:col>
      <xdr:colOff>114300</xdr:colOff>
      <xdr:row>78</xdr:row>
      <xdr:rowOff>91060</xdr:rowOff>
    </xdr:to>
    <xdr:sp macro="" textlink="">
      <xdr:nvSpPr>
        <xdr:cNvPr id="851" name="楕円 850"/>
        <xdr:cNvSpPr/>
      </xdr:nvSpPr>
      <xdr:spPr>
        <a:xfrm>
          <a:off x="221107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139337</xdr:rowOff>
    </xdr:from>
    <xdr:ext cx="378565" cy="259045"/>
    <xdr:sp macro="" textlink="">
      <xdr:nvSpPr>
        <xdr:cNvPr id="852" name="繰出金該当値テキスト"/>
        <xdr:cNvSpPr txBox="1"/>
      </xdr:nvSpPr>
      <xdr:spPr>
        <a:xfrm>
          <a:off x="22212300" y="1334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158338</xdr:rowOff>
    </xdr:from>
    <xdr:to>
      <xdr:col>112</xdr:col>
      <xdr:colOff>38100</xdr:colOff>
      <xdr:row>78</xdr:row>
      <xdr:rowOff>88488</xdr:rowOff>
    </xdr:to>
    <xdr:sp macro="" textlink="">
      <xdr:nvSpPr>
        <xdr:cNvPr id="853" name="楕円 852"/>
        <xdr:cNvSpPr/>
      </xdr:nvSpPr>
      <xdr:spPr>
        <a:xfrm>
          <a:off x="21272500" y="133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79615</xdr:rowOff>
    </xdr:from>
    <xdr:ext cx="378565" cy="259045"/>
    <xdr:sp macro="" textlink="">
      <xdr:nvSpPr>
        <xdr:cNvPr id="854" name="テキスト ボックス 853"/>
        <xdr:cNvSpPr txBox="1"/>
      </xdr:nvSpPr>
      <xdr:spPr>
        <a:xfrm>
          <a:off x="21121317" y="134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130048</xdr:rowOff>
    </xdr:from>
    <xdr:to>
      <xdr:col>107</xdr:col>
      <xdr:colOff>101600</xdr:colOff>
      <xdr:row>78</xdr:row>
      <xdr:rowOff>60198</xdr:rowOff>
    </xdr:to>
    <xdr:sp macro="" textlink="">
      <xdr:nvSpPr>
        <xdr:cNvPr id="855" name="楕円 854"/>
        <xdr:cNvSpPr/>
      </xdr:nvSpPr>
      <xdr:spPr>
        <a:xfrm>
          <a:off x="20383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51325</xdr:rowOff>
    </xdr:from>
    <xdr:ext cx="469744" cy="259045"/>
    <xdr:sp macro="" textlink="">
      <xdr:nvSpPr>
        <xdr:cNvPr id="856" name="テキスト ボックス 855"/>
        <xdr:cNvSpPr txBox="1"/>
      </xdr:nvSpPr>
      <xdr:spPr>
        <a:xfrm>
          <a:off x="20199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144335</xdr:rowOff>
    </xdr:from>
    <xdr:to>
      <xdr:col>102</xdr:col>
      <xdr:colOff>165100</xdr:colOff>
      <xdr:row>78</xdr:row>
      <xdr:rowOff>74485</xdr:rowOff>
    </xdr:to>
    <xdr:sp macro="" textlink="">
      <xdr:nvSpPr>
        <xdr:cNvPr id="857" name="楕円 856"/>
        <xdr:cNvSpPr/>
      </xdr:nvSpPr>
      <xdr:spPr>
        <a:xfrm>
          <a:off x="19494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65612</xdr:rowOff>
    </xdr:from>
    <xdr:ext cx="469744" cy="259045"/>
    <xdr:sp macro="" textlink="">
      <xdr:nvSpPr>
        <xdr:cNvPr id="858" name="テキスト ボックス 857"/>
        <xdr:cNvSpPr txBox="1"/>
      </xdr:nvSpPr>
      <xdr:spPr>
        <a:xfrm>
          <a:off x="193104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154623</xdr:rowOff>
    </xdr:from>
    <xdr:to>
      <xdr:col>98</xdr:col>
      <xdr:colOff>38100</xdr:colOff>
      <xdr:row>78</xdr:row>
      <xdr:rowOff>84773</xdr:rowOff>
    </xdr:to>
    <xdr:sp macro="" textlink="">
      <xdr:nvSpPr>
        <xdr:cNvPr id="859" name="楕円 858"/>
        <xdr:cNvSpPr/>
      </xdr:nvSpPr>
      <xdr:spPr>
        <a:xfrm>
          <a:off x="18605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75900</xdr:rowOff>
    </xdr:from>
    <xdr:ext cx="378565" cy="259045"/>
    <xdr:sp macro="" textlink="">
      <xdr:nvSpPr>
        <xdr:cNvPr id="860" name="テキスト ボックス 859"/>
        <xdr:cNvSpPr txBox="1"/>
      </xdr:nvSpPr>
      <xdr:spPr>
        <a:xfrm>
          <a:off x="18467017" y="1344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各年度において、類似団体の平均値と比べると、本県における住民１人あたりのコストは、ほとんどの歳出項目において、類似団体平均を下回るか、もしくは類似団体平均と同程度となっている。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歳出全体に占める割合が最も大きい人件費においては、平成２９年度は、県費負担教職員の給与負担の名古屋市移譲に伴う職員給の減などにより減少しており、類似団体平均を下回って推移している。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補助費等においては、高齢化の進展に伴う後期高齢者医療事業費や介護給付費負担金といった義務的な経費の増などにより増加傾向であるものの、類似団体平均を下回って推移している。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行革大綱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143510</xdr:rowOff>
    </xdr:from>
    <xdr:to>
      <xdr:col>24</xdr:col>
      <xdr:colOff>63500</xdr:colOff>
      <xdr:row>36</xdr:row>
      <xdr:rowOff>154940</xdr:rowOff>
    </xdr:to>
    <xdr:cxnSp macro="">
      <xdr:nvCxnSpPr>
        <xdr:cNvPr id="61" name="直線コネクタ 60"/>
        <xdr:cNvCxnSpPr/>
      </xdr:nvCxnSpPr>
      <xdr:spPr>
        <a:xfrm>
          <a:off x="3797300" y="63157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102252</xdr:rowOff>
    </xdr:from>
    <xdr:ext cx="378565" cy="259045"/>
    <xdr:sp macro="" textlink="">
      <xdr:nvSpPr>
        <xdr:cNvPr id="62" name="議会費平均値テキスト"/>
        <xdr:cNvSpPr txBox="1"/>
      </xdr:nvSpPr>
      <xdr:spPr>
        <a:xfrm>
          <a:off x="4686300" y="5931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143510</xdr:rowOff>
    </xdr:from>
    <xdr:to>
      <xdr:col>19</xdr:col>
      <xdr:colOff>177800</xdr:colOff>
      <xdr:row>36</xdr:row>
      <xdr:rowOff>162560</xdr:rowOff>
    </xdr:to>
    <xdr:cxnSp macro="">
      <xdr:nvCxnSpPr>
        <xdr:cNvPr id="64" name="直線コネクタ 63"/>
        <xdr:cNvCxnSpPr/>
      </xdr:nvCxnSpPr>
      <xdr:spPr>
        <a:xfrm flipV="1">
          <a:off x="2908300" y="6315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41292</xdr:rowOff>
    </xdr:from>
    <xdr:ext cx="378565" cy="259045"/>
    <xdr:sp macro="" textlink="">
      <xdr:nvSpPr>
        <xdr:cNvPr id="66" name="テキスト ボックス 65"/>
        <xdr:cNvSpPr txBox="1"/>
      </xdr:nvSpPr>
      <xdr:spPr>
        <a:xfrm>
          <a:off x="35953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25400</xdr:rowOff>
    </xdr:to>
    <xdr:cxnSp macro="">
      <xdr:nvCxnSpPr>
        <xdr:cNvPr id="67" name="直線コネクタ 66"/>
        <xdr:cNvCxnSpPr/>
      </xdr:nvCxnSpPr>
      <xdr:spPr>
        <a:xfrm flipV="1">
          <a:off x="2019300" y="6334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50817</xdr:rowOff>
    </xdr:from>
    <xdr:ext cx="378565" cy="259045"/>
    <xdr:sp macro="" textlink="">
      <xdr:nvSpPr>
        <xdr:cNvPr id="69" name="テキスト ボックス 68"/>
        <xdr:cNvSpPr txBox="1"/>
      </xdr:nvSpPr>
      <xdr:spPr>
        <a:xfrm>
          <a:off x="2719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25400</xdr:rowOff>
    </xdr:from>
    <xdr:to>
      <xdr:col>10</xdr:col>
      <xdr:colOff>114300</xdr:colOff>
      <xdr:row>37</xdr:row>
      <xdr:rowOff>36830</xdr:rowOff>
    </xdr:to>
    <xdr:cxnSp macro="">
      <xdr:nvCxnSpPr>
        <xdr:cNvPr id="70" name="直線コネクタ 69"/>
        <xdr:cNvCxnSpPr/>
      </xdr:nvCxnSpPr>
      <xdr:spPr>
        <a:xfrm flipV="1">
          <a:off x="1130300" y="6369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79392</xdr:rowOff>
    </xdr:from>
    <xdr:ext cx="378565" cy="259045"/>
    <xdr:sp macro="" textlink="">
      <xdr:nvSpPr>
        <xdr:cNvPr id="72" name="テキスト ボックス 71"/>
        <xdr:cNvSpPr txBox="1"/>
      </xdr:nvSpPr>
      <xdr:spPr>
        <a:xfrm>
          <a:off x="1830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104157</xdr:rowOff>
    </xdr:from>
    <xdr:ext cx="378565" cy="259045"/>
    <xdr:sp macro="" textlink="">
      <xdr:nvSpPr>
        <xdr:cNvPr id="74" name="テキスト ボックス 73"/>
        <xdr:cNvSpPr txBox="1"/>
      </xdr:nvSpPr>
      <xdr:spPr>
        <a:xfrm>
          <a:off x="94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0" name="楕円 79"/>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378565" cy="259045"/>
    <xdr:sp macro="" textlink="">
      <xdr:nvSpPr>
        <xdr:cNvPr id="81" name="議会費該当値テキスト"/>
        <xdr:cNvSpPr txBox="1"/>
      </xdr:nvSpPr>
      <xdr:spPr>
        <a:xfrm>
          <a:off x="4686300" y="62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13987</xdr:rowOff>
    </xdr:from>
    <xdr:ext cx="378565" cy="259045"/>
    <xdr:sp macro="" textlink="">
      <xdr:nvSpPr>
        <xdr:cNvPr id="83" name="テキスト ボックス 82"/>
        <xdr:cNvSpPr txBox="1"/>
      </xdr:nvSpPr>
      <xdr:spPr>
        <a:xfrm>
          <a:off x="35953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5" name="テキスト ボックス 84"/>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146050</xdr:rowOff>
    </xdr:from>
    <xdr:to>
      <xdr:col>10</xdr:col>
      <xdr:colOff>165100</xdr:colOff>
      <xdr:row>37</xdr:row>
      <xdr:rowOff>76200</xdr:rowOff>
    </xdr:to>
    <xdr:sp macro="" textlink="">
      <xdr:nvSpPr>
        <xdr:cNvPr id="86" name="楕円 85"/>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67327</xdr:rowOff>
    </xdr:from>
    <xdr:ext cx="378565" cy="259045"/>
    <xdr:sp macro="" textlink="">
      <xdr:nvSpPr>
        <xdr:cNvPr id="87" name="テキスト ボックス 86"/>
        <xdr:cNvSpPr txBox="1"/>
      </xdr:nvSpPr>
      <xdr:spPr>
        <a:xfrm>
          <a:off x="1830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88" name="楕円 87"/>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78757</xdr:rowOff>
    </xdr:from>
    <xdr:ext cx="378565" cy="259045"/>
    <xdr:sp macro="" textlink="">
      <xdr:nvSpPr>
        <xdr:cNvPr id="89" name="テキスト ボックス 88"/>
        <xdr:cNvSpPr txBox="1"/>
      </xdr:nvSpPr>
      <xdr:spPr>
        <a:xfrm>
          <a:off x="941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9718</xdr:rowOff>
    </xdr:from>
    <xdr:to>
      <xdr:col>24</xdr:col>
      <xdr:colOff>63500</xdr:colOff>
      <xdr:row>57</xdr:row>
      <xdr:rowOff>63302</xdr:rowOff>
    </xdr:to>
    <xdr:cxnSp macro="">
      <xdr:nvCxnSpPr>
        <xdr:cNvPr id="114" name="直線コネクタ 113"/>
        <xdr:cNvCxnSpPr/>
      </xdr:nvCxnSpPr>
      <xdr:spPr>
        <a:xfrm flipV="1">
          <a:off x="3797300" y="9782368"/>
          <a:ext cx="8382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59438</xdr:rowOff>
    </xdr:from>
    <xdr:to>
      <xdr:col>19</xdr:col>
      <xdr:colOff>177800</xdr:colOff>
      <xdr:row>57</xdr:row>
      <xdr:rowOff>63302</xdr:rowOff>
    </xdr:to>
    <xdr:cxnSp macro="">
      <xdr:nvCxnSpPr>
        <xdr:cNvPr id="117" name="直線コネクタ 116"/>
        <xdr:cNvCxnSpPr/>
      </xdr:nvCxnSpPr>
      <xdr:spPr>
        <a:xfrm>
          <a:off x="2908300" y="9832088"/>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17307</xdr:rowOff>
    </xdr:from>
    <xdr:to>
      <xdr:col>15</xdr:col>
      <xdr:colOff>50800</xdr:colOff>
      <xdr:row>57</xdr:row>
      <xdr:rowOff>59438</xdr:rowOff>
    </xdr:to>
    <xdr:cxnSp macro="">
      <xdr:nvCxnSpPr>
        <xdr:cNvPr id="120" name="直線コネクタ 119"/>
        <xdr:cNvCxnSpPr/>
      </xdr:nvCxnSpPr>
      <xdr:spPr>
        <a:xfrm>
          <a:off x="2019300" y="9618507"/>
          <a:ext cx="889000" cy="2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17307</xdr:rowOff>
    </xdr:from>
    <xdr:to>
      <xdr:col>10</xdr:col>
      <xdr:colOff>114300</xdr:colOff>
      <xdr:row>57</xdr:row>
      <xdr:rowOff>23068</xdr:rowOff>
    </xdr:to>
    <xdr:cxnSp macro="">
      <xdr:nvCxnSpPr>
        <xdr:cNvPr id="123" name="直線コネクタ 122"/>
        <xdr:cNvCxnSpPr/>
      </xdr:nvCxnSpPr>
      <xdr:spPr>
        <a:xfrm flipV="1">
          <a:off x="1130300" y="9618507"/>
          <a:ext cx="889000" cy="1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133258</xdr:rowOff>
    </xdr:from>
    <xdr:ext cx="534377" cy="259045"/>
    <xdr:sp macro="" textlink="">
      <xdr:nvSpPr>
        <xdr:cNvPr id="127" name="テキスト ボックス 126"/>
        <xdr:cNvSpPr txBox="1"/>
      </xdr:nvSpPr>
      <xdr:spPr>
        <a:xfrm>
          <a:off x="863111" y="93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130368</xdr:rowOff>
    </xdr:from>
    <xdr:to>
      <xdr:col>24</xdr:col>
      <xdr:colOff>114300</xdr:colOff>
      <xdr:row>57</xdr:row>
      <xdr:rowOff>60518</xdr:rowOff>
    </xdr:to>
    <xdr:sp macro="" textlink="">
      <xdr:nvSpPr>
        <xdr:cNvPr id="133" name="楕円 132"/>
        <xdr:cNvSpPr/>
      </xdr:nvSpPr>
      <xdr:spPr>
        <a:xfrm>
          <a:off x="4584700" y="97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55371</xdr:rowOff>
    </xdr:from>
    <xdr:ext cx="534377" cy="259045"/>
    <xdr:sp macro="" textlink="">
      <xdr:nvSpPr>
        <xdr:cNvPr id="134" name="総務費該当値テキスト"/>
        <xdr:cNvSpPr txBox="1"/>
      </xdr:nvSpPr>
      <xdr:spPr>
        <a:xfrm>
          <a:off x="4686300" y="96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12502</xdr:rowOff>
    </xdr:from>
    <xdr:to>
      <xdr:col>20</xdr:col>
      <xdr:colOff>38100</xdr:colOff>
      <xdr:row>57</xdr:row>
      <xdr:rowOff>114102</xdr:rowOff>
    </xdr:to>
    <xdr:sp macro="" textlink="">
      <xdr:nvSpPr>
        <xdr:cNvPr id="135" name="楕円 134"/>
        <xdr:cNvSpPr/>
      </xdr:nvSpPr>
      <xdr:spPr>
        <a:xfrm>
          <a:off x="3746500" y="9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105229</xdr:rowOff>
    </xdr:from>
    <xdr:ext cx="534377" cy="259045"/>
    <xdr:sp macro="" textlink="">
      <xdr:nvSpPr>
        <xdr:cNvPr id="136" name="テキスト ボックス 135"/>
        <xdr:cNvSpPr txBox="1"/>
      </xdr:nvSpPr>
      <xdr:spPr>
        <a:xfrm>
          <a:off x="3517411" y="98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8638</xdr:rowOff>
    </xdr:from>
    <xdr:to>
      <xdr:col>15</xdr:col>
      <xdr:colOff>101600</xdr:colOff>
      <xdr:row>57</xdr:row>
      <xdr:rowOff>110238</xdr:rowOff>
    </xdr:to>
    <xdr:sp macro="" textlink="">
      <xdr:nvSpPr>
        <xdr:cNvPr id="137" name="楕円 136"/>
        <xdr:cNvSpPr/>
      </xdr:nvSpPr>
      <xdr:spPr>
        <a:xfrm>
          <a:off x="2857500" y="97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101365</xdr:rowOff>
    </xdr:from>
    <xdr:ext cx="534377" cy="259045"/>
    <xdr:sp macro="" textlink="">
      <xdr:nvSpPr>
        <xdr:cNvPr id="138" name="テキスト ボックス 137"/>
        <xdr:cNvSpPr txBox="1"/>
      </xdr:nvSpPr>
      <xdr:spPr>
        <a:xfrm>
          <a:off x="2641111" y="98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137957</xdr:rowOff>
    </xdr:from>
    <xdr:to>
      <xdr:col>10</xdr:col>
      <xdr:colOff>165100</xdr:colOff>
      <xdr:row>56</xdr:row>
      <xdr:rowOff>68107</xdr:rowOff>
    </xdr:to>
    <xdr:sp macro="" textlink="">
      <xdr:nvSpPr>
        <xdr:cNvPr id="139" name="楕円 138"/>
        <xdr:cNvSpPr/>
      </xdr:nvSpPr>
      <xdr:spPr>
        <a:xfrm>
          <a:off x="1968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84634</xdr:rowOff>
    </xdr:from>
    <xdr:ext cx="534377" cy="259045"/>
    <xdr:sp macro="" textlink="">
      <xdr:nvSpPr>
        <xdr:cNvPr id="140" name="テキスト ボックス 139"/>
        <xdr:cNvSpPr txBox="1"/>
      </xdr:nvSpPr>
      <xdr:spPr>
        <a:xfrm>
          <a:off x="1752111" y="93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143718</xdr:rowOff>
    </xdr:from>
    <xdr:to>
      <xdr:col>6</xdr:col>
      <xdr:colOff>38100</xdr:colOff>
      <xdr:row>57</xdr:row>
      <xdr:rowOff>73868</xdr:rowOff>
    </xdr:to>
    <xdr:sp macro="" textlink="">
      <xdr:nvSpPr>
        <xdr:cNvPr id="141" name="楕円 140"/>
        <xdr:cNvSpPr/>
      </xdr:nvSpPr>
      <xdr:spPr>
        <a:xfrm>
          <a:off x="1079500" y="97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64995</xdr:rowOff>
    </xdr:from>
    <xdr:ext cx="534377" cy="259045"/>
    <xdr:sp macro="" textlink="">
      <xdr:nvSpPr>
        <xdr:cNvPr id="142" name="テキスト ボックス 141"/>
        <xdr:cNvSpPr txBox="1"/>
      </xdr:nvSpPr>
      <xdr:spPr>
        <a:xfrm>
          <a:off x="863111" y="98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154715</xdr:rowOff>
    </xdr:from>
    <xdr:to>
      <xdr:col>24</xdr:col>
      <xdr:colOff>63500</xdr:colOff>
      <xdr:row>78</xdr:row>
      <xdr:rowOff>170790</xdr:rowOff>
    </xdr:to>
    <xdr:cxnSp macro="">
      <xdr:nvCxnSpPr>
        <xdr:cNvPr id="168" name="直線コネクタ 167"/>
        <xdr:cNvCxnSpPr/>
      </xdr:nvCxnSpPr>
      <xdr:spPr>
        <a:xfrm flipV="1">
          <a:off x="3797300" y="13527815"/>
          <a:ext cx="8382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41369</xdr:rowOff>
    </xdr:from>
    <xdr:ext cx="534377" cy="259045"/>
    <xdr:sp macro="" textlink="">
      <xdr:nvSpPr>
        <xdr:cNvPr id="169" name="民生費平均値テキスト"/>
        <xdr:cNvSpPr txBox="1"/>
      </xdr:nvSpPr>
      <xdr:spPr>
        <a:xfrm>
          <a:off x="4686300" y="13243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157257</xdr:rowOff>
    </xdr:from>
    <xdr:to>
      <xdr:col>19</xdr:col>
      <xdr:colOff>177800</xdr:colOff>
      <xdr:row>78</xdr:row>
      <xdr:rowOff>170790</xdr:rowOff>
    </xdr:to>
    <xdr:cxnSp macro="">
      <xdr:nvCxnSpPr>
        <xdr:cNvPr id="171" name="直線コネクタ 170"/>
        <xdr:cNvCxnSpPr/>
      </xdr:nvCxnSpPr>
      <xdr:spPr>
        <a:xfrm>
          <a:off x="2908300" y="1353035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157257</xdr:rowOff>
    </xdr:from>
    <xdr:to>
      <xdr:col>15</xdr:col>
      <xdr:colOff>50800</xdr:colOff>
      <xdr:row>79</xdr:row>
      <xdr:rowOff>12964</xdr:rowOff>
    </xdr:to>
    <xdr:cxnSp macro="">
      <xdr:nvCxnSpPr>
        <xdr:cNvPr id="174" name="直線コネクタ 173"/>
        <xdr:cNvCxnSpPr/>
      </xdr:nvCxnSpPr>
      <xdr:spPr>
        <a:xfrm flipV="1">
          <a:off x="2019300" y="13530357"/>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12964</xdr:rowOff>
    </xdr:from>
    <xdr:to>
      <xdr:col>10</xdr:col>
      <xdr:colOff>114300</xdr:colOff>
      <xdr:row>79</xdr:row>
      <xdr:rowOff>41430</xdr:rowOff>
    </xdr:to>
    <xdr:cxnSp macro="">
      <xdr:nvCxnSpPr>
        <xdr:cNvPr id="177" name="直線コネクタ 176"/>
        <xdr:cNvCxnSpPr/>
      </xdr:nvCxnSpPr>
      <xdr:spPr>
        <a:xfrm flipV="1">
          <a:off x="1130300" y="13557514"/>
          <a:ext cx="8890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41183</xdr:rowOff>
    </xdr:from>
    <xdr:ext cx="534377" cy="259045"/>
    <xdr:sp macro="" textlink="">
      <xdr:nvSpPr>
        <xdr:cNvPr id="179" name="テキスト ボックス 178"/>
        <xdr:cNvSpPr txBox="1"/>
      </xdr:nvSpPr>
      <xdr:spPr>
        <a:xfrm>
          <a:off x="1752111" y="132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45260</xdr:rowOff>
    </xdr:from>
    <xdr:ext cx="534377" cy="259045"/>
    <xdr:sp macro="" textlink="">
      <xdr:nvSpPr>
        <xdr:cNvPr id="181" name="テキスト ボックス 180"/>
        <xdr:cNvSpPr txBox="1"/>
      </xdr:nvSpPr>
      <xdr:spPr>
        <a:xfrm>
          <a:off x="863111" y="13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103915</xdr:rowOff>
    </xdr:from>
    <xdr:to>
      <xdr:col>24</xdr:col>
      <xdr:colOff>114300</xdr:colOff>
      <xdr:row>79</xdr:row>
      <xdr:rowOff>34065</xdr:rowOff>
    </xdr:to>
    <xdr:sp macro="" textlink="">
      <xdr:nvSpPr>
        <xdr:cNvPr id="187" name="楕円 186"/>
        <xdr:cNvSpPr/>
      </xdr:nvSpPr>
      <xdr:spPr>
        <a:xfrm>
          <a:off x="4584700" y="134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18842</xdr:rowOff>
    </xdr:from>
    <xdr:ext cx="534377" cy="259045"/>
    <xdr:sp macro="" textlink="">
      <xdr:nvSpPr>
        <xdr:cNvPr id="188" name="民生費該当値テキスト"/>
        <xdr:cNvSpPr txBox="1"/>
      </xdr:nvSpPr>
      <xdr:spPr>
        <a:xfrm>
          <a:off x="4686300" y="133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119990</xdr:rowOff>
    </xdr:from>
    <xdr:to>
      <xdr:col>20</xdr:col>
      <xdr:colOff>38100</xdr:colOff>
      <xdr:row>79</xdr:row>
      <xdr:rowOff>50140</xdr:rowOff>
    </xdr:to>
    <xdr:sp macro="" textlink="">
      <xdr:nvSpPr>
        <xdr:cNvPr id="189" name="楕円 188"/>
        <xdr:cNvSpPr/>
      </xdr:nvSpPr>
      <xdr:spPr>
        <a:xfrm>
          <a:off x="3746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41267</xdr:rowOff>
    </xdr:from>
    <xdr:ext cx="534377" cy="259045"/>
    <xdr:sp macro="" textlink="">
      <xdr:nvSpPr>
        <xdr:cNvPr id="190" name="テキスト ボックス 189"/>
        <xdr:cNvSpPr txBox="1"/>
      </xdr:nvSpPr>
      <xdr:spPr>
        <a:xfrm>
          <a:off x="3517411" y="135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106457</xdr:rowOff>
    </xdr:from>
    <xdr:to>
      <xdr:col>15</xdr:col>
      <xdr:colOff>101600</xdr:colOff>
      <xdr:row>79</xdr:row>
      <xdr:rowOff>36607</xdr:rowOff>
    </xdr:to>
    <xdr:sp macro="" textlink="">
      <xdr:nvSpPr>
        <xdr:cNvPr id="191" name="楕円 190"/>
        <xdr:cNvSpPr/>
      </xdr:nvSpPr>
      <xdr:spPr>
        <a:xfrm>
          <a:off x="2857500" y="134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27734</xdr:rowOff>
    </xdr:from>
    <xdr:ext cx="534377" cy="259045"/>
    <xdr:sp macro="" textlink="">
      <xdr:nvSpPr>
        <xdr:cNvPr id="192" name="テキスト ボックス 191"/>
        <xdr:cNvSpPr txBox="1"/>
      </xdr:nvSpPr>
      <xdr:spPr>
        <a:xfrm>
          <a:off x="2641111" y="135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133614</xdr:rowOff>
    </xdr:from>
    <xdr:to>
      <xdr:col>10</xdr:col>
      <xdr:colOff>165100</xdr:colOff>
      <xdr:row>79</xdr:row>
      <xdr:rowOff>63764</xdr:rowOff>
    </xdr:to>
    <xdr:sp macro="" textlink="">
      <xdr:nvSpPr>
        <xdr:cNvPr id="193" name="楕円 192"/>
        <xdr:cNvSpPr/>
      </xdr:nvSpPr>
      <xdr:spPr>
        <a:xfrm>
          <a:off x="1968500" y="135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54891</xdr:rowOff>
    </xdr:from>
    <xdr:ext cx="534377" cy="259045"/>
    <xdr:sp macro="" textlink="">
      <xdr:nvSpPr>
        <xdr:cNvPr id="194" name="テキスト ボックス 193"/>
        <xdr:cNvSpPr txBox="1"/>
      </xdr:nvSpPr>
      <xdr:spPr>
        <a:xfrm>
          <a:off x="1752111" y="135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162080</xdr:rowOff>
    </xdr:from>
    <xdr:to>
      <xdr:col>6</xdr:col>
      <xdr:colOff>38100</xdr:colOff>
      <xdr:row>79</xdr:row>
      <xdr:rowOff>92230</xdr:rowOff>
    </xdr:to>
    <xdr:sp macro="" textlink="">
      <xdr:nvSpPr>
        <xdr:cNvPr id="195" name="楕円 194"/>
        <xdr:cNvSpPr/>
      </xdr:nvSpPr>
      <xdr:spPr>
        <a:xfrm>
          <a:off x="1079500" y="135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83357</xdr:rowOff>
    </xdr:from>
    <xdr:ext cx="534377" cy="259045"/>
    <xdr:sp macro="" textlink="">
      <xdr:nvSpPr>
        <xdr:cNvPr id="196" name="テキスト ボックス 195"/>
        <xdr:cNvSpPr txBox="1"/>
      </xdr:nvSpPr>
      <xdr:spPr>
        <a:xfrm>
          <a:off x="863111" y="136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148273</xdr:rowOff>
    </xdr:from>
    <xdr:to>
      <xdr:col>24</xdr:col>
      <xdr:colOff>63500</xdr:colOff>
      <xdr:row>97</xdr:row>
      <xdr:rowOff>155397</xdr:rowOff>
    </xdr:to>
    <xdr:cxnSp macro="">
      <xdr:nvCxnSpPr>
        <xdr:cNvPr id="223" name="直線コネクタ 222"/>
        <xdr:cNvCxnSpPr/>
      </xdr:nvCxnSpPr>
      <xdr:spPr>
        <a:xfrm>
          <a:off x="3797300" y="16778923"/>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118859</xdr:rowOff>
    </xdr:from>
    <xdr:to>
      <xdr:col>19</xdr:col>
      <xdr:colOff>177800</xdr:colOff>
      <xdr:row>97</xdr:row>
      <xdr:rowOff>148273</xdr:rowOff>
    </xdr:to>
    <xdr:cxnSp macro="">
      <xdr:nvCxnSpPr>
        <xdr:cNvPr id="226" name="直線コネクタ 225"/>
        <xdr:cNvCxnSpPr/>
      </xdr:nvCxnSpPr>
      <xdr:spPr>
        <a:xfrm>
          <a:off x="2908300" y="16749509"/>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118859</xdr:rowOff>
    </xdr:from>
    <xdr:to>
      <xdr:col>15</xdr:col>
      <xdr:colOff>50800</xdr:colOff>
      <xdr:row>97</xdr:row>
      <xdr:rowOff>141567</xdr:rowOff>
    </xdr:to>
    <xdr:cxnSp macro="">
      <xdr:nvCxnSpPr>
        <xdr:cNvPr id="229" name="直線コネクタ 228"/>
        <xdr:cNvCxnSpPr/>
      </xdr:nvCxnSpPr>
      <xdr:spPr>
        <a:xfrm flipV="1">
          <a:off x="2019300" y="16749509"/>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141567</xdr:rowOff>
    </xdr:from>
    <xdr:to>
      <xdr:col>10</xdr:col>
      <xdr:colOff>114300</xdr:colOff>
      <xdr:row>97</xdr:row>
      <xdr:rowOff>145148</xdr:rowOff>
    </xdr:to>
    <xdr:cxnSp macro="">
      <xdr:nvCxnSpPr>
        <xdr:cNvPr id="232" name="直線コネクタ 231"/>
        <xdr:cNvCxnSpPr/>
      </xdr:nvCxnSpPr>
      <xdr:spPr>
        <a:xfrm flipV="1">
          <a:off x="1130300" y="167722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103737</xdr:rowOff>
    </xdr:from>
    <xdr:ext cx="469744" cy="259045"/>
    <xdr:sp macro="" textlink="">
      <xdr:nvSpPr>
        <xdr:cNvPr id="234" name="テキスト ボックス 233"/>
        <xdr:cNvSpPr txBox="1"/>
      </xdr:nvSpPr>
      <xdr:spPr>
        <a:xfrm>
          <a:off x="1784428"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86250</xdr:rowOff>
    </xdr:from>
    <xdr:ext cx="469744" cy="259045"/>
    <xdr:sp macro="" textlink="">
      <xdr:nvSpPr>
        <xdr:cNvPr id="236" name="テキスト ボックス 235"/>
        <xdr:cNvSpPr txBox="1"/>
      </xdr:nvSpPr>
      <xdr:spPr>
        <a:xfrm>
          <a:off x="895428"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104597</xdr:rowOff>
    </xdr:from>
    <xdr:to>
      <xdr:col>24</xdr:col>
      <xdr:colOff>114300</xdr:colOff>
      <xdr:row>98</xdr:row>
      <xdr:rowOff>34747</xdr:rowOff>
    </xdr:to>
    <xdr:sp macro="" textlink="">
      <xdr:nvSpPr>
        <xdr:cNvPr id="242" name="楕円 241"/>
        <xdr:cNvSpPr/>
      </xdr:nvSpPr>
      <xdr:spPr>
        <a:xfrm>
          <a:off x="4584700" y="167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19524</xdr:rowOff>
    </xdr:from>
    <xdr:ext cx="469744" cy="259045"/>
    <xdr:sp macro="" textlink="">
      <xdr:nvSpPr>
        <xdr:cNvPr id="243" name="衛生費該当値テキスト"/>
        <xdr:cNvSpPr txBox="1"/>
      </xdr:nvSpPr>
      <xdr:spPr>
        <a:xfrm>
          <a:off x="4686300" y="1665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97473</xdr:rowOff>
    </xdr:from>
    <xdr:to>
      <xdr:col>20</xdr:col>
      <xdr:colOff>38100</xdr:colOff>
      <xdr:row>98</xdr:row>
      <xdr:rowOff>27623</xdr:rowOff>
    </xdr:to>
    <xdr:sp macro="" textlink="">
      <xdr:nvSpPr>
        <xdr:cNvPr id="244" name="楕円 243"/>
        <xdr:cNvSpPr/>
      </xdr:nvSpPr>
      <xdr:spPr>
        <a:xfrm>
          <a:off x="3746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18750</xdr:rowOff>
    </xdr:from>
    <xdr:ext cx="469744" cy="259045"/>
    <xdr:sp macro="" textlink="">
      <xdr:nvSpPr>
        <xdr:cNvPr id="245" name="テキスト ボックス 244"/>
        <xdr:cNvSpPr txBox="1"/>
      </xdr:nvSpPr>
      <xdr:spPr>
        <a:xfrm>
          <a:off x="3549728" y="1682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68059</xdr:rowOff>
    </xdr:from>
    <xdr:to>
      <xdr:col>15</xdr:col>
      <xdr:colOff>101600</xdr:colOff>
      <xdr:row>97</xdr:row>
      <xdr:rowOff>169659</xdr:rowOff>
    </xdr:to>
    <xdr:sp macro="" textlink="">
      <xdr:nvSpPr>
        <xdr:cNvPr id="246" name="楕円 245"/>
        <xdr:cNvSpPr/>
      </xdr:nvSpPr>
      <xdr:spPr>
        <a:xfrm>
          <a:off x="2857500" y="166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160786</xdr:rowOff>
    </xdr:from>
    <xdr:ext cx="469744" cy="259045"/>
    <xdr:sp macro="" textlink="">
      <xdr:nvSpPr>
        <xdr:cNvPr id="247" name="テキスト ボックス 246"/>
        <xdr:cNvSpPr txBox="1"/>
      </xdr:nvSpPr>
      <xdr:spPr>
        <a:xfrm>
          <a:off x="2673428" y="167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90767</xdr:rowOff>
    </xdr:from>
    <xdr:to>
      <xdr:col>10</xdr:col>
      <xdr:colOff>165100</xdr:colOff>
      <xdr:row>98</xdr:row>
      <xdr:rowOff>20917</xdr:rowOff>
    </xdr:to>
    <xdr:sp macro="" textlink="">
      <xdr:nvSpPr>
        <xdr:cNvPr id="248" name="楕円 247"/>
        <xdr:cNvSpPr/>
      </xdr:nvSpPr>
      <xdr:spPr>
        <a:xfrm>
          <a:off x="1968500" y="167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12044</xdr:rowOff>
    </xdr:from>
    <xdr:ext cx="469744" cy="259045"/>
    <xdr:sp macro="" textlink="">
      <xdr:nvSpPr>
        <xdr:cNvPr id="249" name="テキスト ボックス 248"/>
        <xdr:cNvSpPr txBox="1"/>
      </xdr:nvSpPr>
      <xdr:spPr>
        <a:xfrm>
          <a:off x="1784428" y="168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94348</xdr:rowOff>
    </xdr:from>
    <xdr:to>
      <xdr:col>6</xdr:col>
      <xdr:colOff>38100</xdr:colOff>
      <xdr:row>98</xdr:row>
      <xdr:rowOff>24498</xdr:rowOff>
    </xdr:to>
    <xdr:sp macro="" textlink="">
      <xdr:nvSpPr>
        <xdr:cNvPr id="250" name="楕円 249"/>
        <xdr:cNvSpPr/>
      </xdr:nvSpPr>
      <xdr:spPr>
        <a:xfrm>
          <a:off x="1079500" y="167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15625</xdr:rowOff>
    </xdr:from>
    <xdr:ext cx="469744" cy="259045"/>
    <xdr:sp macro="" textlink="">
      <xdr:nvSpPr>
        <xdr:cNvPr id="251" name="テキスト ボックス 250"/>
        <xdr:cNvSpPr txBox="1"/>
      </xdr:nvSpPr>
      <xdr:spPr>
        <a:xfrm>
          <a:off x="895428" y="168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153797</xdr:rowOff>
    </xdr:from>
    <xdr:to>
      <xdr:col>55</xdr:col>
      <xdr:colOff>0</xdr:colOff>
      <xdr:row>37</xdr:row>
      <xdr:rowOff>165989</xdr:rowOff>
    </xdr:to>
    <xdr:cxnSp macro="">
      <xdr:nvCxnSpPr>
        <xdr:cNvPr id="278" name="直線コネクタ 277"/>
        <xdr:cNvCxnSpPr/>
      </xdr:nvCxnSpPr>
      <xdr:spPr>
        <a:xfrm>
          <a:off x="9639300" y="649744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20066</xdr:rowOff>
    </xdr:from>
    <xdr:to>
      <xdr:col>50</xdr:col>
      <xdr:colOff>114300</xdr:colOff>
      <xdr:row>37</xdr:row>
      <xdr:rowOff>153797</xdr:rowOff>
    </xdr:to>
    <xdr:cxnSp macro="">
      <xdr:nvCxnSpPr>
        <xdr:cNvPr id="281" name="直線コネクタ 280"/>
        <xdr:cNvCxnSpPr/>
      </xdr:nvCxnSpPr>
      <xdr:spPr>
        <a:xfrm>
          <a:off x="8750300" y="636371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136652</xdr:rowOff>
    </xdr:from>
    <xdr:to>
      <xdr:col>45</xdr:col>
      <xdr:colOff>177800</xdr:colOff>
      <xdr:row>37</xdr:row>
      <xdr:rowOff>20066</xdr:rowOff>
    </xdr:to>
    <xdr:cxnSp macro="">
      <xdr:nvCxnSpPr>
        <xdr:cNvPr id="284" name="直線コネクタ 283"/>
        <xdr:cNvCxnSpPr/>
      </xdr:nvCxnSpPr>
      <xdr:spPr>
        <a:xfrm>
          <a:off x="7861300" y="6308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113411</xdr:rowOff>
    </xdr:from>
    <xdr:to>
      <xdr:col>41</xdr:col>
      <xdr:colOff>50800</xdr:colOff>
      <xdr:row>36</xdr:row>
      <xdr:rowOff>136652</xdr:rowOff>
    </xdr:to>
    <xdr:cxnSp macro="">
      <xdr:nvCxnSpPr>
        <xdr:cNvPr id="287" name="直線コネクタ 286"/>
        <xdr:cNvCxnSpPr/>
      </xdr:nvCxnSpPr>
      <xdr:spPr>
        <a:xfrm>
          <a:off x="6972300" y="6114161"/>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1" name="テキスト ボックス 290"/>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297" name="楕円 296"/>
        <xdr:cNvSpPr/>
      </xdr:nvSpPr>
      <xdr:spPr>
        <a:xfrm>
          <a:off x="10426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30116</xdr:rowOff>
    </xdr:from>
    <xdr:ext cx="378565" cy="259045"/>
    <xdr:sp macro="" textlink="">
      <xdr:nvSpPr>
        <xdr:cNvPr id="298" name="労働費該当値テキスト"/>
        <xdr:cNvSpPr txBox="1"/>
      </xdr:nvSpPr>
      <xdr:spPr>
        <a:xfrm>
          <a:off x="10528300" y="637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299" name="楕円 298"/>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24274</xdr:rowOff>
    </xdr:from>
    <xdr:ext cx="378565" cy="259045"/>
    <xdr:sp macro="" textlink="">
      <xdr:nvSpPr>
        <xdr:cNvPr id="300" name="テキスト ボックス 299"/>
        <xdr:cNvSpPr txBox="1"/>
      </xdr:nvSpPr>
      <xdr:spPr>
        <a:xfrm>
          <a:off x="94373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140716</xdr:rowOff>
    </xdr:from>
    <xdr:to>
      <xdr:col>46</xdr:col>
      <xdr:colOff>38100</xdr:colOff>
      <xdr:row>37</xdr:row>
      <xdr:rowOff>70866</xdr:rowOff>
    </xdr:to>
    <xdr:sp macro="" textlink="">
      <xdr:nvSpPr>
        <xdr:cNvPr id="301" name="楕円 300"/>
        <xdr:cNvSpPr/>
      </xdr:nvSpPr>
      <xdr:spPr>
        <a:xfrm>
          <a:off x="8699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61993</xdr:rowOff>
    </xdr:from>
    <xdr:ext cx="378565" cy="259045"/>
    <xdr:sp macro="" textlink="">
      <xdr:nvSpPr>
        <xdr:cNvPr id="302" name="テキスト ボックス 301"/>
        <xdr:cNvSpPr txBox="1"/>
      </xdr:nvSpPr>
      <xdr:spPr>
        <a:xfrm>
          <a:off x="8561017" y="640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85852</xdr:rowOff>
    </xdr:from>
    <xdr:to>
      <xdr:col>41</xdr:col>
      <xdr:colOff>101600</xdr:colOff>
      <xdr:row>37</xdr:row>
      <xdr:rowOff>16002</xdr:rowOff>
    </xdr:to>
    <xdr:sp macro="" textlink="">
      <xdr:nvSpPr>
        <xdr:cNvPr id="303" name="楕円 302"/>
        <xdr:cNvSpPr/>
      </xdr:nvSpPr>
      <xdr:spPr>
        <a:xfrm>
          <a:off x="781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7129</xdr:rowOff>
    </xdr:from>
    <xdr:ext cx="469744" cy="259045"/>
    <xdr:sp macro="" textlink="">
      <xdr:nvSpPr>
        <xdr:cNvPr id="304" name="テキスト ボックス 303"/>
        <xdr:cNvSpPr txBox="1"/>
      </xdr:nvSpPr>
      <xdr:spPr>
        <a:xfrm>
          <a:off x="7626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62611</xdr:rowOff>
    </xdr:from>
    <xdr:to>
      <xdr:col>36</xdr:col>
      <xdr:colOff>165100</xdr:colOff>
      <xdr:row>35</xdr:row>
      <xdr:rowOff>164211</xdr:rowOff>
    </xdr:to>
    <xdr:sp macro="" textlink="">
      <xdr:nvSpPr>
        <xdr:cNvPr id="305" name="楕円 304"/>
        <xdr:cNvSpPr/>
      </xdr:nvSpPr>
      <xdr:spPr>
        <a:xfrm>
          <a:off x="6921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155338</xdr:rowOff>
    </xdr:from>
    <xdr:ext cx="469744" cy="259045"/>
    <xdr:sp macro="" textlink="">
      <xdr:nvSpPr>
        <xdr:cNvPr id="306" name="テキスト ボックス 305"/>
        <xdr:cNvSpPr txBox="1"/>
      </xdr:nvSpPr>
      <xdr:spPr>
        <a:xfrm>
          <a:off x="6737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90391</xdr:rowOff>
    </xdr:from>
    <xdr:to>
      <xdr:col>55</xdr:col>
      <xdr:colOff>0</xdr:colOff>
      <xdr:row>57</xdr:row>
      <xdr:rowOff>99123</xdr:rowOff>
    </xdr:to>
    <xdr:cxnSp macro="">
      <xdr:nvCxnSpPr>
        <xdr:cNvPr id="331" name="直線コネクタ 330"/>
        <xdr:cNvCxnSpPr/>
      </xdr:nvCxnSpPr>
      <xdr:spPr>
        <a:xfrm flipV="1">
          <a:off x="9639300" y="9863041"/>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2"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99123</xdr:rowOff>
    </xdr:from>
    <xdr:to>
      <xdr:col>50</xdr:col>
      <xdr:colOff>114300</xdr:colOff>
      <xdr:row>57</xdr:row>
      <xdr:rowOff>115057</xdr:rowOff>
    </xdr:to>
    <xdr:cxnSp macro="">
      <xdr:nvCxnSpPr>
        <xdr:cNvPr id="334" name="直線コネクタ 333"/>
        <xdr:cNvCxnSpPr/>
      </xdr:nvCxnSpPr>
      <xdr:spPr>
        <a:xfrm flipV="1">
          <a:off x="8750300" y="987177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6" name="テキスト ボックス 335"/>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107467</xdr:rowOff>
    </xdr:from>
    <xdr:to>
      <xdr:col>45</xdr:col>
      <xdr:colOff>177800</xdr:colOff>
      <xdr:row>57</xdr:row>
      <xdr:rowOff>115057</xdr:rowOff>
    </xdr:to>
    <xdr:cxnSp macro="">
      <xdr:nvCxnSpPr>
        <xdr:cNvPr id="337" name="直線コネクタ 336"/>
        <xdr:cNvCxnSpPr/>
      </xdr:nvCxnSpPr>
      <xdr:spPr>
        <a:xfrm>
          <a:off x="7861300" y="988011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39" name="テキスト ボックス 338"/>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34224</xdr:rowOff>
    </xdr:from>
    <xdr:to>
      <xdr:col>41</xdr:col>
      <xdr:colOff>50800</xdr:colOff>
      <xdr:row>57</xdr:row>
      <xdr:rowOff>107467</xdr:rowOff>
    </xdr:to>
    <xdr:cxnSp macro="">
      <xdr:nvCxnSpPr>
        <xdr:cNvPr id="340" name="直線コネクタ 339"/>
        <xdr:cNvCxnSpPr/>
      </xdr:nvCxnSpPr>
      <xdr:spPr>
        <a:xfrm>
          <a:off x="6972300" y="9806874"/>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136115</xdr:rowOff>
    </xdr:from>
    <xdr:ext cx="534377" cy="259045"/>
    <xdr:sp macro="" textlink="">
      <xdr:nvSpPr>
        <xdr:cNvPr id="342" name="テキスト ボックス 341"/>
        <xdr:cNvSpPr txBox="1"/>
      </xdr:nvSpPr>
      <xdr:spPr>
        <a:xfrm>
          <a:off x="7594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39591</xdr:rowOff>
    </xdr:from>
    <xdr:to>
      <xdr:col>55</xdr:col>
      <xdr:colOff>50800</xdr:colOff>
      <xdr:row>57</xdr:row>
      <xdr:rowOff>141191</xdr:rowOff>
    </xdr:to>
    <xdr:sp macro="" textlink="">
      <xdr:nvSpPr>
        <xdr:cNvPr id="350" name="楕円 349"/>
        <xdr:cNvSpPr/>
      </xdr:nvSpPr>
      <xdr:spPr>
        <a:xfrm>
          <a:off x="104267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18018</xdr:rowOff>
    </xdr:from>
    <xdr:ext cx="469744" cy="259045"/>
    <xdr:sp macro="" textlink="">
      <xdr:nvSpPr>
        <xdr:cNvPr id="351" name="農林水産業費該当値テキスト"/>
        <xdr:cNvSpPr txBox="1"/>
      </xdr:nvSpPr>
      <xdr:spPr>
        <a:xfrm>
          <a:off x="10528300" y="97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48323</xdr:rowOff>
    </xdr:from>
    <xdr:to>
      <xdr:col>50</xdr:col>
      <xdr:colOff>165100</xdr:colOff>
      <xdr:row>57</xdr:row>
      <xdr:rowOff>149923</xdr:rowOff>
    </xdr:to>
    <xdr:sp macro="" textlink="">
      <xdr:nvSpPr>
        <xdr:cNvPr id="352" name="楕円 351"/>
        <xdr:cNvSpPr/>
      </xdr:nvSpPr>
      <xdr:spPr>
        <a:xfrm>
          <a:off x="9588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57</xdr:row>
      <xdr:rowOff>141050</xdr:rowOff>
    </xdr:from>
    <xdr:ext cx="469744" cy="259045"/>
    <xdr:sp macro="" textlink="">
      <xdr:nvSpPr>
        <xdr:cNvPr id="353" name="テキスト ボックス 352"/>
        <xdr:cNvSpPr txBox="1"/>
      </xdr:nvSpPr>
      <xdr:spPr>
        <a:xfrm>
          <a:off x="9391728" y="99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64257</xdr:rowOff>
    </xdr:from>
    <xdr:to>
      <xdr:col>46</xdr:col>
      <xdr:colOff>38100</xdr:colOff>
      <xdr:row>57</xdr:row>
      <xdr:rowOff>165857</xdr:rowOff>
    </xdr:to>
    <xdr:sp macro="" textlink="">
      <xdr:nvSpPr>
        <xdr:cNvPr id="354" name="楕円 353"/>
        <xdr:cNvSpPr/>
      </xdr:nvSpPr>
      <xdr:spPr>
        <a:xfrm>
          <a:off x="86995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156984</xdr:rowOff>
    </xdr:from>
    <xdr:ext cx="469744" cy="259045"/>
    <xdr:sp macro="" textlink="">
      <xdr:nvSpPr>
        <xdr:cNvPr id="355" name="テキスト ボックス 354"/>
        <xdr:cNvSpPr txBox="1"/>
      </xdr:nvSpPr>
      <xdr:spPr>
        <a:xfrm>
          <a:off x="8515428" y="99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56667</xdr:rowOff>
    </xdr:from>
    <xdr:to>
      <xdr:col>41</xdr:col>
      <xdr:colOff>101600</xdr:colOff>
      <xdr:row>57</xdr:row>
      <xdr:rowOff>158267</xdr:rowOff>
    </xdr:to>
    <xdr:sp macro="" textlink="">
      <xdr:nvSpPr>
        <xdr:cNvPr id="356" name="楕円 355"/>
        <xdr:cNvSpPr/>
      </xdr:nvSpPr>
      <xdr:spPr>
        <a:xfrm>
          <a:off x="7810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149394</xdr:rowOff>
    </xdr:from>
    <xdr:ext cx="469744" cy="259045"/>
    <xdr:sp macro="" textlink="">
      <xdr:nvSpPr>
        <xdr:cNvPr id="357" name="テキスト ボックス 356"/>
        <xdr:cNvSpPr txBox="1"/>
      </xdr:nvSpPr>
      <xdr:spPr>
        <a:xfrm>
          <a:off x="7626428"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154874</xdr:rowOff>
    </xdr:from>
    <xdr:to>
      <xdr:col>36</xdr:col>
      <xdr:colOff>165100</xdr:colOff>
      <xdr:row>57</xdr:row>
      <xdr:rowOff>85024</xdr:rowOff>
    </xdr:to>
    <xdr:sp macro="" textlink="">
      <xdr:nvSpPr>
        <xdr:cNvPr id="358" name="楕円 357"/>
        <xdr:cNvSpPr/>
      </xdr:nvSpPr>
      <xdr:spPr>
        <a:xfrm>
          <a:off x="6921500" y="9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101551</xdr:rowOff>
    </xdr:from>
    <xdr:ext cx="534377" cy="259045"/>
    <xdr:sp macro="" textlink="">
      <xdr:nvSpPr>
        <xdr:cNvPr id="359" name="テキスト ボックス 358"/>
        <xdr:cNvSpPr txBox="1"/>
      </xdr:nvSpPr>
      <xdr:spPr>
        <a:xfrm>
          <a:off x="6705111" y="95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23388</xdr:rowOff>
    </xdr:from>
    <xdr:to>
      <xdr:col>55</xdr:col>
      <xdr:colOff>0</xdr:colOff>
      <xdr:row>75</xdr:row>
      <xdr:rowOff>29423</xdr:rowOff>
    </xdr:to>
    <xdr:cxnSp macro="">
      <xdr:nvCxnSpPr>
        <xdr:cNvPr id="384" name="直線コネクタ 383"/>
        <xdr:cNvCxnSpPr/>
      </xdr:nvCxnSpPr>
      <xdr:spPr>
        <a:xfrm>
          <a:off x="9639300" y="12882138"/>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11478</xdr:rowOff>
    </xdr:from>
    <xdr:to>
      <xdr:col>50</xdr:col>
      <xdr:colOff>114300</xdr:colOff>
      <xdr:row>75</xdr:row>
      <xdr:rowOff>23388</xdr:rowOff>
    </xdr:to>
    <xdr:cxnSp macro="">
      <xdr:nvCxnSpPr>
        <xdr:cNvPr id="387" name="直線コネクタ 386"/>
        <xdr:cNvCxnSpPr/>
      </xdr:nvCxnSpPr>
      <xdr:spPr>
        <a:xfrm>
          <a:off x="8750300" y="12870228"/>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11478</xdr:rowOff>
    </xdr:from>
    <xdr:to>
      <xdr:col>45</xdr:col>
      <xdr:colOff>177800</xdr:colOff>
      <xdr:row>75</xdr:row>
      <xdr:rowOff>20759</xdr:rowOff>
    </xdr:to>
    <xdr:cxnSp macro="">
      <xdr:nvCxnSpPr>
        <xdr:cNvPr id="390" name="直線コネクタ 389"/>
        <xdr:cNvCxnSpPr/>
      </xdr:nvCxnSpPr>
      <xdr:spPr>
        <a:xfrm flipV="1">
          <a:off x="7861300" y="12870228"/>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20668</xdr:rowOff>
    </xdr:from>
    <xdr:to>
      <xdr:col>41</xdr:col>
      <xdr:colOff>50800</xdr:colOff>
      <xdr:row>75</xdr:row>
      <xdr:rowOff>20759</xdr:rowOff>
    </xdr:to>
    <xdr:cxnSp macro="">
      <xdr:nvCxnSpPr>
        <xdr:cNvPr id="393" name="直線コネクタ 392"/>
        <xdr:cNvCxnSpPr/>
      </xdr:nvCxnSpPr>
      <xdr:spPr>
        <a:xfrm>
          <a:off x="6972300" y="1287941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150073</xdr:rowOff>
    </xdr:from>
    <xdr:to>
      <xdr:col>55</xdr:col>
      <xdr:colOff>50800</xdr:colOff>
      <xdr:row>75</xdr:row>
      <xdr:rowOff>80223</xdr:rowOff>
    </xdr:to>
    <xdr:sp macro="" textlink="">
      <xdr:nvSpPr>
        <xdr:cNvPr id="403" name="楕円 402"/>
        <xdr:cNvSpPr/>
      </xdr:nvSpPr>
      <xdr:spPr>
        <a:xfrm>
          <a:off x="10426700" y="12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1500</xdr:rowOff>
    </xdr:from>
    <xdr:ext cx="534377" cy="259045"/>
    <xdr:sp macro="" textlink="">
      <xdr:nvSpPr>
        <xdr:cNvPr id="404" name="商工費該当値テキスト"/>
        <xdr:cNvSpPr txBox="1"/>
      </xdr:nvSpPr>
      <xdr:spPr>
        <a:xfrm>
          <a:off x="10528300" y="126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144038</xdr:rowOff>
    </xdr:from>
    <xdr:to>
      <xdr:col>50</xdr:col>
      <xdr:colOff>165100</xdr:colOff>
      <xdr:row>75</xdr:row>
      <xdr:rowOff>74188</xdr:rowOff>
    </xdr:to>
    <xdr:sp macro="" textlink="">
      <xdr:nvSpPr>
        <xdr:cNvPr id="405" name="楕円 404"/>
        <xdr:cNvSpPr/>
      </xdr:nvSpPr>
      <xdr:spPr>
        <a:xfrm>
          <a:off x="9588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90715</xdr:rowOff>
    </xdr:from>
    <xdr:ext cx="534377" cy="259045"/>
    <xdr:sp macro="" textlink="">
      <xdr:nvSpPr>
        <xdr:cNvPr id="406" name="テキスト ボックス 405"/>
        <xdr:cNvSpPr txBox="1"/>
      </xdr:nvSpPr>
      <xdr:spPr>
        <a:xfrm>
          <a:off x="9359411" y="126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132128</xdr:rowOff>
    </xdr:from>
    <xdr:to>
      <xdr:col>46</xdr:col>
      <xdr:colOff>38100</xdr:colOff>
      <xdr:row>75</xdr:row>
      <xdr:rowOff>62278</xdr:rowOff>
    </xdr:to>
    <xdr:sp macro="" textlink="">
      <xdr:nvSpPr>
        <xdr:cNvPr id="407" name="楕円 406"/>
        <xdr:cNvSpPr/>
      </xdr:nvSpPr>
      <xdr:spPr>
        <a:xfrm>
          <a:off x="8699500" y="128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78805</xdr:rowOff>
    </xdr:from>
    <xdr:ext cx="534377" cy="259045"/>
    <xdr:sp macro="" textlink="">
      <xdr:nvSpPr>
        <xdr:cNvPr id="408" name="テキスト ボックス 407"/>
        <xdr:cNvSpPr txBox="1"/>
      </xdr:nvSpPr>
      <xdr:spPr>
        <a:xfrm>
          <a:off x="8483111" y="125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141409</xdr:rowOff>
    </xdr:from>
    <xdr:to>
      <xdr:col>41</xdr:col>
      <xdr:colOff>101600</xdr:colOff>
      <xdr:row>75</xdr:row>
      <xdr:rowOff>71559</xdr:rowOff>
    </xdr:to>
    <xdr:sp macro="" textlink="">
      <xdr:nvSpPr>
        <xdr:cNvPr id="409" name="楕円 408"/>
        <xdr:cNvSpPr/>
      </xdr:nvSpPr>
      <xdr:spPr>
        <a:xfrm>
          <a:off x="7810500" y="128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88086</xdr:rowOff>
    </xdr:from>
    <xdr:ext cx="534377" cy="259045"/>
    <xdr:sp macro="" textlink="">
      <xdr:nvSpPr>
        <xdr:cNvPr id="410" name="テキスト ボックス 409"/>
        <xdr:cNvSpPr txBox="1"/>
      </xdr:nvSpPr>
      <xdr:spPr>
        <a:xfrm>
          <a:off x="7594111" y="126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141318</xdr:rowOff>
    </xdr:from>
    <xdr:to>
      <xdr:col>36</xdr:col>
      <xdr:colOff>165100</xdr:colOff>
      <xdr:row>75</xdr:row>
      <xdr:rowOff>71468</xdr:rowOff>
    </xdr:to>
    <xdr:sp macro="" textlink="">
      <xdr:nvSpPr>
        <xdr:cNvPr id="411" name="楕円 410"/>
        <xdr:cNvSpPr/>
      </xdr:nvSpPr>
      <xdr:spPr>
        <a:xfrm>
          <a:off x="6921500" y="128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62595</xdr:rowOff>
    </xdr:from>
    <xdr:ext cx="534377" cy="259045"/>
    <xdr:sp macro="" textlink="">
      <xdr:nvSpPr>
        <xdr:cNvPr id="412" name="テキスト ボックス 411"/>
        <xdr:cNvSpPr txBox="1"/>
      </xdr:nvSpPr>
      <xdr:spPr>
        <a:xfrm>
          <a:off x="6705111" y="129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77788</xdr:rowOff>
    </xdr:from>
    <xdr:to>
      <xdr:col>55</xdr:col>
      <xdr:colOff>0</xdr:colOff>
      <xdr:row>97</xdr:row>
      <xdr:rowOff>80975</xdr:rowOff>
    </xdr:to>
    <xdr:cxnSp macro="">
      <xdr:nvCxnSpPr>
        <xdr:cNvPr id="439" name="直線コネクタ 438"/>
        <xdr:cNvCxnSpPr/>
      </xdr:nvCxnSpPr>
      <xdr:spPr>
        <a:xfrm flipV="1">
          <a:off x="9639300" y="16708438"/>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0"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80975</xdr:rowOff>
    </xdr:from>
    <xdr:to>
      <xdr:col>50</xdr:col>
      <xdr:colOff>114300</xdr:colOff>
      <xdr:row>97</xdr:row>
      <xdr:rowOff>83313</xdr:rowOff>
    </xdr:to>
    <xdr:cxnSp macro="">
      <xdr:nvCxnSpPr>
        <xdr:cNvPr id="442" name="直線コネクタ 441"/>
        <xdr:cNvCxnSpPr/>
      </xdr:nvCxnSpPr>
      <xdr:spPr>
        <a:xfrm flipV="1">
          <a:off x="8750300" y="16711625"/>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4" name="テキスト ボックス 443"/>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63576</xdr:rowOff>
    </xdr:from>
    <xdr:to>
      <xdr:col>45</xdr:col>
      <xdr:colOff>177800</xdr:colOff>
      <xdr:row>97</xdr:row>
      <xdr:rowOff>83313</xdr:rowOff>
    </xdr:to>
    <xdr:cxnSp macro="">
      <xdr:nvCxnSpPr>
        <xdr:cNvPr id="445" name="直線コネクタ 444"/>
        <xdr:cNvCxnSpPr/>
      </xdr:nvCxnSpPr>
      <xdr:spPr>
        <a:xfrm>
          <a:off x="7861300" y="1669422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7" name="テキスト ボックス 446"/>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63576</xdr:rowOff>
    </xdr:from>
    <xdr:to>
      <xdr:col>41</xdr:col>
      <xdr:colOff>50800</xdr:colOff>
      <xdr:row>97</xdr:row>
      <xdr:rowOff>77749</xdr:rowOff>
    </xdr:to>
    <xdr:cxnSp macro="">
      <xdr:nvCxnSpPr>
        <xdr:cNvPr id="448" name="直線コネクタ 447"/>
        <xdr:cNvCxnSpPr/>
      </xdr:nvCxnSpPr>
      <xdr:spPr>
        <a:xfrm flipV="1">
          <a:off x="6972300" y="1669422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89743</xdr:rowOff>
    </xdr:from>
    <xdr:ext cx="534377" cy="259045"/>
    <xdr:sp macro="" textlink="">
      <xdr:nvSpPr>
        <xdr:cNvPr id="450" name="テキスト ボックス 449"/>
        <xdr:cNvSpPr txBox="1"/>
      </xdr:nvSpPr>
      <xdr:spPr>
        <a:xfrm>
          <a:off x="7594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94290</xdr:rowOff>
    </xdr:from>
    <xdr:ext cx="534377" cy="259045"/>
    <xdr:sp macro="" textlink="">
      <xdr:nvSpPr>
        <xdr:cNvPr id="452" name="テキスト ボックス 451"/>
        <xdr:cNvSpPr txBox="1"/>
      </xdr:nvSpPr>
      <xdr:spPr>
        <a:xfrm>
          <a:off x="6705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26988</xdr:rowOff>
    </xdr:from>
    <xdr:to>
      <xdr:col>55</xdr:col>
      <xdr:colOff>50800</xdr:colOff>
      <xdr:row>97</xdr:row>
      <xdr:rowOff>128588</xdr:rowOff>
    </xdr:to>
    <xdr:sp macro="" textlink="">
      <xdr:nvSpPr>
        <xdr:cNvPr id="458" name="楕円 457"/>
        <xdr:cNvSpPr/>
      </xdr:nvSpPr>
      <xdr:spPr>
        <a:xfrm>
          <a:off x="10426700" y="16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5415</xdr:rowOff>
    </xdr:from>
    <xdr:ext cx="534377" cy="259045"/>
    <xdr:sp macro="" textlink="">
      <xdr:nvSpPr>
        <xdr:cNvPr id="459" name="土木費該当値テキスト"/>
        <xdr:cNvSpPr txBox="1"/>
      </xdr:nvSpPr>
      <xdr:spPr>
        <a:xfrm>
          <a:off x="10528300" y="16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30175</xdr:rowOff>
    </xdr:from>
    <xdr:to>
      <xdr:col>50</xdr:col>
      <xdr:colOff>165100</xdr:colOff>
      <xdr:row>97</xdr:row>
      <xdr:rowOff>131775</xdr:rowOff>
    </xdr:to>
    <xdr:sp macro="" textlink="">
      <xdr:nvSpPr>
        <xdr:cNvPr id="460" name="楕円 459"/>
        <xdr:cNvSpPr/>
      </xdr:nvSpPr>
      <xdr:spPr>
        <a:xfrm>
          <a:off x="9588500" y="166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122902</xdr:rowOff>
    </xdr:from>
    <xdr:ext cx="534377" cy="259045"/>
    <xdr:sp macro="" textlink="">
      <xdr:nvSpPr>
        <xdr:cNvPr id="461" name="テキスト ボックス 460"/>
        <xdr:cNvSpPr txBox="1"/>
      </xdr:nvSpPr>
      <xdr:spPr>
        <a:xfrm>
          <a:off x="9359411" y="167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32513</xdr:rowOff>
    </xdr:from>
    <xdr:to>
      <xdr:col>46</xdr:col>
      <xdr:colOff>38100</xdr:colOff>
      <xdr:row>97</xdr:row>
      <xdr:rowOff>134113</xdr:rowOff>
    </xdr:to>
    <xdr:sp macro="" textlink="">
      <xdr:nvSpPr>
        <xdr:cNvPr id="462" name="楕円 461"/>
        <xdr:cNvSpPr/>
      </xdr:nvSpPr>
      <xdr:spPr>
        <a:xfrm>
          <a:off x="8699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125240</xdr:rowOff>
    </xdr:from>
    <xdr:ext cx="534377" cy="259045"/>
    <xdr:sp macro="" textlink="">
      <xdr:nvSpPr>
        <xdr:cNvPr id="463" name="テキスト ボックス 462"/>
        <xdr:cNvSpPr txBox="1"/>
      </xdr:nvSpPr>
      <xdr:spPr>
        <a:xfrm>
          <a:off x="8483111"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12776</xdr:rowOff>
    </xdr:from>
    <xdr:to>
      <xdr:col>41</xdr:col>
      <xdr:colOff>101600</xdr:colOff>
      <xdr:row>97</xdr:row>
      <xdr:rowOff>114376</xdr:rowOff>
    </xdr:to>
    <xdr:sp macro="" textlink="">
      <xdr:nvSpPr>
        <xdr:cNvPr id="464" name="楕円 463"/>
        <xdr:cNvSpPr/>
      </xdr:nvSpPr>
      <xdr:spPr>
        <a:xfrm>
          <a:off x="7810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105503</xdr:rowOff>
    </xdr:from>
    <xdr:ext cx="534377" cy="259045"/>
    <xdr:sp macro="" textlink="">
      <xdr:nvSpPr>
        <xdr:cNvPr id="465" name="テキスト ボックス 464"/>
        <xdr:cNvSpPr txBox="1"/>
      </xdr:nvSpPr>
      <xdr:spPr>
        <a:xfrm>
          <a:off x="7594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26949</xdr:rowOff>
    </xdr:from>
    <xdr:to>
      <xdr:col>36</xdr:col>
      <xdr:colOff>165100</xdr:colOff>
      <xdr:row>97</xdr:row>
      <xdr:rowOff>128549</xdr:rowOff>
    </xdr:to>
    <xdr:sp macro="" textlink="">
      <xdr:nvSpPr>
        <xdr:cNvPr id="466" name="楕円 465"/>
        <xdr:cNvSpPr/>
      </xdr:nvSpPr>
      <xdr:spPr>
        <a:xfrm>
          <a:off x="6921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119676</xdr:rowOff>
    </xdr:from>
    <xdr:ext cx="534377" cy="259045"/>
    <xdr:sp macro="" textlink="">
      <xdr:nvSpPr>
        <xdr:cNvPr id="467" name="テキスト ボックス 466"/>
        <xdr:cNvSpPr txBox="1"/>
      </xdr:nvSpPr>
      <xdr:spPr>
        <a:xfrm>
          <a:off x="6705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87376</xdr:rowOff>
    </xdr:from>
    <xdr:to>
      <xdr:col>85</xdr:col>
      <xdr:colOff>127000</xdr:colOff>
      <xdr:row>36</xdr:row>
      <xdr:rowOff>124460</xdr:rowOff>
    </xdr:to>
    <xdr:cxnSp macro="">
      <xdr:nvCxnSpPr>
        <xdr:cNvPr id="495" name="直線コネクタ 494"/>
        <xdr:cNvCxnSpPr/>
      </xdr:nvCxnSpPr>
      <xdr:spPr>
        <a:xfrm flipV="1">
          <a:off x="15481300" y="6259576"/>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94869</xdr:rowOff>
    </xdr:from>
    <xdr:to>
      <xdr:col>81</xdr:col>
      <xdr:colOff>50800</xdr:colOff>
      <xdr:row>36</xdr:row>
      <xdr:rowOff>124460</xdr:rowOff>
    </xdr:to>
    <xdr:cxnSp macro="">
      <xdr:nvCxnSpPr>
        <xdr:cNvPr id="498" name="直線コネクタ 497"/>
        <xdr:cNvCxnSpPr/>
      </xdr:nvCxnSpPr>
      <xdr:spPr>
        <a:xfrm>
          <a:off x="14592300" y="626706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94869</xdr:rowOff>
    </xdr:from>
    <xdr:to>
      <xdr:col>76</xdr:col>
      <xdr:colOff>114300</xdr:colOff>
      <xdr:row>36</xdr:row>
      <xdr:rowOff>136525</xdr:rowOff>
    </xdr:to>
    <xdr:cxnSp macro="">
      <xdr:nvCxnSpPr>
        <xdr:cNvPr id="501" name="直線コネクタ 500"/>
        <xdr:cNvCxnSpPr/>
      </xdr:nvCxnSpPr>
      <xdr:spPr>
        <a:xfrm flipV="1">
          <a:off x="13703300" y="6267069"/>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136525</xdr:rowOff>
    </xdr:from>
    <xdr:to>
      <xdr:col>71</xdr:col>
      <xdr:colOff>177800</xdr:colOff>
      <xdr:row>37</xdr:row>
      <xdr:rowOff>118110</xdr:rowOff>
    </xdr:to>
    <xdr:cxnSp macro="">
      <xdr:nvCxnSpPr>
        <xdr:cNvPr id="504" name="直線コネクタ 503"/>
        <xdr:cNvCxnSpPr/>
      </xdr:nvCxnSpPr>
      <xdr:spPr>
        <a:xfrm flipV="1">
          <a:off x="12814300" y="6308725"/>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36576</xdr:rowOff>
    </xdr:from>
    <xdr:to>
      <xdr:col>85</xdr:col>
      <xdr:colOff>177800</xdr:colOff>
      <xdr:row>36</xdr:row>
      <xdr:rowOff>138176</xdr:rowOff>
    </xdr:to>
    <xdr:sp macro="" textlink="">
      <xdr:nvSpPr>
        <xdr:cNvPr id="514" name="楕円 513"/>
        <xdr:cNvSpPr/>
      </xdr:nvSpPr>
      <xdr:spPr>
        <a:xfrm>
          <a:off x="162687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15003</xdr:rowOff>
    </xdr:from>
    <xdr:ext cx="534377" cy="259045"/>
    <xdr:sp macro="" textlink="">
      <xdr:nvSpPr>
        <xdr:cNvPr id="515" name="警察費該当値テキスト"/>
        <xdr:cNvSpPr txBox="1"/>
      </xdr:nvSpPr>
      <xdr:spPr>
        <a:xfrm>
          <a:off x="16370300" y="61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73660</xdr:rowOff>
    </xdr:from>
    <xdr:to>
      <xdr:col>81</xdr:col>
      <xdr:colOff>101600</xdr:colOff>
      <xdr:row>37</xdr:row>
      <xdr:rowOff>3810</xdr:rowOff>
    </xdr:to>
    <xdr:sp macro="" textlink="">
      <xdr:nvSpPr>
        <xdr:cNvPr id="516" name="楕円 515"/>
        <xdr:cNvSpPr/>
      </xdr:nvSpPr>
      <xdr:spPr>
        <a:xfrm>
          <a:off x="1543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166387</xdr:rowOff>
    </xdr:from>
    <xdr:ext cx="534377" cy="259045"/>
    <xdr:sp macro="" textlink="">
      <xdr:nvSpPr>
        <xdr:cNvPr id="517" name="テキスト ボックス 516"/>
        <xdr:cNvSpPr txBox="1"/>
      </xdr:nvSpPr>
      <xdr:spPr>
        <a:xfrm>
          <a:off x="152014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44069</xdr:rowOff>
    </xdr:from>
    <xdr:to>
      <xdr:col>76</xdr:col>
      <xdr:colOff>165100</xdr:colOff>
      <xdr:row>36</xdr:row>
      <xdr:rowOff>145669</xdr:rowOff>
    </xdr:to>
    <xdr:sp macro="" textlink="">
      <xdr:nvSpPr>
        <xdr:cNvPr id="518" name="楕円 517"/>
        <xdr:cNvSpPr/>
      </xdr:nvSpPr>
      <xdr:spPr>
        <a:xfrm>
          <a:off x="14541500" y="62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136796</xdr:rowOff>
    </xdr:from>
    <xdr:ext cx="534377" cy="259045"/>
    <xdr:sp macro="" textlink="">
      <xdr:nvSpPr>
        <xdr:cNvPr id="519" name="テキスト ボックス 518"/>
        <xdr:cNvSpPr txBox="1"/>
      </xdr:nvSpPr>
      <xdr:spPr>
        <a:xfrm>
          <a:off x="14325111" y="63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85725</xdr:rowOff>
    </xdr:from>
    <xdr:to>
      <xdr:col>72</xdr:col>
      <xdr:colOff>38100</xdr:colOff>
      <xdr:row>37</xdr:row>
      <xdr:rowOff>15875</xdr:rowOff>
    </xdr:to>
    <xdr:sp macro="" textlink="">
      <xdr:nvSpPr>
        <xdr:cNvPr id="520" name="楕円 519"/>
        <xdr:cNvSpPr/>
      </xdr:nvSpPr>
      <xdr:spPr>
        <a:xfrm>
          <a:off x="13652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7002</xdr:rowOff>
    </xdr:from>
    <xdr:ext cx="534377" cy="259045"/>
    <xdr:sp macro="" textlink="">
      <xdr:nvSpPr>
        <xdr:cNvPr id="521" name="テキスト ボックス 520"/>
        <xdr:cNvSpPr txBox="1"/>
      </xdr:nvSpPr>
      <xdr:spPr>
        <a:xfrm>
          <a:off x="13436111" y="63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67310</xdr:rowOff>
    </xdr:from>
    <xdr:to>
      <xdr:col>67</xdr:col>
      <xdr:colOff>101600</xdr:colOff>
      <xdr:row>37</xdr:row>
      <xdr:rowOff>168910</xdr:rowOff>
    </xdr:to>
    <xdr:sp macro="" textlink="">
      <xdr:nvSpPr>
        <xdr:cNvPr id="522" name="楕円 521"/>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160037</xdr:rowOff>
    </xdr:from>
    <xdr:ext cx="534377" cy="259045"/>
    <xdr:sp macro="" textlink="">
      <xdr:nvSpPr>
        <xdr:cNvPr id="523" name="テキスト ボックス 522"/>
        <xdr:cNvSpPr txBox="1"/>
      </xdr:nvSpPr>
      <xdr:spPr>
        <a:xfrm>
          <a:off x="12547111" y="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41497</xdr:rowOff>
    </xdr:from>
    <xdr:to>
      <xdr:col>85</xdr:col>
      <xdr:colOff>127000</xdr:colOff>
      <xdr:row>56</xdr:row>
      <xdr:rowOff>111658</xdr:rowOff>
    </xdr:to>
    <xdr:cxnSp macro="">
      <xdr:nvCxnSpPr>
        <xdr:cNvPr id="551" name="直線コネクタ 550"/>
        <xdr:cNvCxnSpPr/>
      </xdr:nvCxnSpPr>
      <xdr:spPr>
        <a:xfrm>
          <a:off x="15481300" y="9471247"/>
          <a:ext cx="8382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20904</xdr:rowOff>
    </xdr:from>
    <xdr:to>
      <xdr:col>81</xdr:col>
      <xdr:colOff>50800</xdr:colOff>
      <xdr:row>55</xdr:row>
      <xdr:rowOff>41497</xdr:rowOff>
    </xdr:to>
    <xdr:cxnSp macro="">
      <xdr:nvCxnSpPr>
        <xdr:cNvPr id="554" name="直線コネクタ 553"/>
        <xdr:cNvCxnSpPr/>
      </xdr:nvCxnSpPr>
      <xdr:spPr>
        <a:xfrm>
          <a:off x="14592300" y="9450654"/>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29653</xdr:rowOff>
    </xdr:from>
    <xdr:ext cx="534377" cy="259045"/>
    <xdr:sp macro="" textlink="">
      <xdr:nvSpPr>
        <xdr:cNvPr id="556" name="テキスト ボックス 555"/>
        <xdr:cNvSpPr txBox="1"/>
      </xdr:nvSpPr>
      <xdr:spPr>
        <a:xfrm>
          <a:off x="152014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20904</xdr:rowOff>
    </xdr:from>
    <xdr:to>
      <xdr:col>76</xdr:col>
      <xdr:colOff>114300</xdr:colOff>
      <xdr:row>55</xdr:row>
      <xdr:rowOff>54128</xdr:rowOff>
    </xdr:to>
    <xdr:cxnSp macro="">
      <xdr:nvCxnSpPr>
        <xdr:cNvPr id="557" name="直線コネクタ 556"/>
        <xdr:cNvCxnSpPr/>
      </xdr:nvCxnSpPr>
      <xdr:spPr>
        <a:xfrm flipV="1">
          <a:off x="13703300" y="9450654"/>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59" name="テキスト ボックス 558"/>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54128</xdr:rowOff>
    </xdr:from>
    <xdr:to>
      <xdr:col>71</xdr:col>
      <xdr:colOff>177800</xdr:colOff>
      <xdr:row>55</xdr:row>
      <xdr:rowOff>80340</xdr:rowOff>
    </xdr:to>
    <xdr:cxnSp macro="">
      <xdr:nvCxnSpPr>
        <xdr:cNvPr id="560" name="直線コネクタ 559"/>
        <xdr:cNvCxnSpPr/>
      </xdr:nvCxnSpPr>
      <xdr:spPr>
        <a:xfrm flipV="1">
          <a:off x="12814300" y="9483878"/>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66095</xdr:rowOff>
    </xdr:from>
    <xdr:ext cx="534377" cy="259045"/>
    <xdr:sp macro="" textlink="">
      <xdr:nvSpPr>
        <xdr:cNvPr id="562" name="テキスト ボックス 561"/>
        <xdr:cNvSpPr txBox="1"/>
      </xdr:nvSpPr>
      <xdr:spPr>
        <a:xfrm>
          <a:off x="13436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117035</xdr:rowOff>
    </xdr:from>
    <xdr:ext cx="534377" cy="259045"/>
    <xdr:sp macro="" textlink="">
      <xdr:nvSpPr>
        <xdr:cNvPr id="564" name="テキスト ボックス 563"/>
        <xdr:cNvSpPr txBox="1"/>
      </xdr:nvSpPr>
      <xdr:spPr>
        <a:xfrm>
          <a:off x="12547111" y="92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60858</xdr:rowOff>
    </xdr:from>
    <xdr:to>
      <xdr:col>85</xdr:col>
      <xdr:colOff>177800</xdr:colOff>
      <xdr:row>56</xdr:row>
      <xdr:rowOff>162458</xdr:rowOff>
    </xdr:to>
    <xdr:sp macro="" textlink="">
      <xdr:nvSpPr>
        <xdr:cNvPr id="570" name="楕円 569"/>
        <xdr:cNvSpPr/>
      </xdr:nvSpPr>
      <xdr:spPr>
        <a:xfrm>
          <a:off x="16268700" y="9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39285</xdr:rowOff>
    </xdr:from>
    <xdr:ext cx="534377" cy="259045"/>
    <xdr:sp macro="" textlink="">
      <xdr:nvSpPr>
        <xdr:cNvPr id="571" name="教育費該当値テキスト"/>
        <xdr:cNvSpPr txBox="1"/>
      </xdr:nvSpPr>
      <xdr:spPr>
        <a:xfrm>
          <a:off x="16370300" y="96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162147</xdr:rowOff>
    </xdr:from>
    <xdr:to>
      <xdr:col>81</xdr:col>
      <xdr:colOff>101600</xdr:colOff>
      <xdr:row>55</xdr:row>
      <xdr:rowOff>92297</xdr:rowOff>
    </xdr:to>
    <xdr:sp macro="" textlink="">
      <xdr:nvSpPr>
        <xdr:cNvPr id="572" name="楕円 571"/>
        <xdr:cNvSpPr/>
      </xdr:nvSpPr>
      <xdr:spPr>
        <a:xfrm>
          <a:off x="15430500" y="9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83424</xdr:rowOff>
    </xdr:from>
    <xdr:ext cx="534377" cy="259045"/>
    <xdr:sp macro="" textlink="">
      <xdr:nvSpPr>
        <xdr:cNvPr id="573" name="テキスト ボックス 572"/>
        <xdr:cNvSpPr txBox="1"/>
      </xdr:nvSpPr>
      <xdr:spPr>
        <a:xfrm>
          <a:off x="15201411" y="9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141554</xdr:rowOff>
    </xdr:from>
    <xdr:to>
      <xdr:col>76</xdr:col>
      <xdr:colOff>165100</xdr:colOff>
      <xdr:row>55</xdr:row>
      <xdr:rowOff>71704</xdr:rowOff>
    </xdr:to>
    <xdr:sp macro="" textlink="">
      <xdr:nvSpPr>
        <xdr:cNvPr id="574" name="楕円 573"/>
        <xdr:cNvSpPr/>
      </xdr:nvSpPr>
      <xdr:spPr>
        <a:xfrm>
          <a:off x="14541500" y="93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62831</xdr:rowOff>
    </xdr:from>
    <xdr:ext cx="534377" cy="259045"/>
    <xdr:sp macro="" textlink="">
      <xdr:nvSpPr>
        <xdr:cNvPr id="575" name="テキスト ボックス 574"/>
        <xdr:cNvSpPr txBox="1"/>
      </xdr:nvSpPr>
      <xdr:spPr>
        <a:xfrm>
          <a:off x="14325111" y="94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3328</xdr:rowOff>
    </xdr:from>
    <xdr:to>
      <xdr:col>72</xdr:col>
      <xdr:colOff>38100</xdr:colOff>
      <xdr:row>55</xdr:row>
      <xdr:rowOff>104928</xdr:rowOff>
    </xdr:to>
    <xdr:sp macro="" textlink="">
      <xdr:nvSpPr>
        <xdr:cNvPr id="576" name="楕円 575"/>
        <xdr:cNvSpPr/>
      </xdr:nvSpPr>
      <xdr:spPr>
        <a:xfrm>
          <a:off x="13652500" y="94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96055</xdr:rowOff>
    </xdr:from>
    <xdr:ext cx="534377" cy="259045"/>
    <xdr:sp macro="" textlink="">
      <xdr:nvSpPr>
        <xdr:cNvPr id="577" name="テキスト ボックス 576"/>
        <xdr:cNvSpPr txBox="1"/>
      </xdr:nvSpPr>
      <xdr:spPr>
        <a:xfrm>
          <a:off x="13436111" y="9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29540</xdr:rowOff>
    </xdr:from>
    <xdr:to>
      <xdr:col>67</xdr:col>
      <xdr:colOff>101600</xdr:colOff>
      <xdr:row>55</xdr:row>
      <xdr:rowOff>131140</xdr:rowOff>
    </xdr:to>
    <xdr:sp macro="" textlink="">
      <xdr:nvSpPr>
        <xdr:cNvPr id="578" name="楕円 577"/>
        <xdr:cNvSpPr/>
      </xdr:nvSpPr>
      <xdr:spPr>
        <a:xfrm>
          <a:off x="12763500" y="94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122267</xdr:rowOff>
    </xdr:from>
    <xdr:ext cx="534377" cy="259045"/>
    <xdr:sp macro="" textlink="">
      <xdr:nvSpPr>
        <xdr:cNvPr id="579" name="テキスト ボックス 578"/>
        <xdr:cNvSpPr txBox="1"/>
      </xdr:nvSpPr>
      <xdr:spPr>
        <a:xfrm>
          <a:off x="12547111" y="95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43593</xdr:rowOff>
    </xdr:from>
    <xdr:to>
      <xdr:col>85</xdr:col>
      <xdr:colOff>127000</xdr:colOff>
      <xdr:row>79</xdr:row>
      <xdr:rowOff>43974</xdr:rowOff>
    </xdr:to>
    <xdr:cxnSp macro="">
      <xdr:nvCxnSpPr>
        <xdr:cNvPr id="606" name="直線コネクタ 605"/>
        <xdr:cNvCxnSpPr/>
      </xdr:nvCxnSpPr>
      <xdr:spPr>
        <a:xfrm flipV="1">
          <a:off x="15481300" y="135881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43898</xdr:rowOff>
    </xdr:from>
    <xdr:to>
      <xdr:col>81</xdr:col>
      <xdr:colOff>50800</xdr:colOff>
      <xdr:row>79</xdr:row>
      <xdr:rowOff>43974</xdr:rowOff>
    </xdr:to>
    <xdr:cxnSp macro="">
      <xdr:nvCxnSpPr>
        <xdr:cNvPr id="609" name="直線コネクタ 608"/>
        <xdr:cNvCxnSpPr/>
      </xdr:nvCxnSpPr>
      <xdr:spPr>
        <a:xfrm>
          <a:off x="14592300" y="135884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43441</xdr:rowOff>
    </xdr:from>
    <xdr:to>
      <xdr:col>76</xdr:col>
      <xdr:colOff>114300</xdr:colOff>
      <xdr:row>79</xdr:row>
      <xdr:rowOff>43898</xdr:rowOff>
    </xdr:to>
    <xdr:cxnSp macro="">
      <xdr:nvCxnSpPr>
        <xdr:cNvPr id="612" name="直線コネクタ 611"/>
        <xdr:cNvCxnSpPr/>
      </xdr:nvCxnSpPr>
      <xdr:spPr>
        <a:xfrm>
          <a:off x="13703300" y="13587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43441</xdr:rowOff>
    </xdr:from>
    <xdr:to>
      <xdr:col>71</xdr:col>
      <xdr:colOff>177800</xdr:colOff>
      <xdr:row>79</xdr:row>
      <xdr:rowOff>43459</xdr:rowOff>
    </xdr:to>
    <xdr:cxnSp macro="">
      <xdr:nvCxnSpPr>
        <xdr:cNvPr id="615" name="直線コネクタ 614"/>
        <xdr:cNvCxnSpPr/>
      </xdr:nvCxnSpPr>
      <xdr:spPr>
        <a:xfrm flipV="1">
          <a:off x="12814300" y="1358799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164243</xdr:rowOff>
    </xdr:from>
    <xdr:to>
      <xdr:col>85</xdr:col>
      <xdr:colOff>177800</xdr:colOff>
      <xdr:row>79</xdr:row>
      <xdr:rowOff>94393</xdr:rowOff>
    </xdr:to>
    <xdr:sp macro="" textlink="">
      <xdr:nvSpPr>
        <xdr:cNvPr id="625" name="楕円 624"/>
        <xdr:cNvSpPr/>
      </xdr:nvSpPr>
      <xdr:spPr>
        <a:xfrm>
          <a:off x="162687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79170</xdr:rowOff>
    </xdr:from>
    <xdr:ext cx="313932" cy="259045"/>
    <xdr:sp macro="" textlink="">
      <xdr:nvSpPr>
        <xdr:cNvPr id="626" name="災害復旧費該当値テキスト"/>
        <xdr:cNvSpPr txBox="1"/>
      </xdr:nvSpPr>
      <xdr:spPr>
        <a:xfrm>
          <a:off x="16370300" y="13452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164624</xdr:rowOff>
    </xdr:from>
    <xdr:to>
      <xdr:col>81</xdr:col>
      <xdr:colOff>101600</xdr:colOff>
      <xdr:row>79</xdr:row>
      <xdr:rowOff>94774</xdr:rowOff>
    </xdr:to>
    <xdr:sp macro="" textlink="">
      <xdr:nvSpPr>
        <xdr:cNvPr id="627" name="楕円 626"/>
        <xdr:cNvSpPr/>
      </xdr:nvSpPr>
      <xdr:spPr>
        <a:xfrm>
          <a:off x="15430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85901</xdr:rowOff>
    </xdr:from>
    <xdr:ext cx="313932" cy="259045"/>
    <xdr:sp macro="" textlink="">
      <xdr:nvSpPr>
        <xdr:cNvPr id="628" name="テキスト ボックス 627"/>
        <xdr:cNvSpPr txBox="1"/>
      </xdr:nvSpPr>
      <xdr:spPr>
        <a:xfrm>
          <a:off x="153116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164548</xdr:rowOff>
    </xdr:from>
    <xdr:to>
      <xdr:col>76</xdr:col>
      <xdr:colOff>165100</xdr:colOff>
      <xdr:row>79</xdr:row>
      <xdr:rowOff>94698</xdr:rowOff>
    </xdr:to>
    <xdr:sp macro="" textlink="">
      <xdr:nvSpPr>
        <xdr:cNvPr id="629" name="楕円 628"/>
        <xdr:cNvSpPr/>
      </xdr:nvSpPr>
      <xdr:spPr>
        <a:xfrm>
          <a:off x="14541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85825</xdr:rowOff>
    </xdr:from>
    <xdr:ext cx="313932" cy="259045"/>
    <xdr:sp macro="" textlink="">
      <xdr:nvSpPr>
        <xdr:cNvPr id="630" name="テキスト ボックス 629"/>
        <xdr:cNvSpPr txBox="1"/>
      </xdr:nvSpPr>
      <xdr:spPr>
        <a:xfrm>
          <a:off x="144353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164091</xdr:rowOff>
    </xdr:from>
    <xdr:to>
      <xdr:col>72</xdr:col>
      <xdr:colOff>38100</xdr:colOff>
      <xdr:row>79</xdr:row>
      <xdr:rowOff>94241</xdr:rowOff>
    </xdr:to>
    <xdr:sp macro="" textlink="">
      <xdr:nvSpPr>
        <xdr:cNvPr id="631" name="楕円 630"/>
        <xdr:cNvSpPr/>
      </xdr:nvSpPr>
      <xdr:spPr>
        <a:xfrm>
          <a:off x="13652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85368</xdr:rowOff>
    </xdr:from>
    <xdr:ext cx="313932" cy="259045"/>
    <xdr:sp macro="" textlink="">
      <xdr:nvSpPr>
        <xdr:cNvPr id="632" name="テキスト ボックス 631"/>
        <xdr:cNvSpPr txBox="1"/>
      </xdr:nvSpPr>
      <xdr:spPr>
        <a:xfrm>
          <a:off x="13546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33" name="楕円 632"/>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34" name="テキスト ボックス 633"/>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90029</xdr:rowOff>
    </xdr:from>
    <xdr:to>
      <xdr:col>85</xdr:col>
      <xdr:colOff>127000</xdr:colOff>
      <xdr:row>95</xdr:row>
      <xdr:rowOff>111060</xdr:rowOff>
    </xdr:to>
    <xdr:cxnSp macro="">
      <xdr:nvCxnSpPr>
        <xdr:cNvPr id="664" name="直線コネクタ 663"/>
        <xdr:cNvCxnSpPr/>
      </xdr:nvCxnSpPr>
      <xdr:spPr>
        <a:xfrm flipV="1">
          <a:off x="15481300" y="16377779"/>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111060</xdr:rowOff>
    </xdr:from>
    <xdr:to>
      <xdr:col>81</xdr:col>
      <xdr:colOff>50800</xdr:colOff>
      <xdr:row>95</xdr:row>
      <xdr:rowOff>127780</xdr:rowOff>
    </xdr:to>
    <xdr:cxnSp macro="">
      <xdr:nvCxnSpPr>
        <xdr:cNvPr id="667" name="直線コネクタ 666"/>
        <xdr:cNvCxnSpPr/>
      </xdr:nvCxnSpPr>
      <xdr:spPr>
        <a:xfrm flipV="1">
          <a:off x="14592300" y="1639881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127780</xdr:rowOff>
    </xdr:from>
    <xdr:to>
      <xdr:col>76</xdr:col>
      <xdr:colOff>114300</xdr:colOff>
      <xdr:row>95</xdr:row>
      <xdr:rowOff>136696</xdr:rowOff>
    </xdr:to>
    <xdr:cxnSp macro="">
      <xdr:nvCxnSpPr>
        <xdr:cNvPr id="670" name="直線コネクタ 669"/>
        <xdr:cNvCxnSpPr/>
      </xdr:nvCxnSpPr>
      <xdr:spPr>
        <a:xfrm flipV="1">
          <a:off x="13703300" y="1641553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124580</xdr:rowOff>
    </xdr:from>
    <xdr:to>
      <xdr:col>71</xdr:col>
      <xdr:colOff>177800</xdr:colOff>
      <xdr:row>95</xdr:row>
      <xdr:rowOff>136696</xdr:rowOff>
    </xdr:to>
    <xdr:cxnSp macro="">
      <xdr:nvCxnSpPr>
        <xdr:cNvPr id="673" name="直線コネクタ 672"/>
        <xdr:cNvCxnSpPr/>
      </xdr:nvCxnSpPr>
      <xdr:spPr>
        <a:xfrm>
          <a:off x="12814300" y="16412330"/>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39229</xdr:rowOff>
    </xdr:from>
    <xdr:to>
      <xdr:col>85</xdr:col>
      <xdr:colOff>177800</xdr:colOff>
      <xdr:row>95</xdr:row>
      <xdr:rowOff>140829</xdr:rowOff>
    </xdr:to>
    <xdr:sp macro="" textlink="">
      <xdr:nvSpPr>
        <xdr:cNvPr id="683" name="楕円 682"/>
        <xdr:cNvSpPr/>
      </xdr:nvSpPr>
      <xdr:spPr>
        <a:xfrm>
          <a:off x="16268700" y="163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62106</xdr:rowOff>
    </xdr:from>
    <xdr:ext cx="534377" cy="259045"/>
    <xdr:sp macro="" textlink="">
      <xdr:nvSpPr>
        <xdr:cNvPr id="684" name="公債費該当値テキスト"/>
        <xdr:cNvSpPr txBox="1"/>
      </xdr:nvSpPr>
      <xdr:spPr>
        <a:xfrm>
          <a:off x="16370300" y="161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60260</xdr:rowOff>
    </xdr:from>
    <xdr:to>
      <xdr:col>81</xdr:col>
      <xdr:colOff>101600</xdr:colOff>
      <xdr:row>95</xdr:row>
      <xdr:rowOff>161860</xdr:rowOff>
    </xdr:to>
    <xdr:sp macro="" textlink="">
      <xdr:nvSpPr>
        <xdr:cNvPr id="685" name="楕円 684"/>
        <xdr:cNvSpPr/>
      </xdr:nvSpPr>
      <xdr:spPr>
        <a:xfrm>
          <a:off x="154305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6937</xdr:rowOff>
    </xdr:from>
    <xdr:ext cx="534377" cy="259045"/>
    <xdr:sp macro="" textlink="">
      <xdr:nvSpPr>
        <xdr:cNvPr id="686" name="テキスト ボックス 685"/>
        <xdr:cNvSpPr txBox="1"/>
      </xdr:nvSpPr>
      <xdr:spPr>
        <a:xfrm>
          <a:off x="15201411" y="161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76980</xdr:rowOff>
    </xdr:from>
    <xdr:to>
      <xdr:col>76</xdr:col>
      <xdr:colOff>165100</xdr:colOff>
      <xdr:row>96</xdr:row>
      <xdr:rowOff>7130</xdr:rowOff>
    </xdr:to>
    <xdr:sp macro="" textlink="">
      <xdr:nvSpPr>
        <xdr:cNvPr id="687" name="楕円 686"/>
        <xdr:cNvSpPr/>
      </xdr:nvSpPr>
      <xdr:spPr>
        <a:xfrm>
          <a:off x="14541500" y="16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23657</xdr:rowOff>
    </xdr:from>
    <xdr:ext cx="534377" cy="259045"/>
    <xdr:sp macro="" textlink="">
      <xdr:nvSpPr>
        <xdr:cNvPr id="688" name="テキスト ボックス 687"/>
        <xdr:cNvSpPr txBox="1"/>
      </xdr:nvSpPr>
      <xdr:spPr>
        <a:xfrm>
          <a:off x="14325111" y="161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85896</xdr:rowOff>
    </xdr:from>
    <xdr:to>
      <xdr:col>72</xdr:col>
      <xdr:colOff>38100</xdr:colOff>
      <xdr:row>96</xdr:row>
      <xdr:rowOff>16046</xdr:rowOff>
    </xdr:to>
    <xdr:sp macro="" textlink="">
      <xdr:nvSpPr>
        <xdr:cNvPr id="689" name="楕円 688"/>
        <xdr:cNvSpPr/>
      </xdr:nvSpPr>
      <xdr:spPr>
        <a:xfrm>
          <a:off x="13652500" y="16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32573</xdr:rowOff>
    </xdr:from>
    <xdr:ext cx="534377" cy="259045"/>
    <xdr:sp macro="" textlink="">
      <xdr:nvSpPr>
        <xdr:cNvPr id="690" name="テキスト ボックス 689"/>
        <xdr:cNvSpPr txBox="1"/>
      </xdr:nvSpPr>
      <xdr:spPr>
        <a:xfrm>
          <a:off x="13436111" y="161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73780</xdr:rowOff>
    </xdr:from>
    <xdr:to>
      <xdr:col>67</xdr:col>
      <xdr:colOff>101600</xdr:colOff>
      <xdr:row>96</xdr:row>
      <xdr:rowOff>3930</xdr:rowOff>
    </xdr:to>
    <xdr:sp macro="" textlink="">
      <xdr:nvSpPr>
        <xdr:cNvPr id="691" name="楕円 690"/>
        <xdr:cNvSpPr/>
      </xdr:nvSpPr>
      <xdr:spPr>
        <a:xfrm>
          <a:off x="12763500" y="163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20457</xdr:rowOff>
    </xdr:from>
    <xdr:ext cx="534377" cy="259045"/>
    <xdr:sp macro="" textlink="">
      <xdr:nvSpPr>
        <xdr:cNvPr id="692" name="テキスト ボックス 691"/>
        <xdr:cNvSpPr txBox="1"/>
      </xdr:nvSpPr>
      <xdr:spPr>
        <a:xfrm>
          <a:off x="12547111" y="161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59690</xdr:rowOff>
    </xdr:from>
    <xdr:to>
      <xdr:col>102</xdr:col>
      <xdr:colOff>114300</xdr:colOff>
      <xdr:row>38</xdr:row>
      <xdr:rowOff>139700</xdr:rowOff>
    </xdr:to>
    <xdr:cxnSp macro="">
      <xdr:nvCxnSpPr>
        <xdr:cNvPr id="726" name="直線コネクタ 725"/>
        <xdr:cNvCxnSpPr/>
      </xdr:nvCxnSpPr>
      <xdr:spPr>
        <a:xfrm>
          <a:off x="18656300" y="5717540"/>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85615</xdr:rowOff>
    </xdr:from>
    <xdr:ext cx="313932" cy="259045"/>
    <xdr:sp macro="" textlink="">
      <xdr:nvSpPr>
        <xdr:cNvPr id="730" name="テキスト ボックス 729"/>
        <xdr:cNvSpPr txBox="1"/>
      </xdr:nvSpPr>
      <xdr:spPr>
        <a:xfrm>
          <a:off x="18499333" y="6600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8890</xdr:rowOff>
    </xdr:from>
    <xdr:to>
      <xdr:col>98</xdr:col>
      <xdr:colOff>38100</xdr:colOff>
      <xdr:row>33</xdr:row>
      <xdr:rowOff>110490</xdr:rowOff>
    </xdr:to>
    <xdr:sp macro="" textlink="">
      <xdr:nvSpPr>
        <xdr:cNvPr id="744" name="楕円 743"/>
        <xdr:cNvSpPr/>
      </xdr:nvSpPr>
      <xdr:spPr>
        <a:xfrm>
          <a:off x="18605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127017</xdr:rowOff>
    </xdr:from>
    <xdr:ext cx="378565" cy="259045"/>
    <xdr:sp macro="" textlink="">
      <xdr:nvSpPr>
        <xdr:cNvPr id="745" name="テキスト ボックス 744"/>
        <xdr:cNvSpPr txBox="1"/>
      </xdr:nvSpPr>
      <xdr:spPr>
        <a:xfrm>
          <a:off x="18467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各年度において、類似団体の平均値と比べると、本県における住民１人あたりのコストは、ほとんどの歳出項目において、類似団体平均を下回るか、もしくは類似団体平均と同程度となっている。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歳出全体に占める割合が最も大きい教育費においては、平成２９年度は県費負担教職員の給与負担の名古屋市移譲に伴い減少している。</a:t>
          </a:r>
        </a:p>
        <a:p>
          <a:r>
            <a:rPr kumimoji="1" lang="ja-JP" altLang="en-US" sz="1300">
              <a:latin typeface="ＭＳ Ｐゴシック" panose="020B0600070205080204" pitchFamily="50" charset="-128"/>
              <a:ea typeface="ＭＳ Ｐゴシック" panose="020B0600070205080204" pitchFamily="50" charset="-128"/>
            </a:rPr>
            <a:t>　民生費においては、高齢化の進展に伴う後期高齢者医療事業費や介護給付費負担金といった義務的な経費の増などにより増加傾向にある。</a:t>
          </a:r>
        </a:p>
        <a:p>
          <a:r>
            <a:rPr kumimoji="1" lang="ja-JP" altLang="en-US" sz="1300">
              <a:latin typeface="ＭＳ Ｐゴシック" panose="020B0600070205080204" pitchFamily="50" charset="-128"/>
              <a:ea typeface="ＭＳ Ｐゴシック" panose="020B0600070205080204" pitchFamily="50" charset="-128"/>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財政調整基金は、平成２３年度に税収減等に対応するため５１０億円の取崩しを行ったことから残高はほぼ枯渇し、こうした状況が平成２５年度まで続いた。平成２６年度については、交付税算定の結果生じる翌年度以降３か年の精算措置に備え、７００億円を積み立てたことにより、前年度比４．７６ポイント上昇した。平成２７、２８及び２９年度においては、当初予算において、財源対策としてそれぞれ３７５億円、２０５億円、５８８億円を取り崩すこととしていたが、年度内の税収増などにより、最終的に取崩しを全額取り止めることができた。</a:t>
          </a:r>
        </a:p>
        <a:p>
          <a:r>
            <a:rPr kumimoji="1" lang="ja-JP" altLang="en-US" sz="800">
              <a:latin typeface="ＭＳ ゴシック" pitchFamily="49" charset="-128"/>
              <a:ea typeface="ＭＳ ゴシック" pitchFamily="49" charset="-128"/>
            </a:rPr>
            <a:t>　実質収支は黒字を続けているものの、標準財政規模比（実質収支比率）では、１％程度にとどまっている。</a:t>
          </a:r>
        </a:p>
        <a:p>
          <a:r>
            <a:rPr kumimoji="1" lang="ja-JP" altLang="en-US" sz="800">
              <a:latin typeface="ＭＳ ゴシック" pitchFamily="49" charset="-128"/>
              <a:ea typeface="ＭＳ ゴシック" pitchFamily="49" charset="-128"/>
            </a:rPr>
            <a:t>　実質単年度収支について、平成２６年度は、財政調整基金の積立てにより、実質単年度収支の比率が上昇したが、平成２７年度以降においては、利子以外の積立てはできず比率は小さくなっている。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年度までは、連結実質赤字比率の算出にかかる全会計において黒字であったが、平成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県立病院事業会計において赤字額（資金不足額）が生じた。なお、県立病院事業会計以外の会計において生じた資金剰余の合計額が赤字額（資金不足額）を上回るため、連結実質赤字は生じていない。</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年度に県立病院事業会計において赤字額が生じたのは、公営企業会計基準の見直しに伴い、平成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年度決算から流動負債に賞与引当金及びリース債務を算入することとされたことによる。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）については、満期一括償還地方債に係る年度割相当額が増加（＋</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億円）した一方で、金利低下に伴い、元利償還金が減少（△</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億円）したことなどにより、全体では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億円の減少となった。　</a:t>
          </a: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については、臨時財政対策債をはじめとする交付税算入額が増加したことなどにより、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この結果、実質公債費比率の分子は、平成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1,580</a:t>
          </a:r>
          <a:r>
            <a:rPr kumimoji="1" lang="ja-JP" altLang="en-US" sz="1400">
              <a:latin typeface="ＭＳ ゴシック" pitchFamily="49" charset="-128"/>
              <a:ea typeface="ＭＳ ゴシック" pitchFamily="49" charset="-128"/>
            </a:rPr>
            <a:t>億円となった。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）については、臨時財政対策債などの特例的な県債残高の増加に伴い、一般会計等にかかる地方債の現在高は増加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557</a:t>
          </a:r>
          <a:r>
            <a:rPr kumimoji="1" lang="ja-JP" altLang="en-US" sz="1400">
              <a:latin typeface="ＭＳ ゴシック" pitchFamily="49" charset="-128"/>
              <a:ea typeface="ＭＳ ゴシック" pitchFamily="49" charset="-128"/>
            </a:rPr>
            <a:t>億円）したものの、退職手当負担見込額が退職手当の額の引下げや県費負担教職員給与負担の名古屋市移譲に伴う教職員数の減によって減少（△</a:t>
          </a:r>
          <a:r>
            <a:rPr kumimoji="1" lang="en-US" altLang="ja-JP" sz="1400">
              <a:latin typeface="ＭＳ ゴシック" pitchFamily="49" charset="-128"/>
              <a:ea typeface="ＭＳ ゴシック" pitchFamily="49" charset="-128"/>
            </a:rPr>
            <a:t>908</a:t>
          </a:r>
          <a:r>
            <a:rPr kumimoji="1" lang="ja-JP" altLang="en-US" sz="1400">
              <a:latin typeface="ＭＳ ゴシック" pitchFamily="49" charset="-128"/>
              <a:ea typeface="ＭＳ ゴシック" pitchFamily="49" charset="-128"/>
            </a:rPr>
            <a:t>億円）したため、全体では</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億円の減少となっている。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）については、満期一括償還に備える減債基金の残高が増加したため、全体で</a:t>
          </a:r>
          <a:r>
            <a:rPr kumimoji="1" lang="en-US" altLang="ja-JP" sz="1400">
              <a:latin typeface="ＭＳ ゴシック" pitchFamily="49" charset="-128"/>
              <a:ea typeface="ＭＳ ゴシック" pitchFamily="49" charset="-128"/>
            </a:rPr>
            <a:t>549</a:t>
          </a:r>
          <a:r>
            <a:rPr kumimoji="1" lang="ja-JP" altLang="en-US" sz="1400">
              <a:latin typeface="ＭＳ ゴシック" pitchFamily="49" charset="-128"/>
              <a:ea typeface="ＭＳ ゴシック" pitchFamily="49" charset="-128"/>
            </a:rPr>
            <a:t>億円の増加となっている。</a:t>
          </a:r>
        </a:p>
        <a:p>
          <a:r>
            <a:rPr kumimoji="1" lang="ja-JP" altLang="en-US" sz="1400">
              <a:latin typeface="ＭＳ ゴシック" pitchFamily="49" charset="-128"/>
              <a:ea typeface="ＭＳ ゴシック" pitchFamily="49" charset="-128"/>
            </a:rPr>
            <a:t>　この結果、将来負担額の分子は、平成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1,059</a:t>
          </a:r>
          <a:r>
            <a:rPr kumimoji="1" lang="ja-JP" altLang="en-US" sz="1400">
              <a:latin typeface="ＭＳ ゴシック" pitchFamily="49" charset="-128"/>
              <a:ea typeface="ＭＳ ゴシック" pitchFamily="49" charset="-128"/>
            </a:rPr>
            <a:t>億円減少している。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財源調整に活用可能な財政調整基金及び減債基金について、その残高の回復に努めていく。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地域医療介護総合確保基金：地域における医療及び介護の総合的な確保に関する事業の推進に必要な財源の確保。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国民健康保険財政安定化基金：国民健康保険の財政の安定化を図るために必要な財源の確保。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国民健康保険財政安定化基金：国の補助金を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地域医療介護総合確保基金：地域における医療及び介護の総合的な確保に関する事業に充当するため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億円取り崩した一方で、国の負担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金等（負担割合 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地域医療介護総合確保基金：国予算の状況も踏まえ、毎年度、予算で定める額を積み立て、「医療介護総合確保促進法に基づく県計画」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に位置づけた事業に充てるために取り崩す予定。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国民健康保険財政安定化基金：国予算等の状況も踏まえ、毎年度、予算で定める額を積み立て、収納不足市町村に対する貸付・交付等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baseline="30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を計上する厳しい状況が継続しており、基金残高の回復に努めていく。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baseline="30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を計上する厳しい状況が継続しており、基金残高の回復に努めていく。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有形固定資産減価償却率は類似団体平均・都道府県平均より高くなっているが、本県では長寿命化対策が必要な資産</a:t>
          </a:r>
          <a:r>
            <a:rPr kumimoji="1" lang="en-US" altLang="ja-JP" sz="900" baseline="0">
              <a:latin typeface="ＭＳ Ｐゴシック" panose="020B0600070205080204" pitchFamily="50" charset="-128"/>
              <a:ea typeface="ＭＳ Ｐゴシック" panose="020B0600070205080204" pitchFamily="50" charset="-128"/>
            </a:rPr>
            <a:t>8.8</a:t>
          </a:r>
          <a:r>
            <a:rPr kumimoji="1" lang="ja-JP" altLang="en-US" sz="900" baseline="0">
              <a:latin typeface="ＭＳ Ｐゴシック" panose="020B0600070205080204" pitchFamily="50" charset="-128"/>
              <a:ea typeface="ＭＳ Ｐゴシック" panose="020B0600070205080204" pitchFamily="50" charset="-128"/>
            </a:rPr>
            <a:t>兆円のうち、半分近くが築</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年以上を経過している（平成</a:t>
          </a:r>
          <a:r>
            <a:rPr kumimoji="1" lang="en-US" altLang="ja-JP" sz="900" baseline="0">
              <a:latin typeface="ＭＳ Ｐゴシック" panose="020B0600070205080204" pitchFamily="50" charset="-128"/>
              <a:ea typeface="ＭＳ Ｐゴシック" panose="020B0600070205080204" pitchFamily="50" charset="-128"/>
            </a:rPr>
            <a:t>25</a:t>
          </a:r>
          <a:r>
            <a:rPr kumimoji="1" lang="ja-JP" altLang="en-US" sz="900" baseline="0">
              <a:latin typeface="ＭＳ Ｐゴシック" panose="020B0600070205080204" pitchFamily="50" charset="-128"/>
              <a:ea typeface="ＭＳ Ｐゴシック" panose="020B0600070205080204" pitchFamily="50" charset="-128"/>
            </a:rPr>
            <a:t>年３月</a:t>
          </a:r>
          <a:r>
            <a:rPr kumimoji="1" lang="en-US" altLang="ja-JP" sz="900" baseline="0">
              <a:latin typeface="ＭＳ Ｐゴシック" panose="020B0600070205080204" pitchFamily="50" charset="-128"/>
              <a:ea typeface="ＭＳ Ｐゴシック" panose="020B0600070205080204" pitchFamily="50" charset="-128"/>
            </a:rPr>
            <a:t>31</a:t>
          </a:r>
          <a:r>
            <a:rPr kumimoji="1" lang="ja-JP" altLang="en-US" sz="900" baseline="0">
              <a:latin typeface="ＭＳ Ｐゴシック" panose="020B0600070205080204" pitchFamily="50" charset="-128"/>
              <a:ea typeface="ＭＳ Ｐゴシック" panose="020B0600070205080204" pitchFamily="50" charset="-128"/>
            </a:rPr>
            <a:t>日現在）。このうち、長寿命化対策による成果が反映されにくい「道路」が県有施設全体の４割超を占め、その有形固定資産減価償却率が</a:t>
          </a:r>
          <a:r>
            <a:rPr kumimoji="1" lang="en-US" altLang="ja-JP" sz="900" baseline="0">
              <a:latin typeface="ＭＳ Ｐゴシック" panose="020B0600070205080204" pitchFamily="50" charset="-128"/>
              <a:ea typeface="ＭＳ Ｐゴシック" panose="020B0600070205080204" pitchFamily="50" charset="-128"/>
            </a:rPr>
            <a:t>73.7</a:t>
          </a:r>
          <a:r>
            <a:rPr kumimoji="1" lang="ja-JP" altLang="en-US" sz="900" baseline="0">
              <a:latin typeface="ＭＳ Ｐゴシック" panose="020B0600070205080204" pitchFamily="50" charset="-128"/>
              <a:ea typeface="ＭＳ Ｐゴシック" panose="020B0600070205080204" pitchFamily="50" charset="-128"/>
            </a:rPr>
            <a:t>％と全体を押し上げる要因となっている。</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本県では、平成</a:t>
          </a:r>
          <a:r>
            <a:rPr kumimoji="1" lang="en-US" altLang="ja-JP" sz="900" baseline="0">
              <a:latin typeface="ＭＳ Ｐゴシック" panose="020B0600070205080204" pitchFamily="50" charset="-128"/>
              <a:ea typeface="ＭＳ Ｐゴシック" panose="020B0600070205080204" pitchFamily="50" charset="-128"/>
            </a:rPr>
            <a:t>27</a:t>
          </a:r>
          <a:r>
            <a:rPr kumimoji="1" lang="ja-JP" altLang="en-US" sz="900" baseline="0">
              <a:latin typeface="ＭＳ Ｐゴシック" panose="020B0600070205080204" pitchFamily="50" charset="-128"/>
              <a:ea typeface="ＭＳ Ｐゴシック" panose="020B0600070205080204" pitchFamily="50" charset="-128"/>
            </a:rPr>
            <a:t>年３月に策定した「愛知県公共施設等総合管理計画」に基づき、</a:t>
          </a:r>
          <a:r>
            <a:rPr kumimoji="1" lang="en-US" altLang="ja-JP" sz="900" baseline="0">
              <a:latin typeface="ＭＳ Ｐゴシック" panose="020B0600070205080204" pitchFamily="50" charset="-128"/>
              <a:ea typeface="ＭＳ Ｐゴシック" panose="020B0600070205080204" pitchFamily="50" charset="-128"/>
            </a:rPr>
            <a:t>16</a:t>
          </a:r>
          <a:r>
            <a:rPr kumimoji="1" lang="ja-JP" altLang="en-US" sz="900" baseline="0">
              <a:latin typeface="ＭＳ Ｐゴシック" panose="020B0600070205080204" pitchFamily="50" charset="-128"/>
              <a:ea typeface="ＭＳ Ｐゴシック" panose="020B0600070205080204" pitchFamily="50" charset="-128"/>
            </a:rPr>
            <a:t>の施設類型ごとに個々の施設の長寿命化対策を盛り込んだ個別施設計画を令和</a:t>
          </a:r>
          <a:r>
            <a:rPr kumimoji="1" lang="en-US" altLang="ja-JP" sz="900" baseline="0">
              <a:latin typeface="ＭＳ Ｐゴシック" panose="020B0600070205080204" pitchFamily="50" charset="-128"/>
              <a:ea typeface="ＭＳ Ｐゴシック" panose="020B0600070205080204" pitchFamily="50" charset="-128"/>
            </a:rPr>
            <a:t>2</a:t>
          </a:r>
          <a:r>
            <a:rPr kumimoji="1" lang="ja-JP" altLang="en-US" sz="900" baseline="0">
              <a:latin typeface="ＭＳ Ｐゴシック" panose="020B0600070205080204" pitchFamily="50" charset="-128"/>
              <a:ea typeface="ＭＳ Ｐゴシック" panose="020B0600070205080204" pitchFamily="50" charset="-128"/>
            </a:rPr>
            <a:t>年度までに作成し、施設の安全・安心の確保を最優先に適切な維持管理を進めていくこととしている。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2413</xdr:rowOff>
    </xdr:from>
    <xdr:to>
      <xdr:col>23</xdr:col>
      <xdr:colOff>136525</xdr:colOff>
      <xdr:row>27</xdr:row>
      <xdr:rowOff>104013</xdr:rowOff>
    </xdr:to>
    <xdr:sp macro="" textlink="">
      <xdr:nvSpPr>
        <xdr:cNvPr id="75" name="楕円 74"/>
        <xdr:cNvSpPr/>
      </xdr:nvSpPr>
      <xdr:spPr>
        <a:xfrm>
          <a:off x="4157345" y="45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88790</xdr:rowOff>
    </xdr:from>
    <xdr:ext cx="405111" cy="259045"/>
    <xdr:sp macro="" textlink="">
      <xdr:nvSpPr>
        <xdr:cNvPr id="76" name="有形固定資産減価償却率該当値テキスト"/>
        <xdr:cNvSpPr txBox="1"/>
      </xdr:nvSpPr>
      <xdr:spPr>
        <a:xfrm>
          <a:off x="4258945" y="444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49911</xdr:rowOff>
    </xdr:from>
    <xdr:to>
      <xdr:col>19</xdr:col>
      <xdr:colOff>187325</xdr:colOff>
      <xdr:row>27</xdr:row>
      <xdr:rowOff>151511</xdr:rowOff>
    </xdr:to>
    <xdr:sp macro="" textlink="">
      <xdr:nvSpPr>
        <xdr:cNvPr id="77" name="楕円 76"/>
        <xdr:cNvSpPr/>
      </xdr:nvSpPr>
      <xdr:spPr>
        <a:xfrm>
          <a:off x="3537585" y="4576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53213</xdr:rowOff>
    </xdr:from>
    <xdr:to>
      <xdr:col>23</xdr:col>
      <xdr:colOff>85725</xdr:colOff>
      <xdr:row>27</xdr:row>
      <xdr:rowOff>100711</xdr:rowOff>
    </xdr:to>
    <xdr:cxnSp macro="">
      <xdr:nvCxnSpPr>
        <xdr:cNvPr id="78" name="直線コネクタ 77"/>
        <xdr:cNvCxnSpPr/>
      </xdr:nvCxnSpPr>
      <xdr:spPr>
        <a:xfrm flipV="1">
          <a:off x="3588385" y="4579493"/>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79" name="楕円 78"/>
        <xdr:cNvSpPr/>
      </xdr:nvSpPr>
      <xdr:spPr>
        <a:xfrm>
          <a:off x="2867025" y="4632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27</xdr:row>
      <xdr:rowOff>156845</xdr:rowOff>
    </xdr:to>
    <xdr:cxnSp macro="">
      <xdr:nvCxnSpPr>
        <xdr:cNvPr id="80" name="直線コネクタ 79"/>
        <xdr:cNvCxnSpPr/>
      </xdr:nvCxnSpPr>
      <xdr:spPr>
        <a:xfrm flipV="1">
          <a:off x="2917825" y="4626991"/>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60088</xdr:rowOff>
    </xdr:from>
    <xdr:ext cx="405111" cy="259045"/>
    <xdr:sp macro="" textlink="">
      <xdr:nvSpPr>
        <xdr:cNvPr id="81" name="n_1aveValue有形固定資産減価償却率"/>
        <xdr:cNvSpPr txBox="1"/>
      </xdr:nvSpPr>
      <xdr:spPr>
        <a:xfrm>
          <a:off x="3395989"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111904</xdr:rowOff>
    </xdr:from>
    <xdr:ext cx="405111" cy="259045"/>
    <xdr:sp macro="" textlink="">
      <xdr:nvSpPr>
        <xdr:cNvPr id="82" name="n_2aveValue有形固定資産減価償却率"/>
        <xdr:cNvSpPr txBox="1"/>
      </xdr:nvSpPr>
      <xdr:spPr>
        <a:xfrm>
          <a:off x="2738129" y="514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168038</xdr:rowOff>
    </xdr:from>
    <xdr:ext cx="405111" cy="259045"/>
    <xdr:sp macro="" textlink="">
      <xdr:nvSpPr>
        <xdr:cNvPr id="83" name="n_1mainValue有形固定資産減価償却率"/>
        <xdr:cNvSpPr txBox="1"/>
      </xdr:nvSpPr>
      <xdr:spPr>
        <a:xfrm>
          <a:off x="3395989" y="43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84" name="n_2mainValue有形固定資産減価償却率"/>
        <xdr:cNvSpPr txBox="1"/>
      </xdr:nvSpPr>
      <xdr:spPr>
        <a:xfrm>
          <a:off x="2738129" y="44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分母となる「公債費元金に充てられる経常一般財源等」は、年度により変動があるものの、分子となる「将来負担額等」が年々減少しており、平成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年となった。類似団体との比較では、「公債費以外の経常収支比率」及び「将来負担比率」と同様に、類似団体平均値をやや下回る程度となっている。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9"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26" name="楕円 125"/>
        <xdr:cNvSpPr/>
      </xdr:nvSpPr>
      <xdr:spPr>
        <a:xfrm>
          <a:off x="13001625" y="5126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75945</xdr:rowOff>
    </xdr:from>
    <xdr:ext cx="405111" cy="259045"/>
    <xdr:sp macro="" textlink="">
      <xdr:nvSpPr>
        <xdr:cNvPr id="127" name="債務償還可能年数該当値テキスト"/>
        <xdr:cNvSpPr txBox="1"/>
      </xdr:nvSpPr>
      <xdr:spPr>
        <a:xfrm>
          <a:off x="13080365" y="510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134455</xdr:rowOff>
    </xdr:from>
    <xdr:ext cx="405111" cy="259045"/>
    <xdr:sp macro="" textlink="">
      <xdr:nvSpPr>
        <xdr:cNvPr id="63" name="【道路】&#10;有形固定資産減価償却率平均値テキスト"/>
        <xdr:cNvSpPr txBox="1"/>
      </xdr:nvSpPr>
      <xdr:spPr>
        <a:xfrm>
          <a:off x="4137660" y="616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157661</xdr:rowOff>
    </xdr:from>
    <xdr:to>
      <xdr:col>24</xdr:col>
      <xdr:colOff>114300</xdr:colOff>
      <xdr:row>34</xdr:row>
      <xdr:rowOff>87811</xdr:rowOff>
    </xdr:to>
    <xdr:sp macro="" textlink="">
      <xdr:nvSpPr>
        <xdr:cNvPr id="72" name="楕円 71"/>
        <xdr:cNvSpPr/>
      </xdr:nvSpPr>
      <xdr:spPr>
        <a:xfrm>
          <a:off x="4036060" y="568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9088</xdr:rowOff>
    </xdr:from>
    <xdr:ext cx="405111" cy="259045"/>
    <xdr:sp macro="" textlink="">
      <xdr:nvSpPr>
        <xdr:cNvPr id="73" name="【道路】&#10;有形固定資産減価償却率該当値テキスト"/>
        <xdr:cNvSpPr txBox="1"/>
      </xdr:nvSpPr>
      <xdr:spPr>
        <a:xfrm>
          <a:off x="4137660" y="55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4" name="楕円 73"/>
        <xdr:cNvSpPr/>
      </xdr:nvSpPr>
      <xdr:spPr>
        <a:xfrm>
          <a:off x="331216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37011</xdr:rowOff>
    </xdr:to>
    <xdr:cxnSp macro="">
      <xdr:nvCxnSpPr>
        <xdr:cNvPr id="75" name="直線コネクタ 74"/>
        <xdr:cNvCxnSpPr/>
      </xdr:nvCxnSpPr>
      <xdr:spPr>
        <a:xfrm>
          <a:off x="3355340" y="572697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18869</xdr:rowOff>
    </xdr:from>
    <xdr:to>
      <xdr:col>15</xdr:col>
      <xdr:colOff>101600</xdr:colOff>
      <xdr:row>34</xdr:row>
      <xdr:rowOff>120469</xdr:rowOff>
    </xdr:to>
    <xdr:sp macro="" textlink="">
      <xdr:nvSpPr>
        <xdr:cNvPr id="76" name="楕円 75"/>
        <xdr:cNvSpPr/>
      </xdr:nvSpPr>
      <xdr:spPr>
        <a:xfrm>
          <a:off x="2514600" y="57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69669</xdr:rowOff>
    </xdr:to>
    <xdr:cxnSp macro="">
      <xdr:nvCxnSpPr>
        <xdr:cNvPr id="77" name="直線コネクタ 76"/>
        <xdr:cNvCxnSpPr/>
      </xdr:nvCxnSpPr>
      <xdr:spPr>
        <a:xfrm flipV="1">
          <a:off x="2565400" y="5726974"/>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78" name="n_1aveValue【道路】&#10;有形固定資産減価償却率"/>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79" name="n_2aveValue【道路】&#10;有形固定資産減価償却率"/>
        <xdr:cNvSpPr txBox="1"/>
      </xdr:nvSpPr>
      <xdr:spPr>
        <a:xfrm>
          <a:off x="23857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0" name="n_1mainValue【道路】&#10;有形固定資産減価償却率"/>
        <xdr:cNvSpPr txBox="1"/>
      </xdr:nvSpPr>
      <xdr:spPr>
        <a:xfrm>
          <a:off x="317056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136996</xdr:rowOff>
    </xdr:from>
    <xdr:ext cx="405111" cy="259045"/>
    <xdr:sp macro="" textlink="">
      <xdr:nvSpPr>
        <xdr:cNvPr id="81" name="n_2mainValue【道路】&#10;有形固定資産減価償却率"/>
        <xdr:cNvSpPr txBox="1"/>
      </xdr:nvSpPr>
      <xdr:spPr>
        <a:xfrm>
          <a:off x="2385704" y="550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9" name="直線コネクタ 98"/>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100"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101" name="直線コネクタ 100"/>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102"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3" name="直線コネクタ 102"/>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155147</xdr:rowOff>
    </xdr:from>
    <xdr:ext cx="469744" cy="259045"/>
    <xdr:sp macro="" textlink="">
      <xdr:nvSpPr>
        <xdr:cNvPr id="104" name="【道路】&#10;一人当たり延長平均値テキスト"/>
        <xdr:cNvSpPr txBox="1"/>
      </xdr:nvSpPr>
      <xdr:spPr>
        <a:xfrm>
          <a:off x="9271000" y="635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5" name="フローチャート: 判断 104"/>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6" name="フローチャート: 判断 105"/>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7" name="フローチャート: 判断 106"/>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13" name="楕円 112"/>
        <xdr:cNvSpPr/>
      </xdr:nvSpPr>
      <xdr:spPr>
        <a:xfrm>
          <a:off x="9192260" y="656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6113</xdr:rowOff>
    </xdr:from>
    <xdr:ext cx="469744" cy="259045"/>
    <xdr:sp macro="" textlink="">
      <xdr:nvSpPr>
        <xdr:cNvPr id="114" name="【道路】&#10;一人当たり延長該当値テキスト"/>
        <xdr:cNvSpPr txBox="1"/>
      </xdr:nvSpPr>
      <xdr:spPr>
        <a:xfrm>
          <a:off x="9271000"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34544</xdr:rowOff>
    </xdr:from>
    <xdr:to>
      <xdr:col>50</xdr:col>
      <xdr:colOff>165100</xdr:colOff>
      <xdr:row>39</xdr:row>
      <xdr:rowOff>136144</xdr:rowOff>
    </xdr:to>
    <xdr:sp macro="" textlink="">
      <xdr:nvSpPr>
        <xdr:cNvPr id="115" name="楕円 114"/>
        <xdr:cNvSpPr/>
      </xdr:nvSpPr>
      <xdr:spPr>
        <a:xfrm>
          <a:off x="8445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85344</xdr:rowOff>
    </xdr:to>
    <xdr:cxnSp macro="">
      <xdr:nvCxnSpPr>
        <xdr:cNvPr id="116" name="直線コネクタ 115"/>
        <xdr:cNvCxnSpPr/>
      </xdr:nvCxnSpPr>
      <xdr:spPr>
        <a:xfrm flipV="1">
          <a:off x="8496300" y="6616446"/>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32830</xdr:rowOff>
    </xdr:from>
    <xdr:to>
      <xdr:col>46</xdr:col>
      <xdr:colOff>38100</xdr:colOff>
      <xdr:row>39</xdr:row>
      <xdr:rowOff>134430</xdr:rowOff>
    </xdr:to>
    <xdr:sp macro="" textlink="">
      <xdr:nvSpPr>
        <xdr:cNvPr id="117" name="楕円 116"/>
        <xdr:cNvSpPr/>
      </xdr:nvSpPr>
      <xdr:spPr>
        <a:xfrm>
          <a:off x="7670800" y="6570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83630</xdr:rowOff>
    </xdr:from>
    <xdr:to>
      <xdr:col>50</xdr:col>
      <xdr:colOff>114300</xdr:colOff>
      <xdr:row>39</xdr:row>
      <xdr:rowOff>85344</xdr:rowOff>
    </xdr:to>
    <xdr:cxnSp macro="">
      <xdr:nvCxnSpPr>
        <xdr:cNvPr id="118" name="直線コネクタ 117"/>
        <xdr:cNvCxnSpPr/>
      </xdr:nvCxnSpPr>
      <xdr:spPr>
        <a:xfrm>
          <a:off x="7713980" y="6621590"/>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48086</xdr:rowOff>
    </xdr:from>
    <xdr:ext cx="469744" cy="259045"/>
    <xdr:sp macro="" textlink="">
      <xdr:nvSpPr>
        <xdr:cNvPr id="119" name="n_1aveValue【道路】&#10;一人当たり延長"/>
        <xdr:cNvSpPr txBox="1"/>
      </xdr:nvSpPr>
      <xdr:spPr>
        <a:xfrm>
          <a:off x="8271587" y="6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20"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127271</xdr:rowOff>
    </xdr:from>
    <xdr:ext cx="469744" cy="259045"/>
    <xdr:sp macro="" textlink="">
      <xdr:nvSpPr>
        <xdr:cNvPr id="121" name="n_1mainValue【道路】&#10;一人当たり延長"/>
        <xdr:cNvSpPr txBox="1"/>
      </xdr:nvSpPr>
      <xdr:spPr>
        <a:xfrm>
          <a:off x="8271587"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125557</xdr:rowOff>
    </xdr:from>
    <xdr:ext cx="469744" cy="259045"/>
    <xdr:sp macro="" textlink="">
      <xdr:nvSpPr>
        <xdr:cNvPr id="122" name="n_2mainValue【道路】&#10;一人当たり延長"/>
        <xdr:cNvSpPr txBox="1"/>
      </xdr:nvSpPr>
      <xdr:spPr>
        <a:xfrm>
          <a:off x="7509587" y="66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43" name="直線コネクタ 142"/>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44"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6"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7" name="直線コネクタ 146"/>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8"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9" name="フローチャート: 判断 148"/>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50" name="フローチャート: 判断 149"/>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57" name="楕円 156"/>
        <xdr:cNvSpPr/>
      </xdr:nvSpPr>
      <xdr:spPr>
        <a:xfrm>
          <a:off x="403606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53357</xdr:rowOff>
    </xdr:from>
    <xdr:ext cx="405111" cy="259045"/>
    <xdr:sp macro="" textlink="">
      <xdr:nvSpPr>
        <xdr:cNvPr id="158" name="【橋りょう・トンネル】&#10;有形固定資産減価償却率該当値テキスト"/>
        <xdr:cNvSpPr txBox="1"/>
      </xdr:nvSpPr>
      <xdr:spPr>
        <a:xfrm>
          <a:off x="4137660"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59" name="楕円 158"/>
        <xdr:cNvSpPr/>
      </xdr:nvSpPr>
      <xdr:spPr>
        <a:xfrm>
          <a:off x="3312160" y="10029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18288</xdr:rowOff>
    </xdr:to>
    <xdr:cxnSp macro="">
      <xdr:nvCxnSpPr>
        <xdr:cNvPr id="160" name="直線コネクタ 159"/>
        <xdr:cNvCxnSpPr/>
      </xdr:nvCxnSpPr>
      <xdr:spPr>
        <a:xfrm flipV="1">
          <a:off x="3355340" y="10016490"/>
          <a:ext cx="7315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26924</xdr:rowOff>
    </xdr:from>
    <xdr:to>
      <xdr:col>15</xdr:col>
      <xdr:colOff>101600</xdr:colOff>
      <xdr:row>60</xdr:row>
      <xdr:rowOff>128524</xdr:rowOff>
    </xdr:to>
    <xdr:sp macro="" textlink="">
      <xdr:nvSpPr>
        <xdr:cNvPr id="161" name="楕円 160"/>
        <xdr:cNvSpPr/>
      </xdr:nvSpPr>
      <xdr:spPr>
        <a:xfrm>
          <a:off x="25146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77724</xdr:rowOff>
    </xdr:to>
    <xdr:cxnSp macro="">
      <xdr:nvCxnSpPr>
        <xdr:cNvPr id="162" name="直線コネクタ 161"/>
        <xdr:cNvCxnSpPr/>
      </xdr:nvCxnSpPr>
      <xdr:spPr>
        <a:xfrm flipV="1">
          <a:off x="2565400" y="10076688"/>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63"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4"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60215</xdr:rowOff>
    </xdr:from>
    <xdr:ext cx="405111" cy="259045"/>
    <xdr:sp macro="" textlink="">
      <xdr:nvSpPr>
        <xdr:cNvPr id="165" name="n_1mainValue【橋りょう・トンネル】&#10;有形固定資産減価償却率"/>
        <xdr:cNvSpPr txBox="1"/>
      </xdr:nvSpPr>
      <xdr:spPr>
        <a:xfrm>
          <a:off x="317056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119651</xdr:rowOff>
    </xdr:from>
    <xdr:ext cx="405111" cy="259045"/>
    <xdr:sp macro="" textlink="">
      <xdr:nvSpPr>
        <xdr:cNvPr id="166" name="n_2mainValue【橋りょう・トンネル】&#10;有形固定資産減価償却率"/>
        <xdr:cNvSpPr txBox="1"/>
      </xdr:nvSpPr>
      <xdr:spPr>
        <a:xfrm>
          <a:off x="238570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8" name="正方形/長方形 16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9" name="正方形/長方形 16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0" name="正方形/長方形 16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1" name="正方形/長方形 17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86" name="直線コネクタ 185"/>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87"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88" name="直線コネクタ 187"/>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9"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90" name="直線コネクタ 189"/>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128380</xdr:rowOff>
    </xdr:from>
    <xdr:ext cx="599010" cy="259045"/>
    <xdr:sp macro="" textlink="">
      <xdr:nvSpPr>
        <xdr:cNvPr id="191" name="【橋りょう・トンネル】&#10;一人当たり有形固定資産（償却資産）額平均値テキスト"/>
        <xdr:cNvSpPr txBox="1"/>
      </xdr:nvSpPr>
      <xdr:spPr>
        <a:xfrm>
          <a:off x="9271000" y="10019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92" name="フローチャート: 判断 191"/>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93" name="フローチャート: 判断 192"/>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94" name="フローチャート: 判断 193"/>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xdr:rowOff>
    </xdr:from>
    <xdr:to>
      <xdr:col>55</xdr:col>
      <xdr:colOff>50800</xdr:colOff>
      <xdr:row>61</xdr:row>
      <xdr:rowOff>102829</xdr:rowOff>
    </xdr:to>
    <xdr:sp macro="" textlink="">
      <xdr:nvSpPr>
        <xdr:cNvPr id="200" name="楕円 199"/>
        <xdr:cNvSpPr/>
      </xdr:nvSpPr>
      <xdr:spPr>
        <a:xfrm>
          <a:off x="9192260" y="10227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151106</xdr:rowOff>
    </xdr:from>
    <xdr:ext cx="599010" cy="259045"/>
    <xdr:sp macro="" textlink="">
      <xdr:nvSpPr>
        <xdr:cNvPr id="201" name="【橋りょう・トンネル】&#10;一人当たり有形固定資産（償却資産）額該当値テキスト"/>
        <xdr:cNvSpPr txBox="1"/>
      </xdr:nvSpPr>
      <xdr:spPr>
        <a:xfrm>
          <a:off x="9271000" y="1020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978</xdr:rowOff>
    </xdr:from>
    <xdr:to>
      <xdr:col>50</xdr:col>
      <xdr:colOff>165100</xdr:colOff>
      <xdr:row>61</xdr:row>
      <xdr:rowOff>102578</xdr:rowOff>
    </xdr:to>
    <xdr:sp macro="" textlink="">
      <xdr:nvSpPr>
        <xdr:cNvPr id="202" name="楕円 201"/>
        <xdr:cNvSpPr/>
      </xdr:nvSpPr>
      <xdr:spPr>
        <a:xfrm>
          <a:off x="8445500" y="102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51778</xdr:rowOff>
    </xdr:from>
    <xdr:to>
      <xdr:col>55</xdr:col>
      <xdr:colOff>0</xdr:colOff>
      <xdr:row>61</xdr:row>
      <xdr:rowOff>52029</xdr:rowOff>
    </xdr:to>
    <xdr:cxnSp macro="">
      <xdr:nvCxnSpPr>
        <xdr:cNvPr id="203" name="直線コネクタ 202"/>
        <xdr:cNvCxnSpPr/>
      </xdr:nvCxnSpPr>
      <xdr:spPr>
        <a:xfrm>
          <a:off x="8496300" y="10277818"/>
          <a:ext cx="7239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1070</xdr:rowOff>
    </xdr:from>
    <xdr:to>
      <xdr:col>46</xdr:col>
      <xdr:colOff>38100</xdr:colOff>
      <xdr:row>61</xdr:row>
      <xdr:rowOff>102670</xdr:rowOff>
    </xdr:to>
    <xdr:sp macro="" textlink="">
      <xdr:nvSpPr>
        <xdr:cNvPr id="204" name="楕円 203"/>
        <xdr:cNvSpPr/>
      </xdr:nvSpPr>
      <xdr:spPr>
        <a:xfrm>
          <a:off x="7670800" y="1022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51778</xdr:rowOff>
    </xdr:from>
    <xdr:to>
      <xdr:col>50</xdr:col>
      <xdr:colOff>114300</xdr:colOff>
      <xdr:row>61</xdr:row>
      <xdr:rowOff>51870</xdr:rowOff>
    </xdr:to>
    <xdr:cxnSp macro="">
      <xdr:nvCxnSpPr>
        <xdr:cNvPr id="205" name="直線コネクタ 204"/>
        <xdr:cNvCxnSpPr/>
      </xdr:nvCxnSpPr>
      <xdr:spPr>
        <a:xfrm flipV="1">
          <a:off x="7713980" y="10277818"/>
          <a:ext cx="78232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7964</xdr:rowOff>
    </xdr:from>
    <xdr:ext cx="599010" cy="259045"/>
    <xdr:sp macro="" textlink="">
      <xdr:nvSpPr>
        <xdr:cNvPr id="206" name="n_1aveValue【橋りょう・トンネル】&#10;一人当たり有形固定資産（償却資産）額"/>
        <xdr:cNvSpPr txBox="1"/>
      </xdr:nvSpPr>
      <xdr:spPr>
        <a:xfrm>
          <a:off x="8214575" y="98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207"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93705</xdr:rowOff>
    </xdr:from>
    <xdr:ext cx="599010" cy="259045"/>
    <xdr:sp macro="" textlink="">
      <xdr:nvSpPr>
        <xdr:cNvPr id="208" name="n_1mainValue【橋りょう・トンネル】&#10;一人当たり有形固定資産（償却資産）額"/>
        <xdr:cNvSpPr txBox="1"/>
      </xdr:nvSpPr>
      <xdr:spPr>
        <a:xfrm>
          <a:off x="8214575" y="103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93797</xdr:rowOff>
    </xdr:from>
    <xdr:ext cx="599010" cy="259045"/>
    <xdr:sp macro="" textlink="">
      <xdr:nvSpPr>
        <xdr:cNvPr id="209" name="n_2mainValue【橋りょう・トンネル】&#10;一人当たり有形固定資産（償却資産）額"/>
        <xdr:cNvSpPr txBox="1"/>
      </xdr:nvSpPr>
      <xdr:spPr>
        <a:xfrm>
          <a:off x="7444955" y="103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1" name="正方形/長方形 21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2" name="正方形/長方形 21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3" name="正方形/長方形 21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4" name="正方形/長方形 21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34" name="直線コネクタ 233"/>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35"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36" name="直線コネクタ 235"/>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37"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38" name="直線コネクタ 237"/>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39"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40" name="フローチャート: 判断 239"/>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41" name="フローチャート: 判断 240"/>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42" name="フローチャート: 判断 241"/>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248" name="楕円 247"/>
        <xdr:cNvSpPr/>
      </xdr:nvSpPr>
      <xdr:spPr>
        <a:xfrm>
          <a:off x="4036060" y="133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3646</xdr:rowOff>
    </xdr:from>
    <xdr:ext cx="405111" cy="259045"/>
    <xdr:sp macro="" textlink="">
      <xdr:nvSpPr>
        <xdr:cNvPr id="249" name="【公営住宅】&#10;有形固定資産減価償却率該当値テキスト"/>
        <xdr:cNvSpPr txBox="1"/>
      </xdr:nvSpPr>
      <xdr:spPr>
        <a:xfrm>
          <a:off x="4137660" y="1324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250" name="楕円 249"/>
        <xdr:cNvSpPr/>
      </xdr:nvSpPr>
      <xdr:spPr>
        <a:xfrm>
          <a:off x="3312160" y="13431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31569</xdr:rowOff>
    </xdr:from>
    <xdr:to>
      <xdr:col>24</xdr:col>
      <xdr:colOff>63500</xdr:colOff>
      <xdr:row>80</xdr:row>
      <xdr:rowOff>70757</xdr:rowOff>
    </xdr:to>
    <xdr:cxnSp macro="">
      <xdr:nvCxnSpPr>
        <xdr:cNvPr id="251" name="直線コネクタ 250"/>
        <xdr:cNvCxnSpPr/>
      </xdr:nvCxnSpPr>
      <xdr:spPr>
        <a:xfrm flipV="1">
          <a:off x="3355340" y="13442769"/>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65677</xdr:rowOff>
    </xdr:from>
    <xdr:to>
      <xdr:col>15</xdr:col>
      <xdr:colOff>101600</xdr:colOff>
      <xdr:row>80</xdr:row>
      <xdr:rowOff>167277</xdr:rowOff>
    </xdr:to>
    <xdr:sp macro="" textlink="">
      <xdr:nvSpPr>
        <xdr:cNvPr id="252" name="楕円 251"/>
        <xdr:cNvSpPr/>
      </xdr:nvSpPr>
      <xdr:spPr>
        <a:xfrm>
          <a:off x="2514600" y="134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116477</xdr:rowOff>
    </xdr:to>
    <xdr:cxnSp macro="">
      <xdr:nvCxnSpPr>
        <xdr:cNvPr id="253" name="直線コネクタ 252"/>
        <xdr:cNvCxnSpPr/>
      </xdr:nvCxnSpPr>
      <xdr:spPr>
        <a:xfrm flipV="1">
          <a:off x="2565400" y="1348195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54"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164935</xdr:rowOff>
    </xdr:from>
    <xdr:ext cx="405111" cy="259045"/>
    <xdr:sp macro="" textlink="">
      <xdr:nvSpPr>
        <xdr:cNvPr id="255" name="n_2aveValue【公営住宅】&#10;有形固定資産減価償却率"/>
        <xdr:cNvSpPr txBox="1"/>
      </xdr:nvSpPr>
      <xdr:spPr>
        <a:xfrm>
          <a:off x="2385704" y="1357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138084</xdr:rowOff>
    </xdr:from>
    <xdr:ext cx="405111" cy="259045"/>
    <xdr:sp macro="" textlink="">
      <xdr:nvSpPr>
        <xdr:cNvPr id="256" name="n_1mainValue【公営住宅】&#10;有形固定資産減価償却率"/>
        <xdr:cNvSpPr txBox="1"/>
      </xdr:nvSpPr>
      <xdr:spPr>
        <a:xfrm>
          <a:off x="317056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257" name="n_2mainValue【公営住宅】&#10;有形固定資産減価償却率"/>
        <xdr:cNvSpPr txBox="1"/>
      </xdr:nvSpPr>
      <xdr:spPr>
        <a:xfrm>
          <a:off x="2385704" y="1325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9" name="正方形/長方形 25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0" name="正方形/長方形 25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1" name="正方形/長方形 26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2" name="正方形/長方形 26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81" name="直線コネクタ 280"/>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82"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83" name="直線コネクタ 282"/>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84"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85" name="直線コネクタ 284"/>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286" name="【公営住宅】&#10;一人当たり面積平均値テキスト"/>
        <xdr:cNvSpPr txBox="1"/>
      </xdr:nvSpPr>
      <xdr:spPr>
        <a:xfrm>
          <a:off x="9271000" y="13867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87" name="フローチャート: 判断 286"/>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88" name="フローチャート: 判断 287"/>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89" name="フローチャート: 判断 288"/>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5" name="楕円 294"/>
        <xdr:cNvSpPr/>
      </xdr:nvSpPr>
      <xdr:spPr>
        <a:xfrm>
          <a:off x="919226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116313</xdr:rowOff>
    </xdr:from>
    <xdr:ext cx="469744" cy="259045"/>
    <xdr:sp macro="" textlink="">
      <xdr:nvSpPr>
        <xdr:cNvPr id="296" name="【公営住宅】&#10;一人当たり面積該当値テキスト"/>
        <xdr:cNvSpPr txBox="1"/>
      </xdr:nvSpPr>
      <xdr:spPr>
        <a:xfrm>
          <a:off x="9271000"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85271</xdr:rowOff>
    </xdr:from>
    <xdr:to>
      <xdr:col>50</xdr:col>
      <xdr:colOff>165100</xdr:colOff>
      <xdr:row>82</xdr:row>
      <xdr:rowOff>15421</xdr:rowOff>
    </xdr:to>
    <xdr:sp macro="" textlink="">
      <xdr:nvSpPr>
        <xdr:cNvPr id="297" name="楕円 296"/>
        <xdr:cNvSpPr/>
      </xdr:nvSpPr>
      <xdr:spPr>
        <a:xfrm>
          <a:off x="8445500" y="13664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136071</xdr:rowOff>
    </xdr:from>
    <xdr:to>
      <xdr:col>55</xdr:col>
      <xdr:colOff>0</xdr:colOff>
      <xdr:row>81</xdr:row>
      <xdr:rowOff>144236</xdr:rowOff>
    </xdr:to>
    <xdr:cxnSp macro="">
      <xdr:nvCxnSpPr>
        <xdr:cNvPr id="298" name="直線コネクタ 297"/>
        <xdr:cNvCxnSpPr/>
      </xdr:nvCxnSpPr>
      <xdr:spPr>
        <a:xfrm>
          <a:off x="8496300" y="13714911"/>
          <a:ext cx="7239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83638</xdr:rowOff>
    </xdr:from>
    <xdr:to>
      <xdr:col>46</xdr:col>
      <xdr:colOff>38100</xdr:colOff>
      <xdr:row>82</xdr:row>
      <xdr:rowOff>13788</xdr:rowOff>
    </xdr:to>
    <xdr:sp macro="" textlink="">
      <xdr:nvSpPr>
        <xdr:cNvPr id="299" name="楕円 298"/>
        <xdr:cNvSpPr/>
      </xdr:nvSpPr>
      <xdr:spPr>
        <a:xfrm>
          <a:off x="7670800" y="13662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134438</xdr:rowOff>
    </xdr:from>
    <xdr:to>
      <xdr:col>50</xdr:col>
      <xdr:colOff>114300</xdr:colOff>
      <xdr:row>81</xdr:row>
      <xdr:rowOff>136071</xdr:rowOff>
    </xdr:to>
    <xdr:cxnSp macro="">
      <xdr:nvCxnSpPr>
        <xdr:cNvPr id="300" name="直線コネクタ 299"/>
        <xdr:cNvCxnSpPr/>
      </xdr:nvCxnSpPr>
      <xdr:spPr>
        <a:xfrm>
          <a:off x="7713980" y="13713278"/>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35940</xdr:rowOff>
    </xdr:from>
    <xdr:ext cx="469744" cy="259045"/>
    <xdr:sp macro="" textlink="">
      <xdr:nvSpPr>
        <xdr:cNvPr id="301" name="n_1aveValue【公営住宅】&#10;一人当たり面積"/>
        <xdr:cNvSpPr txBox="1"/>
      </xdr:nvSpPr>
      <xdr:spPr>
        <a:xfrm>
          <a:off x="8271587" y="139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302"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31948</xdr:rowOff>
    </xdr:from>
    <xdr:ext cx="469744" cy="259045"/>
    <xdr:sp macro="" textlink="">
      <xdr:nvSpPr>
        <xdr:cNvPr id="303" name="n_1mainValue【公営住宅】&#10;一人当たり面積"/>
        <xdr:cNvSpPr txBox="1"/>
      </xdr:nvSpPr>
      <xdr:spPr>
        <a:xfrm>
          <a:off x="8271587" y="134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4915</xdr:rowOff>
    </xdr:from>
    <xdr:ext cx="469744" cy="259045"/>
    <xdr:sp macro="" textlink="">
      <xdr:nvSpPr>
        <xdr:cNvPr id="304" name="n_2mainValue【公営住宅】&#10;一人当たり面積"/>
        <xdr:cNvSpPr txBox="1"/>
      </xdr:nvSpPr>
      <xdr:spPr>
        <a:xfrm>
          <a:off x="7509587" y="137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6" name="正方形/長方形 30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7" name="正方形/長方形 30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8" name="正方形/長方形 30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9" name="正方形/長方形 30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5" name="テキスト ボックス 31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3" name="テキスト ボックス 32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27" name="直線コネクタ 326"/>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28"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29" name="直線コネクタ 328"/>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30"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31" name="直線コネクタ 330"/>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32"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33" name="フローチャート: 判断 332"/>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34" name="フローチャート: 判断 333"/>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35" name="フローチャート: 判断 334"/>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41" name="楕円 340"/>
        <xdr:cNvSpPr/>
      </xdr:nvSpPr>
      <xdr:spPr>
        <a:xfrm>
          <a:off x="403606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99077</xdr:rowOff>
    </xdr:from>
    <xdr:ext cx="405111" cy="259045"/>
    <xdr:sp macro="" textlink="">
      <xdr:nvSpPr>
        <xdr:cNvPr id="342" name="【港湾・漁港】&#10;有形固定資産減価償却率該当値テキスト"/>
        <xdr:cNvSpPr txBox="1"/>
      </xdr:nvSpPr>
      <xdr:spPr>
        <a:xfrm>
          <a:off x="4137660"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43" name="楕円 342"/>
        <xdr:cNvSpPr/>
      </xdr:nvSpPr>
      <xdr:spPr>
        <a:xfrm>
          <a:off x="331216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41911</xdr:rowOff>
    </xdr:to>
    <xdr:cxnSp macro="">
      <xdr:nvCxnSpPr>
        <xdr:cNvPr id="344" name="直線コネクタ 343"/>
        <xdr:cNvCxnSpPr/>
      </xdr:nvCxnSpPr>
      <xdr:spPr>
        <a:xfrm flipV="1">
          <a:off x="3355340" y="17602200"/>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40639</xdr:rowOff>
    </xdr:from>
    <xdr:to>
      <xdr:col>15</xdr:col>
      <xdr:colOff>101600</xdr:colOff>
      <xdr:row>105</xdr:row>
      <xdr:rowOff>142239</xdr:rowOff>
    </xdr:to>
    <xdr:sp macro="" textlink="">
      <xdr:nvSpPr>
        <xdr:cNvPr id="345" name="楕円 344"/>
        <xdr:cNvSpPr/>
      </xdr:nvSpPr>
      <xdr:spPr>
        <a:xfrm>
          <a:off x="25146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91439</xdr:rowOff>
    </xdr:to>
    <xdr:cxnSp macro="">
      <xdr:nvCxnSpPr>
        <xdr:cNvPr id="346" name="直線コネクタ 345"/>
        <xdr:cNvCxnSpPr/>
      </xdr:nvCxnSpPr>
      <xdr:spPr>
        <a:xfrm flipV="1">
          <a:off x="2565400" y="17644111"/>
          <a:ext cx="78994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4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49" name="n_1mainValue【港湾・漁港】&#10;有形固定資産減価償却率"/>
        <xdr:cNvSpPr txBox="1"/>
      </xdr:nvSpPr>
      <xdr:spPr>
        <a:xfrm>
          <a:off x="317056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133366</xdr:rowOff>
    </xdr:from>
    <xdr:ext cx="405111" cy="259045"/>
    <xdr:sp macro="" textlink="">
      <xdr:nvSpPr>
        <xdr:cNvPr id="350" name="n_2mainValue【港湾・漁港】&#10;有形固定資産減価償却率"/>
        <xdr:cNvSpPr txBox="1"/>
      </xdr:nvSpPr>
      <xdr:spPr>
        <a:xfrm>
          <a:off x="238570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2" name="正方形/長方形 35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3" name="正方形/長方形 35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4" name="正方形/長方形 35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5" name="正方形/長方形 35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9" name="直線コネクタ 35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0" name="テキスト ボックス 359"/>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1" name="直線コネクタ 36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2" name="テキスト ボックス 361"/>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3" name="直線コネクタ 36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4" name="テキスト ボックス 363"/>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5" name="直線コネクタ 36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6" name="テキスト ボックス 365"/>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8" name="テキスト ボックス 367"/>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70" name="直線コネクタ 369"/>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71"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72" name="直線コネクタ 371"/>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73"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74" name="直線コネクタ 373"/>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5187</xdr:rowOff>
    </xdr:from>
    <xdr:ext cx="534377" cy="259045"/>
    <xdr:sp macro="" textlink="">
      <xdr:nvSpPr>
        <xdr:cNvPr id="375" name="【港湾・漁港】&#10;一人当たり有形固定資産（償却資産）額平均値テキスト"/>
        <xdr:cNvSpPr txBox="1"/>
      </xdr:nvSpPr>
      <xdr:spPr>
        <a:xfrm>
          <a:off x="9271000" y="17607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76" name="フローチャート: 判断 375"/>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77" name="フローチャート: 判断 376"/>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78" name="フローチャート: 判断 377"/>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142576</xdr:rowOff>
    </xdr:from>
    <xdr:to>
      <xdr:col>55</xdr:col>
      <xdr:colOff>50800</xdr:colOff>
      <xdr:row>107</xdr:row>
      <xdr:rowOff>72726</xdr:rowOff>
    </xdr:to>
    <xdr:sp macro="" textlink="">
      <xdr:nvSpPr>
        <xdr:cNvPr id="384" name="楕円 383"/>
        <xdr:cNvSpPr/>
      </xdr:nvSpPr>
      <xdr:spPr>
        <a:xfrm>
          <a:off x="9192260" y="17912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121003</xdr:rowOff>
    </xdr:from>
    <xdr:ext cx="534377" cy="259045"/>
    <xdr:sp macro="" textlink="">
      <xdr:nvSpPr>
        <xdr:cNvPr id="385" name="【港湾・漁港】&#10;一人当たり有形固定資産（償却資産）額該当値テキスト"/>
        <xdr:cNvSpPr txBox="1"/>
      </xdr:nvSpPr>
      <xdr:spPr>
        <a:xfrm>
          <a:off x="9271000" y="178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143518</xdr:rowOff>
    </xdr:from>
    <xdr:to>
      <xdr:col>50</xdr:col>
      <xdr:colOff>165100</xdr:colOff>
      <xdr:row>107</xdr:row>
      <xdr:rowOff>73668</xdr:rowOff>
    </xdr:to>
    <xdr:sp macro="" textlink="">
      <xdr:nvSpPr>
        <xdr:cNvPr id="386" name="楕円 385"/>
        <xdr:cNvSpPr/>
      </xdr:nvSpPr>
      <xdr:spPr>
        <a:xfrm>
          <a:off x="8445500" y="17913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21926</xdr:rowOff>
    </xdr:from>
    <xdr:to>
      <xdr:col>55</xdr:col>
      <xdr:colOff>0</xdr:colOff>
      <xdr:row>107</xdr:row>
      <xdr:rowOff>22868</xdr:rowOff>
    </xdr:to>
    <xdr:cxnSp macro="">
      <xdr:nvCxnSpPr>
        <xdr:cNvPr id="387" name="直線コネクタ 386"/>
        <xdr:cNvCxnSpPr/>
      </xdr:nvCxnSpPr>
      <xdr:spPr>
        <a:xfrm flipV="1">
          <a:off x="8496300" y="17959406"/>
          <a:ext cx="7239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143362</xdr:rowOff>
    </xdr:from>
    <xdr:to>
      <xdr:col>46</xdr:col>
      <xdr:colOff>38100</xdr:colOff>
      <xdr:row>107</xdr:row>
      <xdr:rowOff>73512</xdr:rowOff>
    </xdr:to>
    <xdr:sp macro="" textlink="">
      <xdr:nvSpPr>
        <xdr:cNvPr id="388" name="楕円 387"/>
        <xdr:cNvSpPr/>
      </xdr:nvSpPr>
      <xdr:spPr>
        <a:xfrm>
          <a:off x="7670800" y="17913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22712</xdr:rowOff>
    </xdr:from>
    <xdr:to>
      <xdr:col>50</xdr:col>
      <xdr:colOff>114300</xdr:colOff>
      <xdr:row>107</xdr:row>
      <xdr:rowOff>22868</xdr:rowOff>
    </xdr:to>
    <xdr:cxnSp macro="">
      <xdr:nvCxnSpPr>
        <xdr:cNvPr id="389" name="直線コネクタ 388"/>
        <xdr:cNvCxnSpPr/>
      </xdr:nvCxnSpPr>
      <xdr:spPr>
        <a:xfrm>
          <a:off x="7713980" y="17960192"/>
          <a:ext cx="78232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52114</xdr:rowOff>
    </xdr:from>
    <xdr:ext cx="534377" cy="259045"/>
    <xdr:sp macro="" textlink="">
      <xdr:nvSpPr>
        <xdr:cNvPr id="390" name="n_1aveValue【港湾・漁港】&#10;一人当たり有形固定資産（償却資産）額"/>
        <xdr:cNvSpPr txBox="1"/>
      </xdr:nvSpPr>
      <xdr:spPr>
        <a:xfrm>
          <a:off x="8239271" y="17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91"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64795</xdr:rowOff>
    </xdr:from>
    <xdr:ext cx="534377" cy="259045"/>
    <xdr:sp macro="" textlink="">
      <xdr:nvSpPr>
        <xdr:cNvPr id="392" name="n_1mainValue【港湾・漁港】&#10;一人当たり有形固定資産（償却資産）額"/>
        <xdr:cNvSpPr txBox="1"/>
      </xdr:nvSpPr>
      <xdr:spPr>
        <a:xfrm>
          <a:off x="8239271" y="180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64639</xdr:rowOff>
    </xdr:from>
    <xdr:ext cx="534377" cy="259045"/>
    <xdr:sp macro="" textlink="">
      <xdr:nvSpPr>
        <xdr:cNvPr id="393" name="n_2mainValue【港湾・漁港】&#10;一人当たり有形固定資産（償却資産）額"/>
        <xdr:cNvSpPr txBox="1"/>
      </xdr:nvSpPr>
      <xdr:spPr>
        <a:xfrm>
          <a:off x="7477271" y="180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416" name="直線コネクタ 415"/>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417"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418" name="直線コネクタ 417"/>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419"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420" name="直線コネクタ 419"/>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139717</xdr:rowOff>
    </xdr:from>
    <xdr:ext cx="405111" cy="259045"/>
    <xdr:sp macro="" textlink="">
      <xdr:nvSpPr>
        <xdr:cNvPr id="421" name="【空港】&#10;有形固定資産減価償却率平均値テキスト"/>
        <xdr:cNvSpPr txBox="1"/>
      </xdr:nvSpPr>
      <xdr:spPr>
        <a:xfrm>
          <a:off x="1441958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2" name="フローチャート: 判断 421"/>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3" name="フローチャート: 判断 422"/>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24" name="フローチャート: 判断 423"/>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430" name="楕円 429"/>
        <xdr:cNvSpPr/>
      </xdr:nvSpPr>
      <xdr:spPr>
        <a:xfrm>
          <a:off x="14325600" y="67138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94632</xdr:rowOff>
    </xdr:from>
    <xdr:ext cx="405111" cy="259045"/>
    <xdr:sp macro="" textlink="">
      <xdr:nvSpPr>
        <xdr:cNvPr id="431" name="【空港】&#10;有形固定資産減価償却率該当値テキスト"/>
        <xdr:cNvSpPr txBox="1"/>
      </xdr:nvSpPr>
      <xdr:spPr>
        <a:xfrm>
          <a:off x="14419580" y="663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2" name="楕円 431"/>
        <xdr:cNvSpPr/>
      </xdr:nvSpPr>
      <xdr:spPr>
        <a:xfrm>
          <a:off x="135788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40</xdr:row>
      <xdr:rowOff>59055</xdr:rowOff>
    </xdr:to>
    <xdr:cxnSp macro="">
      <xdr:nvCxnSpPr>
        <xdr:cNvPr id="433" name="直線コネクタ 432"/>
        <xdr:cNvCxnSpPr/>
      </xdr:nvCxnSpPr>
      <xdr:spPr>
        <a:xfrm>
          <a:off x="13629640" y="6577965"/>
          <a:ext cx="74676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34" name="楕円 433"/>
        <xdr:cNvSpPr/>
      </xdr:nvSpPr>
      <xdr:spPr>
        <a:xfrm>
          <a:off x="128041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41910</xdr:rowOff>
    </xdr:to>
    <xdr:cxnSp macro="">
      <xdr:nvCxnSpPr>
        <xdr:cNvPr id="435" name="直線コネクタ 434"/>
        <xdr:cNvCxnSpPr/>
      </xdr:nvCxnSpPr>
      <xdr:spPr>
        <a:xfrm flipV="1">
          <a:off x="12854940" y="657796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36" name="n_1aveValue【空港】&#10;有形固定資産減価償却率"/>
        <xdr:cNvSpPr txBox="1"/>
      </xdr:nvSpPr>
      <xdr:spPr>
        <a:xfrm>
          <a:off x="13437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37" name="n_2aveValue【空港】&#10;有形固定資産減価償却率"/>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38" name="n_1mainValue【空港】&#10;有形固定資産減価償却率"/>
        <xdr:cNvSpPr txBox="1"/>
      </xdr:nvSpPr>
      <xdr:spPr>
        <a:xfrm>
          <a:off x="1343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39" name="n_2mainValue【空港】&#10;有形固定資産減価償却率"/>
        <xdr:cNvSpPr txBox="1"/>
      </xdr:nvSpPr>
      <xdr:spPr>
        <a:xfrm>
          <a:off x="12675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1" name="正方形/長方形 44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2" name="正方形/長方形 44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3" name="正方形/長方形 44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4" name="正方形/長方形 44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1" name="テキスト ボックス 45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3" name="テキスト ボックス 45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5" name="テキスト ボックス 45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57" name="テキスト ボックス 456"/>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9" name="テキスト ボックス 458"/>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61" name="直線コネクタ 460"/>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62"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63" name="直線コネクタ 462"/>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64"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65" name="直線コネクタ 464"/>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52087</xdr:rowOff>
    </xdr:from>
    <xdr:ext cx="469744" cy="259045"/>
    <xdr:sp macro="" textlink="">
      <xdr:nvSpPr>
        <xdr:cNvPr id="466" name="【空港】&#10;一人当たり有形固定資産（償却資産）額平均値テキスト"/>
        <xdr:cNvSpPr txBox="1"/>
      </xdr:nvSpPr>
      <xdr:spPr>
        <a:xfrm>
          <a:off x="195605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7" name="フローチャート: 判断 466"/>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68" name="フローチャート: 判断 467"/>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69" name="フローチャート: 判断 468"/>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75" name="楕円 474"/>
        <xdr:cNvSpPr/>
      </xdr:nvSpPr>
      <xdr:spPr>
        <a:xfrm>
          <a:off x="1945894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17</xdr:rowOff>
    </xdr:from>
    <xdr:ext cx="469744" cy="259045"/>
    <xdr:sp macro="" textlink="">
      <xdr:nvSpPr>
        <xdr:cNvPr id="476" name="【空港】&#10;一人当たり有形固定資産（償却資産）額該当値テキスト"/>
        <xdr:cNvSpPr txBox="1"/>
      </xdr:nvSpPr>
      <xdr:spPr>
        <a:xfrm>
          <a:off x="1956054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115570</xdr:rowOff>
    </xdr:from>
    <xdr:to>
      <xdr:col>112</xdr:col>
      <xdr:colOff>38100</xdr:colOff>
      <xdr:row>41</xdr:row>
      <xdr:rowOff>45720</xdr:rowOff>
    </xdr:to>
    <xdr:sp macro="" textlink="">
      <xdr:nvSpPr>
        <xdr:cNvPr id="477" name="楕円 476"/>
        <xdr:cNvSpPr/>
      </xdr:nvSpPr>
      <xdr:spPr>
        <a:xfrm>
          <a:off x="18735040" y="6821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166370</xdr:rowOff>
    </xdr:to>
    <xdr:cxnSp macro="">
      <xdr:nvCxnSpPr>
        <xdr:cNvPr id="478" name="直線コネクタ 477"/>
        <xdr:cNvCxnSpPr/>
      </xdr:nvCxnSpPr>
      <xdr:spPr>
        <a:xfrm flipV="1">
          <a:off x="18778220" y="6777990"/>
          <a:ext cx="73152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133350</xdr:rowOff>
    </xdr:from>
    <xdr:to>
      <xdr:col>107</xdr:col>
      <xdr:colOff>101600</xdr:colOff>
      <xdr:row>41</xdr:row>
      <xdr:rowOff>63500</xdr:rowOff>
    </xdr:to>
    <xdr:sp macro="" textlink="">
      <xdr:nvSpPr>
        <xdr:cNvPr id="479" name="楕円 478"/>
        <xdr:cNvSpPr/>
      </xdr:nvSpPr>
      <xdr:spPr>
        <a:xfrm>
          <a:off x="17937480" y="683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166370</xdr:rowOff>
    </xdr:from>
    <xdr:to>
      <xdr:col>111</xdr:col>
      <xdr:colOff>177800</xdr:colOff>
      <xdr:row>41</xdr:row>
      <xdr:rowOff>12700</xdr:rowOff>
    </xdr:to>
    <xdr:cxnSp macro="">
      <xdr:nvCxnSpPr>
        <xdr:cNvPr id="480" name="直線コネクタ 479"/>
        <xdr:cNvCxnSpPr/>
      </xdr:nvCxnSpPr>
      <xdr:spPr>
        <a:xfrm flipV="1">
          <a:off x="17988280" y="6871970"/>
          <a:ext cx="7899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44848</xdr:rowOff>
    </xdr:from>
    <xdr:ext cx="469744" cy="259045"/>
    <xdr:sp macro="" textlink="">
      <xdr:nvSpPr>
        <xdr:cNvPr id="481" name="n_1aveValue【空港】&#10;一人当たり有形固定資産（償却資産）額"/>
        <xdr:cNvSpPr txBox="1"/>
      </xdr:nvSpPr>
      <xdr:spPr>
        <a:xfrm>
          <a:off x="185611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40022</xdr:rowOff>
    </xdr:from>
    <xdr:ext cx="469744" cy="259045"/>
    <xdr:sp macro="" textlink="">
      <xdr:nvSpPr>
        <xdr:cNvPr id="482" name="n_2aveValue【空港】&#10;一人当たり有形固定資産（償却資産）額"/>
        <xdr:cNvSpPr txBox="1"/>
      </xdr:nvSpPr>
      <xdr:spPr>
        <a:xfrm>
          <a:off x="1777626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36847</xdr:rowOff>
    </xdr:from>
    <xdr:ext cx="469744" cy="259045"/>
    <xdr:sp macro="" textlink="">
      <xdr:nvSpPr>
        <xdr:cNvPr id="483" name="n_1mainValue【空港】&#10;一人当たり有形固定資産（償却資産）額"/>
        <xdr:cNvSpPr txBox="1"/>
      </xdr:nvSpPr>
      <xdr:spPr>
        <a:xfrm>
          <a:off x="18561128"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54627</xdr:rowOff>
    </xdr:from>
    <xdr:ext cx="469744" cy="259045"/>
    <xdr:sp macro="" textlink="">
      <xdr:nvSpPr>
        <xdr:cNvPr id="484" name="n_2mainValue【空港】&#10;一人当たり有形固定資産（償却資産）額"/>
        <xdr:cNvSpPr txBox="1"/>
      </xdr:nvSpPr>
      <xdr:spPr>
        <a:xfrm>
          <a:off x="17776268"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4" name="直線コネクタ 49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5" name="テキスト ボックス 494"/>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98" name="直線コネクタ 497"/>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99" name="テキスト ボックス 498"/>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503" name="直線コネクタ 502"/>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504"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05" name="直線コネクタ 504"/>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506"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507" name="直線コネクタ 506"/>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508"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509" name="フローチャート: 判断 508"/>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10" name="フローチャート: 判断 509"/>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11" name="フローチャート: 判断 510"/>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17" name="楕円 516"/>
        <xdr:cNvSpPr/>
      </xdr:nvSpPr>
      <xdr:spPr>
        <a:xfrm>
          <a:off x="14325600" y="95561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125112</xdr:rowOff>
    </xdr:from>
    <xdr:ext cx="405111" cy="259045"/>
    <xdr:sp macro="" textlink="">
      <xdr:nvSpPr>
        <xdr:cNvPr id="518" name="【学校施設】&#10;有形固定資産減価償却率該当値テキスト"/>
        <xdr:cNvSpPr txBox="1"/>
      </xdr:nvSpPr>
      <xdr:spPr>
        <a:xfrm>
          <a:off x="1441958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19" name="楕円 518"/>
        <xdr:cNvSpPr/>
      </xdr:nvSpPr>
      <xdr:spPr>
        <a:xfrm>
          <a:off x="1357884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51435</xdr:rowOff>
    </xdr:from>
    <xdr:to>
      <xdr:col>85</xdr:col>
      <xdr:colOff>127000</xdr:colOff>
      <xdr:row>57</xdr:row>
      <xdr:rowOff>114300</xdr:rowOff>
    </xdr:to>
    <xdr:cxnSp macro="">
      <xdr:nvCxnSpPr>
        <xdr:cNvPr id="520" name="直線コネクタ 519"/>
        <xdr:cNvCxnSpPr/>
      </xdr:nvCxnSpPr>
      <xdr:spPr>
        <a:xfrm flipV="1">
          <a:off x="13629640" y="960691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21" name="楕円 520"/>
        <xdr:cNvSpPr/>
      </xdr:nvSpPr>
      <xdr:spPr>
        <a:xfrm>
          <a:off x="1280414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60</xdr:row>
      <xdr:rowOff>22860</xdr:rowOff>
    </xdr:to>
    <xdr:cxnSp macro="">
      <xdr:nvCxnSpPr>
        <xdr:cNvPr id="522" name="直線コネクタ 521"/>
        <xdr:cNvCxnSpPr/>
      </xdr:nvCxnSpPr>
      <xdr:spPr>
        <a:xfrm flipV="1">
          <a:off x="12854940" y="9669780"/>
          <a:ext cx="7747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23"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24"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25" name="n_1mainValue【学校施設】&#10;有形固定資産減価償却率"/>
        <xdr:cNvSpPr txBox="1"/>
      </xdr:nvSpPr>
      <xdr:spPr>
        <a:xfrm>
          <a:off x="13437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26" name="n_2mainValue【学校施設】&#10;有形固定資産減価償却率"/>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8" name="正方形/長方形 52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9" name="正方形/長方形 52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0" name="正方形/長方形 52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1" name="正方形/長方形 53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6" name="直線コネクタ 53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7" name="テキスト ボックス 53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8" name="直線コネクタ 53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9" name="テキスト ボックス 53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0" name="直線コネクタ 53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1" name="テキスト ボックス 54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2" name="直線コネクタ 54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3" name="テキスト ボックス 54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4" name="直線コネクタ 54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5" name="テキスト ボックス 54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6" name="直線コネクタ 54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7" name="テキスト ボックス 54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51" name="直線コネクタ 550"/>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552"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53" name="直線コネクタ 552"/>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54"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55" name="直線コネクタ 554"/>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556" name="【学校施設】&#10;一人当たり面積平均値テキスト"/>
        <xdr:cNvSpPr txBox="1"/>
      </xdr:nvSpPr>
      <xdr:spPr>
        <a:xfrm>
          <a:off x="19560540" y="10077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57" name="フローチャート: 判断 556"/>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58" name="フローチャート: 判断 557"/>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59" name="フローチャート: 判断 558"/>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89626</xdr:rowOff>
    </xdr:from>
    <xdr:to>
      <xdr:col>116</xdr:col>
      <xdr:colOff>114300</xdr:colOff>
      <xdr:row>63</xdr:row>
      <xdr:rowOff>19776</xdr:rowOff>
    </xdr:to>
    <xdr:sp macro="" textlink="">
      <xdr:nvSpPr>
        <xdr:cNvPr id="565" name="楕円 564"/>
        <xdr:cNvSpPr/>
      </xdr:nvSpPr>
      <xdr:spPr>
        <a:xfrm>
          <a:off x="19458940" y="1048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4553</xdr:rowOff>
    </xdr:from>
    <xdr:ext cx="469744" cy="259045"/>
    <xdr:sp macro="" textlink="">
      <xdr:nvSpPr>
        <xdr:cNvPr id="566" name="【学校施設】&#10;一人当たり面積該当値テキスト"/>
        <xdr:cNvSpPr txBox="1"/>
      </xdr:nvSpPr>
      <xdr:spPr>
        <a:xfrm>
          <a:off x="19560540" y="1039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567" name="楕円 566"/>
        <xdr:cNvSpPr/>
      </xdr:nvSpPr>
      <xdr:spPr>
        <a:xfrm>
          <a:off x="1873504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140426</xdr:rowOff>
    </xdr:from>
    <xdr:to>
      <xdr:col>116</xdr:col>
      <xdr:colOff>63500</xdr:colOff>
      <xdr:row>62</xdr:row>
      <xdr:rowOff>160020</xdr:rowOff>
    </xdr:to>
    <xdr:cxnSp macro="">
      <xdr:nvCxnSpPr>
        <xdr:cNvPr id="568" name="直線コネクタ 567"/>
        <xdr:cNvCxnSpPr/>
      </xdr:nvCxnSpPr>
      <xdr:spPr>
        <a:xfrm flipV="1">
          <a:off x="18778220" y="1053410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569" name="楕円 568"/>
        <xdr:cNvSpPr/>
      </xdr:nvSpPr>
      <xdr:spPr>
        <a:xfrm>
          <a:off x="1793748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63</xdr:row>
      <xdr:rowOff>63681</xdr:rowOff>
    </xdr:to>
    <xdr:cxnSp macro="">
      <xdr:nvCxnSpPr>
        <xdr:cNvPr id="570" name="直線コネクタ 569"/>
        <xdr:cNvCxnSpPr/>
      </xdr:nvCxnSpPr>
      <xdr:spPr>
        <a:xfrm flipV="1">
          <a:off x="17988280" y="10553700"/>
          <a:ext cx="78994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72226</xdr:rowOff>
    </xdr:from>
    <xdr:ext cx="469744" cy="259045"/>
    <xdr:sp macro="" textlink="">
      <xdr:nvSpPr>
        <xdr:cNvPr id="571" name="n_1aveValue【学校施設】&#10;一人当たり面積"/>
        <xdr:cNvSpPr txBox="1"/>
      </xdr:nvSpPr>
      <xdr:spPr>
        <a:xfrm>
          <a:off x="1856112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572"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573" name="n_1mainValue【学校施設】&#10;一人当たり面積"/>
        <xdr:cNvSpPr txBox="1"/>
      </xdr:nvSpPr>
      <xdr:spPr>
        <a:xfrm>
          <a:off x="185611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574" name="n_2mainValue【学校施設】&#10;一人当たり面積"/>
        <xdr:cNvSpPr txBox="1"/>
      </xdr:nvSpPr>
      <xdr:spPr>
        <a:xfrm>
          <a:off x="17776267" y="1066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6" name="正方形/長方形 57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7" name="正方形/長方形 57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8" name="正方形/長方形 57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9" name="正方形/長方形 57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95" name="直線コネクタ 594"/>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96"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97" name="直線コネクタ 596"/>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98"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600"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601" name="フローチャート: 判断 600"/>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602" name="フローチャート: 判断 601"/>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603" name="フローチャート: 判断 602"/>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92456</xdr:rowOff>
    </xdr:from>
    <xdr:to>
      <xdr:col>85</xdr:col>
      <xdr:colOff>177800</xdr:colOff>
      <xdr:row>83</xdr:row>
      <xdr:rowOff>22606</xdr:rowOff>
    </xdr:to>
    <xdr:sp macro="" textlink="">
      <xdr:nvSpPr>
        <xdr:cNvPr id="609" name="楕円 608"/>
        <xdr:cNvSpPr/>
      </xdr:nvSpPr>
      <xdr:spPr>
        <a:xfrm>
          <a:off x="14325600" y="138389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115333</xdr:rowOff>
    </xdr:from>
    <xdr:ext cx="405111" cy="259045"/>
    <xdr:sp macro="" textlink="">
      <xdr:nvSpPr>
        <xdr:cNvPr id="610" name="【図書館】&#10;有形固定資産減価償却率該当値テキスト"/>
        <xdr:cNvSpPr txBox="1"/>
      </xdr:nvSpPr>
      <xdr:spPr>
        <a:xfrm>
          <a:off x="14419580" y="136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115315</xdr:rowOff>
    </xdr:from>
    <xdr:to>
      <xdr:col>81</xdr:col>
      <xdr:colOff>101600</xdr:colOff>
      <xdr:row>83</xdr:row>
      <xdr:rowOff>45465</xdr:rowOff>
    </xdr:to>
    <xdr:sp macro="" textlink="">
      <xdr:nvSpPr>
        <xdr:cNvPr id="611" name="楕円 610"/>
        <xdr:cNvSpPr/>
      </xdr:nvSpPr>
      <xdr:spPr>
        <a:xfrm>
          <a:off x="1357884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82</xdr:row>
      <xdr:rowOff>166115</xdr:rowOff>
    </xdr:to>
    <xdr:cxnSp macro="">
      <xdr:nvCxnSpPr>
        <xdr:cNvPr id="612" name="直線コネクタ 611"/>
        <xdr:cNvCxnSpPr/>
      </xdr:nvCxnSpPr>
      <xdr:spPr>
        <a:xfrm flipV="1">
          <a:off x="13629640" y="13889736"/>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151892</xdr:rowOff>
    </xdr:from>
    <xdr:to>
      <xdr:col>76</xdr:col>
      <xdr:colOff>165100</xdr:colOff>
      <xdr:row>83</xdr:row>
      <xdr:rowOff>82042</xdr:rowOff>
    </xdr:to>
    <xdr:sp macro="" textlink="">
      <xdr:nvSpPr>
        <xdr:cNvPr id="613" name="楕円 612"/>
        <xdr:cNvSpPr/>
      </xdr:nvSpPr>
      <xdr:spPr>
        <a:xfrm>
          <a:off x="128041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166115</xdr:rowOff>
    </xdr:from>
    <xdr:to>
      <xdr:col>81</xdr:col>
      <xdr:colOff>50800</xdr:colOff>
      <xdr:row>83</xdr:row>
      <xdr:rowOff>31242</xdr:rowOff>
    </xdr:to>
    <xdr:cxnSp macro="">
      <xdr:nvCxnSpPr>
        <xdr:cNvPr id="614" name="直線コネクタ 613"/>
        <xdr:cNvCxnSpPr/>
      </xdr:nvCxnSpPr>
      <xdr:spPr>
        <a:xfrm flipV="1">
          <a:off x="12854940" y="13912595"/>
          <a:ext cx="7747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615"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616" name="n_2aveValue【図書館】&#10;有形固定資産減価償却率"/>
        <xdr:cNvSpPr txBox="1"/>
      </xdr:nvSpPr>
      <xdr:spPr>
        <a:xfrm>
          <a:off x="12675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61992</xdr:rowOff>
    </xdr:from>
    <xdr:ext cx="405111" cy="259045"/>
    <xdr:sp macro="" textlink="">
      <xdr:nvSpPr>
        <xdr:cNvPr id="617" name="n_1mainValue【図書館】&#10;有形固定資産減価償却率"/>
        <xdr:cNvSpPr txBox="1"/>
      </xdr:nvSpPr>
      <xdr:spPr>
        <a:xfrm>
          <a:off x="13437244" y="136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98569</xdr:rowOff>
    </xdr:from>
    <xdr:ext cx="405111" cy="259045"/>
    <xdr:sp macro="" textlink="">
      <xdr:nvSpPr>
        <xdr:cNvPr id="618" name="n_2mainValue【図書館】&#10;有形固定資産減価償却率"/>
        <xdr:cNvSpPr txBox="1"/>
      </xdr:nvSpPr>
      <xdr:spPr>
        <a:xfrm>
          <a:off x="126752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0" name="正方形/長方形 61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1" name="正方形/長方形 62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2" name="正方形/長方形 62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3" name="正方形/長方形 62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40" name="直線コネクタ 639"/>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41"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42" name="直線コネクタ 641"/>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43"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4" name="直線コネクタ 643"/>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645" name="【図書館】&#10;一人当たり面積平均値テキスト"/>
        <xdr:cNvSpPr txBox="1"/>
      </xdr:nvSpPr>
      <xdr:spPr>
        <a:xfrm>
          <a:off x="195605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6" name="フローチャート: 判断 645"/>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47" name="フローチャート: 判断 646"/>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48" name="フローチャート: 判断 647"/>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4" name="楕円 653"/>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655" name="【図書館】&#10;一人当たり面積該当値テキスト"/>
        <xdr:cNvSpPr txBox="1"/>
      </xdr:nvSpPr>
      <xdr:spPr>
        <a:xfrm>
          <a:off x="195605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56" name="楕円 655"/>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57" name="直線コネクタ 656"/>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58" name="楕円 657"/>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59" name="直線コネクタ 658"/>
        <xdr:cNvCxnSpPr/>
      </xdr:nvCxnSpPr>
      <xdr:spPr>
        <a:xfrm>
          <a:off x="1798828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16527</xdr:rowOff>
    </xdr:from>
    <xdr:ext cx="469744" cy="259045"/>
    <xdr:sp macro="" textlink="">
      <xdr:nvSpPr>
        <xdr:cNvPr id="660" name="n_1ave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61"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62" name="n_1mainValue【図書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63" name="n_2mainValue【図書館】&#10;一人当たり面積"/>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5" name="正方形/長方形 664"/>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6" name="正方形/長方形 665"/>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7" name="正方形/長方形 666"/>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68" name="正方形/長方形 667"/>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71" name="正方形/長方形 670"/>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2" name="正方形/長方形 671"/>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3" name="正方形/長方形 672"/>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4" name="正方形/長方形 673"/>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都道府県平均と比較すると、道路、公営住宅、学校施設、図書館において有形固定資産減価償却率が特に高くなっている一方、空港において特に低くなっている。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道路、公営住宅については、施設ごとの老朽化対策や今後の保全計画を盛り込んだ個別施設計画を策定し、点検診断結果を踏まえた早期に措置を講ずべき対策を進めている。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年度に「県立学校施設長寿命化計画」を策定し、長寿命化計画に沿った対策を推進している。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図書館については、令和２年度までに個別施設計画を策定し、計画的な維持保全を行うこととする。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7,551,840
7,316,520
5,172.92
2,282,711,847
2,254,887,477
20,563,253
1,360,097,870
4,783,148,119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0" name="楕円 69"/>
        <xdr:cNvSpPr/>
      </xdr:nvSpPr>
      <xdr:spPr>
        <a:xfrm>
          <a:off x="403606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36847</xdr:rowOff>
    </xdr:from>
    <xdr:ext cx="405111" cy="259045"/>
    <xdr:sp macro="" textlink="">
      <xdr:nvSpPr>
        <xdr:cNvPr id="71" name="【体育館・プール】&#10;有形固定資産減価償却率該当値テキスト"/>
        <xdr:cNvSpPr txBox="1"/>
      </xdr:nvSpPr>
      <xdr:spPr>
        <a:xfrm>
          <a:off x="4137660"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2" name="楕円 71"/>
        <xdr:cNvSpPr/>
      </xdr:nvSpPr>
      <xdr:spPr>
        <a:xfrm>
          <a:off x="3312160" y="577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129540</xdr:rowOff>
    </xdr:to>
    <xdr:cxnSp macro="">
      <xdr:nvCxnSpPr>
        <xdr:cNvPr id="73" name="直線コネクタ 72"/>
        <xdr:cNvCxnSpPr/>
      </xdr:nvCxnSpPr>
      <xdr:spPr>
        <a:xfrm flipV="1">
          <a:off x="3355340" y="576453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4" name="楕円 73"/>
        <xdr:cNvSpPr/>
      </xdr:nvSpPr>
      <xdr:spPr>
        <a:xfrm>
          <a:off x="251460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129540</xdr:rowOff>
    </xdr:from>
    <xdr:to>
      <xdr:col>19</xdr:col>
      <xdr:colOff>177800</xdr:colOff>
      <xdr:row>34</xdr:row>
      <xdr:rowOff>160020</xdr:rowOff>
    </xdr:to>
    <xdr:cxnSp macro="">
      <xdr:nvCxnSpPr>
        <xdr:cNvPr id="75" name="直線コネクタ 74"/>
        <xdr:cNvCxnSpPr/>
      </xdr:nvCxnSpPr>
      <xdr:spPr>
        <a:xfrm flipV="1">
          <a:off x="2565400" y="58293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6"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7"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78" name="n_1mainValue【体育館・プール】&#10;有形固定資産減価償却率"/>
        <xdr:cNvSpPr txBox="1"/>
      </xdr:nvSpPr>
      <xdr:spPr>
        <a:xfrm>
          <a:off x="317056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30497</xdr:rowOff>
    </xdr:from>
    <xdr:ext cx="405111" cy="259045"/>
    <xdr:sp macro="" textlink="">
      <xdr:nvSpPr>
        <xdr:cNvPr id="79" name="n_2mainValue【体育館・プール】&#10;有形固定資産減価償却率"/>
        <xdr:cNvSpPr txBox="1"/>
      </xdr:nvSpPr>
      <xdr:spPr>
        <a:xfrm>
          <a:off x="238570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3" name="直線コネクタ 10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7" name="直線コネクタ 10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8"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9" name="フローチャート: 判断 10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10" name="フローチャート: 判断 109"/>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11" name="フローチャート: 判断 110"/>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17" name="楕円 116"/>
        <xdr:cNvSpPr/>
      </xdr:nvSpPr>
      <xdr:spPr>
        <a:xfrm>
          <a:off x="9192260" y="690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11992</xdr:rowOff>
    </xdr:from>
    <xdr:ext cx="469744" cy="259045"/>
    <xdr:sp macro="" textlink="">
      <xdr:nvSpPr>
        <xdr:cNvPr id="118" name="【体育館・プール】&#10;一人当たり面積該当値テキスト"/>
        <xdr:cNvSpPr txBox="1"/>
      </xdr:nvSpPr>
      <xdr:spPr>
        <a:xfrm>
          <a:off x="9271000"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19" name="楕円 118"/>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100693</xdr:rowOff>
    </xdr:to>
    <xdr:cxnSp macro="">
      <xdr:nvCxnSpPr>
        <xdr:cNvPr id="120" name="直線コネクタ 119"/>
        <xdr:cNvCxnSpPr/>
      </xdr:nvCxnSpPr>
      <xdr:spPr>
        <a:xfrm flipV="1">
          <a:off x="8496300" y="6957605"/>
          <a:ext cx="723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21" name="楕円 120"/>
        <xdr:cNvSpPr/>
      </xdr:nvSpPr>
      <xdr:spPr>
        <a:xfrm>
          <a:off x="767080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22" name="直線コネクタ 121"/>
        <xdr:cNvCxnSpPr/>
      </xdr:nvCxnSpPr>
      <xdr:spPr>
        <a:xfrm>
          <a:off x="7713980" y="697393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23"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24" name="n_2aveValue【体育館・プール】&#10;一人当たり面積"/>
        <xdr:cNvSpPr txBox="1"/>
      </xdr:nvSpPr>
      <xdr:spPr>
        <a:xfrm>
          <a:off x="7509587"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25" name="n_1mainValue【体育館・プール】&#10;一人当たり面積"/>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168020</xdr:rowOff>
    </xdr:from>
    <xdr:ext cx="469744" cy="259045"/>
    <xdr:sp macro="" textlink="">
      <xdr:nvSpPr>
        <xdr:cNvPr id="126" name="n_2mainValue【体育館・プール】&#10;一人当たり面積"/>
        <xdr:cNvSpPr txBox="1"/>
      </xdr:nvSpPr>
      <xdr:spPr>
        <a:xfrm>
          <a:off x="7509587" y="670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7" name="直線コネクタ 146"/>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8"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9" name="直線コネクタ 148"/>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50"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51" name="直線コネクタ 150"/>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52"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3" name="フローチャート: 判断 152"/>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54" name="フローチャート: 判断 153"/>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55" name="フローチャート: 判断 154"/>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61" name="楕円 160"/>
        <xdr:cNvSpPr/>
      </xdr:nvSpPr>
      <xdr:spPr>
        <a:xfrm>
          <a:off x="4036060" y="9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38371</xdr:rowOff>
    </xdr:from>
    <xdr:ext cx="405111" cy="259045"/>
    <xdr:sp macro="" textlink="">
      <xdr:nvSpPr>
        <xdr:cNvPr id="162" name="【陸上競技場・野球場・球技場】&#10;有形固定資産減価償却率該当値テキスト"/>
        <xdr:cNvSpPr txBox="1"/>
      </xdr:nvSpPr>
      <xdr:spPr>
        <a:xfrm>
          <a:off x="4137660" y="959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63" name="楕円 162"/>
        <xdr:cNvSpPr/>
      </xdr:nvSpPr>
      <xdr:spPr>
        <a:xfrm>
          <a:off x="3312160" y="9698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66294</xdr:rowOff>
    </xdr:to>
    <xdr:cxnSp macro="">
      <xdr:nvCxnSpPr>
        <xdr:cNvPr id="164" name="直線コネクタ 163"/>
        <xdr:cNvCxnSpPr/>
      </xdr:nvCxnSpPr>
      <xdr:spPr>
        <a:xfrm>
          <a:off x="3355340" y="9745980"/>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65" name="楕円 164"/>
        <xdr:cNvSpPr/>
      </xdr:nvSpPr>
      <xdr:spPr>
        <a:xfrm>
          <a:off x="2514600" y="9650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146304</xdr:rowOff>
    </xdr:from>
    <xdr:to>
      <xdr:col>19</xdr:col>
      <xdr:colOff>177800</xdr:colOff>
      <xdr:row>58</xdr:row>
      <xdr:rowOff>22860</xdr:rowOff>
    </xdr:to>
    <xdr:cxnSp macro="">
      <xdr:nvCxnSpPr>
        <xdr:cNvPr id="166" name="直線コネクタ 165"/>
        <xdr:cNvCxnSpPr/>
      </xdr:nvCxnSpPr>
      <xdr:spPr>
        <a:xfrm>
          <a:off x="2565400" y="9701784"/>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67"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68" name="n_2aveValue【陸上競技場・野球場・球技場】&#10;有形固定資産減価償却率"/>
        <xdr:cNvSpPr txBox="1"/>
      </xdr:nvSpPr>
      <xdr:spPr>
        <a:xfrm>
          <a:off x="2385704"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69" name="n_1mainValue【陸上競技場・野球場・球技場】&#10;有形固定資産減価償却率"/>
        <xdr:cNvSpPr txBox="1"/>
      </xdr:nvSpPr>
      <xdr:spPr>
        <a:xfrm>
          <a:off x="317056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70" name="n_2mainValue【陸上競技場・野球場・球技場】&#10;有形固定資産減価償却率"/>
        <xdr:cNvSpPr txBox="1"/>
      </xdr:nvSpPr>
      <xdr:spPr>
        <a:xfrm>
          <a:off x="2385704"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94" name="直線コネクタ 193"/>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95"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96" name="直線コネクタ 195"/>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97"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98" name="直線コネクタ 197"/>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99" name="【陸上競技場・野球場・球技場】&#10;一人当たり面積平均値テキスト"/>
        <xdr:cNvSpPr txBox="1"/>
      </xdr:nvSpPr>
      <xdr:spPr>
        <a:xfrm>
          <a:off x="9271000" y="1032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00" name="フローチャート: 判断 199"/>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201" name="フローチャート: 判断 200"/>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202" name="フローチャート: 判断 201"/>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142422</xdr:rowOff>
    </xdr:from>
    <xdr:to>
      <xdr:col>55</xdr:col>
      <xdr:colOff>50800</xdr:colOff>
      <xdr:row>64</xdr:row>
      <xdr:rowOff>72572</xdr:rowOff>
    </xdr:to>
    <xdr:sp macro="" textlink="">
      <xdr:nvSpPr>
        <xdr:cNvPr id="208" name="楕円 207"/>
        <xdr:cNvSpPr/>
      </xdr:nvSpPr>
      <xdr:spPr>
        <a:xfrm>
          <a:off x="919226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57349</xdr:rowOff>
    </xdr:from>
    <xdr:ext cx="469744" cy="259045"/>
    <xdr:sp macro="" textlink="">
      <xdr:nvSpPr>
        <xdr:cNvPr id="209" name="【陸上競技場・野球場・球技場】&#10;一人当たり面積該当値テキスト"/>
        <xdr:cNvSpPr txBox="1"/>
      </xdr:nvSpPr>
      <xdr:spPr>
        <a:xfrm>
          <a:off x="9271000" y="10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10" name="楕円 209"/>
        <xdr:cNvSpPr/>
      </xdr:nvSpPr>
      <xdr:spPr>
        <a:xfrm>
          <a:off x="8445500" y="1069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21772</xdr:rowOff>
    </xdr:to>
    <xdr:cxnSp macro="">
      <xdr:nvCxnSpPr>
        <xdr:cNvPr id="211" name="直線コネクタ 210"/>
        <xdr:cNvCxnSpPr/>
      </xdr:nvCxnSpPr>
      <xdr:spPr>
        <a:xfrm>
          <a:off x="8496300" y="10739845"/>
          <a:ext cx="7239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12" name="楕円 211"/>
        <xdr:cNvSpPr/>
      </xdr:nvSpPr>
      <xdr:spPr>
        <a:xfrm>
          <a:off x="7670800" y="1069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10885</xdr:rowOff>
    </xdr:to>
    <xdr:cxnSp macro="">
      <xdr:nvCxnSpPr>
        <xdr:cNvPr id="213" name="直線コネクタ 212"/>
        <xdr:cNvCxnSpPr/>
      </xdr:nvCxnSpPr>
      <xdr:spPr>
        <a:xfrm>
          <a:off x="7713980" y="107398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138084</xdr:rowOff>
    </xdr:from>
    <xdr:ext cx="469744" cy="259045"/>
    <xdr:sp macro="" textlink="">
      <xdr:nvSpPr>
        <xdr:cNvPr id="214" name="n_1aveValue【陸上競技場・野球場・球技場】&#10;一人当たり面積"/>
        <xdr:cNvSpPr txBox="1"/>
      </xdr:nvSpPr>
      <xdr:spPr>
        <a:xfrm>
          <a:off x="827158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15"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16" name="n_1mainValue【陸上競技場・野球場・球技場】&#10;一人当たり面積"/>
        <xdr:cNvSpPr txBox="1"/>
      </xdr:nvSpPr>
      <xdr:spPr>
        <a:xfrm>
          <a:off x="8271587" y="107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17" name="n_2mainValue【陸上競技場・野球場・球技場】&#10;一人当たり面積"/>
        <xdr:cNvSpPr txBox="1"/>
      </xdr:nvSpPr>
      <xdr:spPr>
        <a:xfrm>
          <a:off x="7509587" y="107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7" name="直線コネクタ 226"/>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8" name="テキスト ボックス 227"/>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9" name="直線コネクタ 228"/>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0" name="テキスト ボックス 229"/>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1" name="直線コネクタ 230"/>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2" name="テキスト ボックス 231"/>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5" name="直線コネクタ 234"/>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6" name="テキスト ボックス 235"/>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7" name="直線コネクタ 236"/>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8" name="テキスト ボックス 237"/>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9" name="直線コネクタ 238"/>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0" name="テキスト ボックス 239"/>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44" name="直線コネクタ 243"/>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45"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47"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48" name="直線コネクタ 247"/>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49"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50" name="フローチャート: 判断 249"/>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51" name="フローチャート: 判断 250"/>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52" name="フローチャート: 判断 251"/>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58" name="楕円 257"/>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21607</xdr:rowOff>
    </xdr:from>
    <xdr:ext cx="405111" cy="259045"/>
    <xdr:sp macro="" textlink="">
      <xdr:nvSpPr>
        <xdr:cNvPr id="259" name="【県民会館】&#10;有形固定資産減価償却率該当値テキスト"/>
        <xdr:cNvSpPr txBox="1"/>
      </xdr:nvSpPr>
      <xdr:spPr>
        <a:xfrm>
          <a:off x="413766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41593</xdr:rowOff>
    </xdr:from>
    <xdr:to>
      <xdr:col>20</xdr:col>
      <xdr:colOff>38100</xdr:colOff>
      <xdr:row>82</xdr:row>
      <xdr:rowOff>143193</xdr:rowOff>
    </xdr:to>
    <xdr:sp macro="" textlink="">
      <xdr:nvSpPr>
        <xdr:cNvPr id="260" name="楕円 259"/>
        <xdr:cNvSpPr/>
      </xdr:nvSpPr>
      <xdr:spPr>
        <a:xfrm>
          <a:off x="3312160" y="13788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92393</xdr:rowOff>
    </xdr:to>
    <xdr:cxnSp macro="">
      <xdr:nvCxnSpPr>
        <xdr:cNvPr id="261" name="直線コネクタ 260"/>
        <xdr:cNvCxnSpPr/>
      </xdr:nvCxnSpPr>
      <xdr:spPr>
        <a:xfrm flipV="1">
          <a:off x="3355340" y="13796010"/>
          <a:ext cx="73152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62" name="楕円 261"/>
        <xdr:cNvSpPr/>
      </xdr:nvSpPr>
      <xdr:spPr>
        <a:xfrm>
          <a:off x="25146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92393</xdr:rowOff>
    </xdr:from>
    <xdr:to>
      <xdr:col>19</xdr:col>
      <xdr:colOff>177800</xdr:colOff>
      <xdr:row>83</xdr:row>
      <xdr:rowOff>15239</xdr:rowOff>
    </xdr:to>
    <xdr:cxnSp macro="">
      <xdr:nvCxnSpPr>
        <xdr:cNvPr id="263" name="直線コネクタ 262"/>
        <xdr:cNvCxnSpPr/>
      </xdr:nvCxnSpPr>
      <xdr:spPr>
        <a:xfrm flipV="1">
          <a:off x="2565400" y="13838873"/>
          <a:ext cx="789940" cy="9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64"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25734</xdr:rowOff>
    </xdr:from>
    <xdr:ext cx="405111" cy="259045"/>
    <xdr:sp macro="" textlink="">
      <xdr:nvSpPr>
        <xdr:cNvPr id="265" name="n_2aveValue【県民会館】&#10;有形固定資産減価償却率"/>
        <xdr:cNvSpPr txBox="1"/>
      </xdr:nvSpPr>
      <xdr:spPr>
        <a:xfrm>
          <a:off x="2385704" y="1410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159720</xdr:rowOff>
    </xdr:from>
    <xdr:ext cx="405111" cy="259045"/>
    <xdr:sp macro="" textlink="">
      <xdr:nvSpPr>
        <xdr:cNvPr id="266" name="n_1mainValue【県民会館】&#10;有形固定資産減価償却率"/>
        <xdr:cNvSpPr txBox="1"/>
      </xdr:nvSpPr>
      <xdr:spPr>
        <a:xfrm>
          <a:off x="3170564" y="1357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67" name="n_2mainValue【県民会館】&#10;有形固定資産減価償却率"/>
        <xdr:cNvSpPr txBox="1"/>
      </xdr:nvSpPr>
      <xdr:spPr>
        <a:xfrm>
          <a:off x="23857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89" name="直線コネクタ 288"/>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0"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1" name="直線コネクタ 290"/>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92"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93" name="直線コネクタ 292"/>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4"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5" name="フローチャート: 判断 294"/>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6" name="フローチャート: 判断 295"/>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97" name="フローチャート: 判断 296"/>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03" name="楕円 302"/>
        <xdr:cNvSpPr/>
      </xdr:nvSpPr>
      <xdr:spPr>
        <a:xfrm>
          <a:off x="91922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10177</xdr:rowOff>
    </xdr:from>
    <xdr:ext cx="469744" cy="259045"/>
    <xdr:sp macro="" textlink="">
      <xdr:nvSpPr>
        <xdr:cNvPr id="304" name="【県民会館】&#10;一人当たり面積該当値テキスト"/>
        <xdr:cNvSpPr txBox="1"/>
      </xdr:nvSpPr>
      <xdr:spPr>
        <a:xfrm>
          <a:off x="927100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05" name="楕円 304"/>
        <xdr:cNvSpPr/>
      </xdr:nvSpPr>
      <xdr:spPr>
        <a:xfrm>
          <a:off x="84455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06" name="直線コネクタ 305"/>
        <xdr:cNvCxnSpPr/>
      </xdr:nvCxnSpPr>
      <xdr:spPr>
        <a:xfrm>
          <a:off x="8496300" y="141198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07" name="楕円 306"/>
        <xdr:cNvSpPr/>
      </xdr:nvSpPr>
      <xdr:spPr>
        <a:xfrm>
          <a:off x="7670800" y="1405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19050</xdr:rowOff>
    </xdr:from>
    <xdr:to>
      <xdr:col>50</xdr:col>
      <xdr:colOff>114300</xdr:colOff>
      <xdr:row>84</xdr:row>
      <xdr:rowOff>38100</xdr:rowOff>
    </xdr:to>
    <xdr:cxnSp macro="">
      <xdr:nvCxnSpPr>
        <xdr:cNvPr id="308" name="直線コネクタ 307"/>
        <xdr:cNvCxnSpPr/>
      </xdr:nvCxnSpPr>
      <xdr:spPr>
        <a:xfrm>
          <a:off x="7713980" y="141008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09" name="n_1aveValue【県民会館】&#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10"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311" name="n_1mainValue【県民会館】&#10;一人当たり面積"/>
        <xdr:cNvSpPr txBox="1"/>
      </xdr:nvSpPr>
      <xdr:spPr>
        <a:xfrm>
          <a:off x="8271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60977</xdr:rowOff>
    </xdr:from>
    <xdr:ext cx="469744" cy="259045"/>
    <xdr:sp macro="" textlink="">
      <xdr:nvSpPr>
        <xdr:cNvPr id="312" name="n_2mainValue【県民会館】&#10;一人当たり面積"/>
        <xdr:cNvSpPr txBox="1"/>
      </xdr:nvSpPr>
      <xdr:spPr>
        <a:xfrm>
          <a:off x="750958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1" name="テキスト ボックス 32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3" name="テキスト ボックス 32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37" name="直線コネクタ 336"/>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38"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39" name="直線コネクタ 338"/>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40"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42"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43" name="フローチャート: 判断 342"/>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44" name="フローチャート: 判断 343"/>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45" name="フローチャート: 判断 344"/>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351" name="楕円 350"/>
        <xdr:cNvSpPr/>
      </xdr:nvSpPr>
      <xdr:spPr>
        <a:xfrm>
          <a:off x="403606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61340</xdr:rowOff>
    </xdr:from>
    <xdr:ext cx="405111" cy="259045"/>
    <xdr:sp macro="" textlink="">
      <xdr:nvSpPr>
        <xdr:cNvPr id="352" name="【保健所】&#10;有形固定資産減価償却率該当値テキスト"/>
        <xdr:cNvSpPr txBox="1"/>
      </xdr:nvSpPr>
      <xdr:spPr>
        <a:xfrm>
          <a:off x="4137660" y="1732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353" name="楕円 352"/>
        <xdr:cNvSpPr/>
      </xdr:nvSpPr>
      <xdr:spPr>
        <a:xfrm>
          <a:off x="3312160" y="17564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105</xdr:row>
      <xdr:rowOff>9252</xdr:rowOff>
    </xdr:to>
    <xdr:cxnSp macro="">
      <xdr:nvCxnSpPr>
        <xdr:cNvPr id="354" name="直線コネクタ 353"/>
        <xdr:cNvCxnSpPr/>
      </xdr:nvCxnSpPr>
      <xdr:spPr>
        <a:xfrm flipV="1">
          <a:off x="3355340" y="17523823"/>
          <a:ext cx="7315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xdr:rowOff>
    </xdr:from>
    <xdr:to>
      <xdr:col>15</xdr:col>
      <xdr:colOff>101600</xdr:colOff>
      <xdr:row>106</xdr:row>
      <xdr:rowOff>113937</xdr:rowOff>
    </xdr:to>
    <xdr:sp macro="" textlink="">
      <xdr:nvSpPr>
        <xdr:cNvPr id="355" name="楕円 354"/>
        <xdr:cNvSpPr/>
      </xdr:nvSpPr>
      <xdr:spPr>
        <a:xfrm>
          <a:off x="251460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106</xdr:row>
      <xdr:rowOff>63137</xdr:rowOff>
    </xdr:to>
    <xdr:cxnSp macro="">
      <xdr:nvCxnSpPr>
        <xdr:cNvPr id="356" name="直線コネクタ 355"/>
        <xdr:cNvCxnSpPr/>
      </xdr:nvCxnSpPr>
      <xdr:spPr>
        <a:xfrm flipV="1">
          <a:off x="2565400" y="17611452"/>
          <a:ext cx="789940" cy="2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57"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5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76579</xdr:rowOff>
    </xdr:from>
    <xdr:ext cx="405111" cy="259045"/>
    <xdr:sp macro="" textlink="">
      <xdr:nvSpPr>
        <xdr:cNvPr id="359" name="n_1mainValue【保健所】&#10;有形固定資産減価償却率"/>
        <xdr:cNvSpPr txBox="1"/>
      </xdr:nvSpPr>
      <xdr:spPr>
        <a:xfrm>
          <a:off x="317056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360" name="n_2mainValue【保健所】&#10;有形固定資産減価償却率"/>
        <xdr:cNvSpPr txBox="1"/>
      </xdr:nvSpPr>
      <xdr:spPr>
        <a:xfrm>
          <a:off x="238570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2" name="正方形/長方形 36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3" name="正方形/長方形 36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4" name="正方形/長方形 36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5" name="正方形/長方形 36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82" name="直線コネクタ 381"/>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83"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84" name="直線コネクタ 383"/>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5"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6" name="直線コネクタ 385"/>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87"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8" name="フローチャート: 判断 387"/>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9" name="フローチャート: 判断 388"/>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0" name="フローチャート: 判断 389"/>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6" name="楕円 395"/>
        <xdr:cNvSpPr/>
      </xdr:nvSpPr>
      <xdr:spPr>
        <a:xfrm>
          <a:off x="919226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397" name="【保健所】&#10;一人当たり面積該当値テキスト"/>
        <xdr:cNvSpPr txBox="1"/>
      </xdr:nvSpPr>
      <xdr:spPr>
        <a:xfrm>
          <a:off x="92710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398" name="楕円 397"/>
        <xdr:cNvSpPr/>
      </xdr:nvSpPr>
      <xdr:spPr>
        <a:xfrm>
          <a:off x="844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399" name="直線コネクタ 398"/>
        <xdr:cNvCxnSpPr/>
      </xdr:nvCxnSpPr>
      <xdr:spPr>
        <a:xfrm>
          <a:off x="8496300" y="1803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00" name="楕円 399"/>
        <xdr:cNvSpPr/>
      </xdr:nvSpPr>
      <xdr:spPr>
        <a:xfrm>
          <a:off x="767080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01" name="直線コネクタ 400"/>
        <xdr:cNvCxnSpPr/>
      </xdr:nvCxnSpPr>
      <xdr:spPr>
        <a:xfrm>
          <a:off x="7713980" y="18032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2"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3" name="n_2aveValue【保健所】&#10;一人当たり面積"/>
        <xdr:cNvSpPr txBox="1"/>
      </xdr:nvSpPr>
      <xdr:spPr>
        <a:xfrm>
          <a:off x="7509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04" name="n_1main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05" name="n_2main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7" name="正方形/長方形 40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8" name="正方形/長方形 40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9" name="正方形/長方形 40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0" name="正方形/長方形 40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28" name="直線コネクタ 427"/>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29"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30" name="直線コネクタ 429"/>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31"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32" name="直線コネクタ 431"/>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33"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34" name="フローチャート: 判断 433"/>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35" name="フローチャート: 判断 434"/>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36" name="フローチャート: 判断 435"/>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442" name="楕円 441"/>
        <xdr:cNvSpPr/>
      </xdr:nvSpPr>
      <xdr:spPr>
        <a:xfrm>
          <a:off x="14325600" y="5591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12717</xdr:rowOff>
    </xdr:from>
    <xdr:ext cx="405111" cy="259045"/>
    <xdr:sp macro="" textlink="">
      <xdr:nvSpPr>
        <xdr:cNvPr id="443" name="【試験研究機関】&#10;有形固定資産減価償却率該当値テキスト"/>
        <xdr:cNvSpPr txBox="1"/>
      </xdr:nvSpPr>
      <xdr:spPr>
        <a:xfrm>
          <a:off x="14419580"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124460</xdr:rowOff>
    </xdr:from>
    <xdr:to>
      <xdr:col>81</xdr:col>
      <xdr:colOff>101600</xdr:colOff>
      <xdr:row>34</xdr:row>
      <xdr:rowOff>54610</xdr:rowOff>
    </xdr:to>
    <xdr:sp macro="" textlink="">
      <xdr:nvSpPr>
        <xdr:cNvPr id="444" name="楕円 443"/>
        <xdr:cNvSpPr/>
      </xdr:nvSpPr>
      <xdr:spPr>
        <a:xfrm>
          <a:off x="13578840" y="565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34</xdr:row>
      <xdr:rowOff>3810</xdr:rowOff>
    </xdr:to>
    <xdr:cxnSp macro="">
      <xdr:nvCxnSpPr>
        <xdr:cNvPr id="445" name="直線コネクタ 444"/>
        <xdr:cNvCxnSpPr/>
      </xdr:nvCxnSpPr>
      <xdr:spPr>
        <a:xfrm flipV="1">
          <a:off x="13629640" y="564261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446" name="楕円 445"/>
        <xdr:cNvSpPr/>
      </xdr:nvSpPr>
      <xdr:spPr>
        <a:xfrm>
          <a:off x="1280414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xdr:rowOff>
    </xdr:from>
    <xdr:to>
      <xdr:col>81</xdr:col>
      <xdr:colOff>50800</xdr:colOff>
      <xdr:row>34</xdr:row>
      <xdr:rowOff>68580</xdr:rowOff>
    </xdr:to>
    <xdr:cxnSp macro="">
      <xdr:nvCxnSpPr>
        <xdr:cNvPr id="447" name="直線コネクタ 446"/>
        <xdr:cNvCxnSpPr/>
      </xdr:nvCxnSpPr>
      <xdr:spPr>
        <a:xfrm flipV="1">
          <a:off x="12854940" y="570357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48"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41927</xdr:rowOff>
    </xdr:from>
    <xdr:ext cx="405111" cy="259045"/>
    <xdr:sp macro="" textlink="">
      <xdr:nvSpPr>
        <xdr:cNvPr id="449" name="n_2aveValue【試験研究機関】&#10;有形固定資産減価償却率"/>
        <xdr:cNvSpPr txBox="1"/>
      </xdr:nvSpPr>
      <xdr:spPr>
        <a:xfrm>
          <a:off x="126752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71137</xdr:rowOff>
    </xdr:from>
    <xdr:ext cx="405111" cy="259045"/>
    <xdr:sp macro="" textlink="">
      <xdr:nvSpPr>
        <xdr:cNvPr id="450" name="n_1mainValue【試験研究機関】&#10;有形固定資産減価償却率"/>
        <xdr:cNvSpPr txBox="1"/>
      </xdr:nvSpPr>
      <xdr:spPr>
        <a:xfrm>
          <a:off x="134372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451" name="n_2mainValue【試験研究機関】&#10;有形固定資産減価償却率"/>
        <xdr:cNvSpPr txBox="1"/>
      </xdr:nvSpPr>
      <xdr:spPr>
        <a:xfrm>
          <a:off x="126752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3" name="正方形/長方形 45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4" name="正方形/長方形 45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5" name="正方形/長方形 45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6" name="正方形/長方形 45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73" name="直線コネクタ 472"/>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74"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75" name="直線コネクタ 474"/>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76"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478" name="【試験研究機関】&#10;一人当たり面積平均値テキスト"/>
        <xdr:cNvSpPr txBox="1"/>
      </xdr:nvSpPr>
      <xdr:spPr>
        <a:xfrm>
          <a:off x="1956054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79" name="フローチャート: 判断 478"/>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0" name="フローチャート: 判断 479"/>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81" name="フローチャート: 判断 480"/>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87" name="楕円 486"/>
        <xdr:cNvSpPr/>
      </xdr:nvSpPr>
      <xdr:spPr>
        <a:xfrm>
          <a:off x="1945894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488" name="【試験研究機関】&#10;一人当たり面積該当値テキスト"/>
        <xdr:cNvSpPr txBox="1"/>
      </xdr:nvSpPr>
      <xdr:spPr>
        <a:xfrm>
          <a:off x="1956054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489" name="楕円 488"/>
        <xdr:cNvSpPr/>
      </xdr:nvSpPr>
      <xdr:spPr>
        <a:xfrm>
          <a:off x="18735040" y="671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490" name="直線コネクタ 489"/>
        <xdr:cNvCxnSpPr/>
      </xdr:nvCxnSpPr>
      <xdr:spPr>
        <a:xfrm>
          <a:off x="18778220" y="676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1" name="楕円 490"/>
        <xdr:cNvSpPr/>
      </xdr:nvSpPr>
      <xdr:spPr>
        <a:xfrm>
          <a:off x="1793748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492" name="直線コネクタ 491"/>
        <xdr:cNvCxnSpPr/>
      </xdr:nvCxnSpPr>
      <xdr:spPr>
        <a:xfrm>
          <a:off x="17988280" y="676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93" name="n_1aveValue【試験研究機関】&#10;一人当たり面積"/>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94"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495" name="n_1mainValue【試験研究機関】&#10;一人当たり面積"/>
        <xdr:cNvSpPr txBox="1"/>
      </xdr:nvSpPr>
      <xdr:spPr>
        <a:xfrm>
          <a:off x="185611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496" name="n_2mainValue【試験研究機関】&#10;一人当たり面積"/>
        <xdr:cNvSpPr txBox="1"/>
      </xdr:nvSpPr>
      <xdr:spPr>
        <a:xfrm>
          <a:off x="1777626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8" name="正方形/長方形 49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9" name="正方形/長方形 49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0" name="正方形/長方形 49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1" name="正方形/長方形 50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7" name="テキスト ボックス 50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519" name="直線コネクタ 51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2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21" name="直線コネクタ 52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52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23" name="直線コネクタ 52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524"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25" name="フローチャート: 判断 52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526" name="フローチャート: 判断 52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27" name="フローチャート: 判断 52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33" name="楕円 532"/>
        <xdr:cNvSpPr/>
      </xdr:nvSpPr>
      <xdr:spPr>
        <a:xfrm>
          <a:off x="14325600" y="9512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39387</xdr:rowOff>
    </xdr:from>
    <xdr:ext cx="405111" cy="259045"/>
    <xdr:sp macro="" textlink="">
      <xdr:nvSpPr>
        <xdr:cNvPr id="534" name="【警察施設】&#10;有形固定資産減価償却率該当値テキスト"/>
        <xdr:cNvSpPr txBox="1"/>
      </xdr:nvSpPr>
      <xdr:spPr>
        <a:xfrm>
          <a:off x="1441958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124460</xdr:rowOff>
    </xdr:from>
    <xdr:to>
      <xdr:col>81</xdr:col>
      <xdr:colOff>101600</xdr:colOff>
      <xdr:row>57</xdr:row>
      <xdr:rowOff>54610</xdr:rowOff>
    </xdr:to>
    <xdr:sp macro="" textlink="">
      <xdr:nvSpPr>
        <xdr:cNvPr id="535" name="楕円 534"/>
        <xdr:cNvSpPr/>
      </xdr:nvSpPr>
      <xdr:spPr>
        <a:xfrm>
          <a:off x="13578840"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xdr:rowOff>
    </xdr:from>
    <xdr:to>
      <xdr:col>85</xdr:col>
      <xdr:colOff>127000</xdr:colOff>
      <xdr:row>57</xdr:row>
      <xdr:rowOff>3810</xdr:rowOff>
    </xdr:to>
    <xdr:cxnSp macro="">
      <xdr:nvCxnSpPr>
        <xdr:cNvPr id="536" name="直線コネクタ 535"/>
        <xdr:cNvCxnSpPr/>
      </xdr:nvCxnSpPr>
      <xdr:spPr>
        <a:xfrm>
          <a:off x="13629640" y="955929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37" name="楕円 536"/>
        <xdr:cNvSpPr/>
      </xdr:nvSpPr>
      <xdr:spPr>
        <a:xfrm>
          <a:off x="1280414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57</xdr:row>
      <xdr:rowOff>3810</xdr:rowOff>
    </xdr:to>
    <xdr:cxnSp macro="">
      <xdr:nvCxnSpPr>
        <xdr:cNvPr id="538" name="直線コネクタ 537"/>
        <xdr:cNvCxnSpPr/>
      </xdr:nvCxnSpPr>
      <xdr:spPr>
        <a:xfrm>
          <a:off x="12854940" y="95135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41927</xdr:rowOff>
    </xdr:from>
    <xdr:ext cx="405111" cy="259045"/>
    <xdr:sp macro="" textlink="">
      <xdr:nvSpPr>
        <xdr:cNvPr id="539" name="n_1aveValue【警察施設】&#10;有形固定資産減価償却率"/>
        <xdr:cNvSpPr txBox="1"/>
      </xdr:nvSpPr>
      <xdr:spPr>
        <a:xfrm>
          <a:off x="134372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156227</xdr:rowOff>
    </xdr:from>
    <xdr:ext cx="405111" cy="259045"/>
    <xdr:sp macro="" textlink="">
      <xdr:nvSpPr>
        <xdr:cNvPr id="540" name="n_2aveValue【警察施設】&#10;有形固定資産減価償却率"/>
        <xdr:cNvSpPr txBox="1"/>
      </xdr:nvSpPr>
      <xdr:spPr>
        <a:xfrm>
          <a:off x="126752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71137</xdr:rowOff>
    </xdr:from>
    <xdr:ext cx="405111" cy="259045"/>
    <xdr:sp macro="" textlink="">
      <xdr:nvSpPr>
        <xdr:cNvPr id="541" name="n_1mainValue【警察施設】&#10;有形固定資産減価償却率"/>
        <xdr:cNvSpPr txBox="1"/>
      </xdr:nvSpPr>
      <xdr:spPr>
        <a:xfrm>
          <a:off x="134372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542" name="n_2mainValue【警察施設】&#10;有形固定資産減価償却率"/>
        <xdr:cNvSpPr txBox="1"/>
      </xdr:nvSpPr>
      <xdr:spPr>
        <a:xfrm>
          <a:off x="126752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67" name="直線コネクタ 566"/>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68"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69" name="直線コネクタ 568"/>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70"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71" name="直線コネクタ 570"/>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469744" cy="259045"/>
    <xdr:sp macro="" textlink="">
      <xdr:nvSpPr>
        <xdr:cNvPr id="572" name="【警察施設】&#10;一人当たり面積平均値テキスト"/>
        <xdr:cNvSpPr txBox="1"/>
      </xdr:nvSpPr>
      <xdr:spPr>
        <a:xfrm>
          <a:off x="19560540" y="9993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73" name="フローチャート: 判断 572"/>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74" name="フローチャート: 判断 573"/>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75" name="フローチャート: 判断 574"/>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1" name="楕円 580"/>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41927</xdr:rowOff>
    </xdr:from>
    <xdr:ext cx="469744" cy="259045"/>
    <xdr:sp macro="" textlink="">
      <xdr:nvSpPr>
        <xdr:cNvPr id="582" name="【警察施設】&#10;一人当たり面積該当値テキスト"/>
        <xdr:cNvSpPr txBox="1"/>
      </xdr:nvSpPr>
      <xdr:spPr>
        <a:xfrm>
          <a:off x="195605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583" name="楕円 582"/>
        <xdr:cNvSpPr/>
      </xdr:nvSpPr>
      <xdr:spPr>
        <a:xfrm>
          <a:off x="1873504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130628</xdr:rowOff>
    </xdr:to>
    <xdr:cxnSp macro="">
      <xdr:nvCxnSpPr>
        <xdr:cNvPr id="584" name="直線コネクタ 583"/>
        <xdr:cNvCxnSpPr/>
      </xdr:nvCxnSpPr>
      <xdr:spPr>
        <a:xfrm flipV="1">
          <a:off x="18778220" y="1050798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14515</xdr:rowOff>
    </xdr:from>
    <xdr:to>
      <xdr:col>107</xdr:col>
      <xdr:colOff>101600</xdr:colOff>
      <xdr:row>62</xdr:row>
      <xdr:rowOff>116115</xdr:rowOff>
    </xdr:to>
    <xdr:sp macro="" textlink="">
      <xdr:nvSpPr>
        <xdr:cNvPr id="585" name="楕円 584"/>
        <xdr:cNvSpPr/>
      </xdr:nvSpPr>
      <xdr:spPr>
        <a:xfrm>
          <a:off x="1793748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65315</xdr:rowOff>
    </xdr:from>
    <xdr:to>
      <xdr:col>111</xdr:col>
      <xdr:colOff>177800</xdr:colOff>
      <xdr:row>62</xdr:row>
      <xdr:rowOff>130628</xdr:rowOff>
    </xdr:to>
    <xdr:cxnSp macro="">
      <xdr:nvCxnSpPr>
        <xdr:cNvPr id="586" name="直線コネクタ 585"/>
        <xdr:cNvCxnSpPr/>
      </xdr:nvCxnSpPr>
      <xdr:spPr>
        <a:xfrm>
          <a:off x="17988280" y="10458995"/>
          <a:ext cx="78994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587" name="n_1aveValue【警察施設】&#10;一人当たり面積"/>
        <xdr:cNvSpPr txBox="1"/>
      </xdr:nvSpPr>
      <xdr:spPr>
        <a:xfrm>
          <a:off x="18561127" y="99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88"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589" name="n_1mainValue【警察施設】&#10;一人当たり面積"/>
        <xdr:cNvSpPr txBox="1"/>
      </xdr:nvSpPr>
      <xdr:spPr>
        <a:xfrm>
          <a:off x="1856112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107242</xdr:rowOff>
    </xdr:from>
    <xdr:ext cx="469744" cy="259045"/>
    <xdr:sp macro="" textlink="">
      <xdr:nvSpPr>
        <xdr:cNvPr id="590" name="n_2mainValue【警察施設】&#10;一人当たり面積"/>
        <xdr:cNvSpPr txBox="1"/>
      </xdr:nvSpPr>
      <xdr:spPr>
        <a:xfrm>
          <a:off x="17776267" y="105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2" name="正方形/長方形 59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3" name="正方形/長方形 59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4" name="正方形/長方形 59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5" name="正方形/長方形 59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9" name="テキスト ボックス 5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1" name="テキスト ボックス 600"/>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1" name="テキスト ボックス 610"/>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615" name="直線コネクタ 614"/>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616"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617" name="直線コネクタ 616"/>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618"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619" name="直線コネクタ 618"/>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620"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21" name="フローチャート: 判断 620"/>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622" name="フローチャート: 判断 621"/>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623" name="フローチャート: 判断 622"/>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11793</xdr:rowOff>
    </xdr:from>
    <xdr:to>
      <xdr:col>85</xdr:col>
      <xdr:colOff>177800</xdr:colOff>
      <xdr:row>79</xdr:row>
      <xdr:rowOff>113393</xdr:rowOff>
    </xdr:to>
    <xdr:sp macro="" textlink="">
      <xdr:nvSpPr>
        <xdr:cNvPr id="629" name="楕円 628"/>
        <xdr:cNvSpPr/>
      </xdr:nvSpPr>
      <xdr:spPr>
        <a:xfrm>
          <a:off x="14325600" y="132553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34670</xdr:rowOff>
    </xdr:from>
    <xdr:ext cx="405111" cy="259045"/>
    <xdr:sp macro="" textlink="">
      <xdr:nvSpPr>
        <xdr:cNvPr id="630" name="【庁舎】&#10;有形固定資産減価償却率該当値テキスト"/>
        <xdr:cNvSpPr txBox="1"/>
      </xdr:nvSpPr>
      <xdr:spPr>
        <a:xfrm>
          <a:off x="14419580" y="131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631" name="楕円 630"/>
        <xdr:cNvSpPr/>
      </xdr:nvSpPr>
      <xdr:spPr>
        <a:xfrm>
          <a:off x="13578840" y="133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108313</xdr:rowOff>
    </xdr:to>
    <xdr:cxnSp macro="">
      <xdr:nvCxnSpPr>
        <xdr:cNvPr id="632" name="直線コネクタ 631"/>
        <xdr:cNvCxnSpPr/>
      </xdr:nvCxnSpPr>
      <xdr:spPr>
        <a:xfrm flipV="1">
          <a:off x="13629640" y="13306153"/>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109764</xdr:rowOff>
    </xdr:from>
    <xdr:to>
      <xdr:col>76</xdr:col>
      <xdr:colOff>165100</xdr:colOff>
      <xdr:row>80</xdr:row>
      <xdr:rowOff>39914</xdr:rowOff>
    </xdr:to>
    <xdr:sp macro="" textlink="">
      <xdr:nvSpPr>
        <xdr:cNvPr id="633" name="楕円 632"/>
        <xdr:cNvSpPr/>
      </xdr:nvSpPr>
      <xdr:spPr>
        <a:xfrm>
          <a:off x="1280414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108313</xdr:rowOff>
    </xdr:from>
    <xdr:to>
      <xdr:col>81</xdr:col>
      <xdr:colOff>50800</xdr:colOff>
      <xdr:row>79</xdr:row>
      <xdr:rowOff>160564</xdr:rowOff>
    </xdr:to>
    <xdr:cxnSp macro="">
      <xdr:nvCxnSpPr>
        <xdr:cNvPr id="634" name="直線コネクタ 633"/>
        <xdr:cNvCxnSpPr/>
      </xdr:nvCxnSpPr>
      <xdr:spPr>
        <a:xfrm flipV="1">
          <a:off x="12854940" y="13351873"/>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635"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636"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637" name="n_1mainValue【庁舎】&#10;有形固定資産減価償却率"/>
        <xdr:cNvSpPr txBox="1"/>
      </xdr:nvSpPr>
      <xdr:spPr>
        <a:xfrm>
          <a:off x="13437244" y="130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31041</xdr:rowOff>
    </xdr:from>
    <xdr:ext cx="405111" cy="259045"/>
    <xdr:sp macro="" textlink="">
      <xdr:nvSpPr>
        <xdr:cNvPr id="638" name="n_2mainValue【庁舎】&#10;有形固定資産減価償却率"/>
        <xdr:cNvSpPr txBox="1"/>
      </xdr:nvSpPr>
      <xdr:spPr>
        <a:xfrm>
          <a:off x="12675244" y="1344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0" name="正方形/長方形 63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1" name="正方形/長方形 64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2" name="正方形/長方形 64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3" name="正方形/長方形 64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61" name="直線コネクタ 660"/>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62"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63" name="直線コネクタ 662"/>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64"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65" name="直線コネクタ 664"/>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666" name="【庁舎】&#10;一人当たり面積平均値テキスト"/>
        <xdr:cNvSpPr txBox="1"/>
      </xdr:nvSpPr>
      <xdr:spPr>
        <a:xfrm>
          <a:off x="195605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7" name="フローチャート: 判断 666"/>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68" name="フローチャート: 判断 667"/>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69" name="フローチャート: 判断 668"/>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楕円 674"/>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60977</xdr:rowOff>
    </xdr:from>
    <xdr:ext cx="469744" cy="259045"/>
    <xdr:sp macro="" textlink="">
      <xdr:nvSpPr>
        <xdr:cNvPr id="676" name="【庁舎】&#10;一人当たり面積該当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7" name="楕円 676"/>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8" name="直線コネクタ 677"/>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9" name="楕円 678"/>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80" name="直線コネクタ 679"/>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81"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82"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3" name="n_1mainValue【庁舎】&#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4" name="n_2mainValue【庁舎】&#10;一人当たり面積"/>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都道府県平均と比較すると、すべての施設類型において有形固定資産減価償却率が高くなっている。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らの施設については、令和２年度までに順次個別施設計画を策定するとともに、改修に当たっては施設の状態を調査し、施設総量の適正化の観点から、規模の見直しや機能の統合化・集約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消防学校等、既に個別施設計画が策定済みの施設については、点検診断結果を踏まえた早期に措置を講ずべき対策を進めている。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71</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73</v>
      </c>
      <c r="C3" s="380"/>
      <c r="D3" s="381"/>
      <c r="E3" s="381"/>
      <c r="F3" s="381"/>
      <c r="G3" s="381"/>
      <c r="H3" s="381"/>
      <c r="I3" s="381"/>
      <c r="J3" s="381"/>
      <c r="K3" s="381"/>
      <c r="L3" s="381" t="s">
        <v>74</v>
      </c>
      <c r="M3" s="381"/>
      <c r="N3" s="381"/>
      <c r="O3" s="381"/>
      <c r="P3" s="381"/>
      <c r="Q3" s="381"/>
      <c r="R3" s="385"/>
      <c r="S3" s="385"/>
      <c r="T3" s="385"/>
      <c r="U3" s="385"/>
      <c r="V3" s="386"/>
      <c r="W3" s="392" t="s">
        <v>75</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76</v>
      </c>
      <c r="BO3" s="399"/>
      <c r="BP3" s="399"/>
      <c r="BQ3" s="399"/>
      <c r="BR3" s="399"/>
      <c r="BS3" s="399"/>
      <c r="BT3" s="399"/>
      <c r="BU3" s="400"/>
      <c r="BV3" s="398" t="s">
        <v>77</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78</v>
      </c>
      <c r="CU3" s="399"/>
      <c r="CV3" s="399"/>
      <c r="CW3" s="399"/>
      <c r="CX3" s="399"/>
      <c r="CY3" s="399"/>
      <c r="CZ3" s="399"/>
      <c r="DA3" s="400"/>
      <c r="DB3" s="398" t="s">
        <v>79</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80</v>
      </c>
      <c r="X4" s="453"/>
      <c r="Y4" s="454"/>
      <c r="Z4" s="461" t="s">
        <v>1</v>
      </c>
      <c r="AA4" s="439"/>
      <c r="AB4" s="439"/>
      <c r="AC4" s="439"/>
      <c r="AD4" s="439"/>
      <c r="AE4" s="439"/>
      <c r="AF4" s="439"/>
      <c r="AG4" s="439"/>
      <c r="AH4" s="440"/>
      <c r="AI4" s="461" t="s">
        <v>81</v>
      </c>
      <c r="AJ4" s="464"/>
      <c r="AK4" s="464"/>
      <c r="AL4" s="464"/>
      <c r="AM4" s="464"/>
      <c r="AN4" s="464"/>
      <c r="AO4" s="464"/>
      <c r="AP4" s="465"/>
      <c r="AQ4" s="469" t="s">
        <v>82</v>
      </c>
      <c r="AR4" s="470"/>
      <c r="AS4" s="464"/>
      <c r="AT4" s="464"/>
      <c r="AU4" s="464"/>
      <c r="AV4" s="464"/>
      <c r="AW4" s="464"/>
      <c r="AX4" s="464"/>
      <c r="AY4" s="471"/>
      <c r="AZ4" s="422" t="s">
        <v>83</v>
      </c>
      <c r="BA4" s="423"/>
      <c r="BB4" s="423"/>
      <c r="BC4" s="423"/>
      <c r="BD4" s="423"/>
      <c r="BE4" s="423"/>
      <c r="BF4" s="423"/>
      <c r="BG4" s="423"/>
      <c r="BH4" s="423"/>
      <c r="BI4" s="423"/>
      <c r="BJ4" s="423"/>
      <c r="BK4" s="423"/>
      <c r="BL4" s="423"/>
      <c r="BM4" s="424"/>
      <c r="BN4" s="401">
        <v>2282711847</v>
      </c>
      <c r="BO4" s="402"/>
      <c r="BP4" s="402"/>
      <c r="BQ4" s="402"/>
      <c r="BR4" s="402"/>
      <c r="BS4" s="402"/>
      <c r="BT4" s="402"/>
      <c r="BU4" s="403"/>
      <c r="BV4" s="401">
        <v>2263393575</v>
      </c>
      <c r="BW4" s="402"/>
      <c r="BX4" s="402"/>
      <c r="BY4" s="402"/>
      <c r="BZ4" s="402"/>
      <c r="CA4" s="402"/>
      <c r="CB4" s="402"/>
      <c r="CC4" s="403"/>
      <c r="CD4" s="404" t="s">
        <v>84</v>
      </c>
      <c r="CE4" s="405"/>
      <c r="CF4" s="405"/>
      <c r="CG4" s="405"/>
      <c r="CH4" s="405"/>
      <c r="CI4" s="405"/>
      <c r="CJ4" s="405"/>
      <c r="CK4" s="405"/>
      <c r="CL4" s="405"/>
      <c r="CM4" s="405"/>
      <c r="CN4" s="405"/>
      <c r="CO4" s="405"/>
      <c r="CP4" s="405"/>
      <c r="CQ4" s="405"/>
      <c r="CR4" s="405"/>
      <c r="CS4" s="406"/>
      <c r="CT4" s="407">
        <v>1.5</v>
      </c>
      <c r="CU4" s="408"/>
      <c r="CV4" s="408"/>
      <c r="CW4" s="408"/>
      <c r="CX4" s="408"/>
      <c r="CY4" s="408"/>
      <c r="CZ4" s="408"/>
      <c r="DA4" s="409"/>
      <c r="DB4" s="407">
        <v>1.3</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85</v>
      </c>
      <c r="BA5" s="411"/>
      <c r="BB5" s="411"/>
      <c r="BC5" s="411"/>
      <c r="BD5" s="411"/>
      <c r="BE5" s="411"/>
      <c r="BF5" s="411"/>
      <c r="BG5" s="411"/>
      <c r="BH5" s="411"/>
      <c r="BI5" s="411"/>
      <c r="BJ5" s="411"/>
      <c r="BK5" s="411"/>
      <c r="BL5" s="411"/>
      <c r="BM5" s="412"/>
      <c r="BN5" s="413">
        <v>2254887477</v>
      </c>
      <c r="BO5" s="414"/>
      <c r="BP5" s="414"/>
      <c r="BQ5" s="414"/>
      <c r="BR5" s="414"/>
      <c r="BS5" s="414"/>
      <c r="BT5" s="414"/>
      <c r="BU5" s="415"/>
      <c r="BV5" s="413">
        <v>2236594469</v>
      </c>
      <c r="BW5" s="414"/>
      <c r="BX5" s="414"/>
      <c r="BY5" s="414"/>
      <c r="BZ5" s="414"/>
      <c r="CA5" s="414"/>
      <c r="CB5" s="414"/>
      <c r="CC5" s="415"/>
      <c r="CD5" s="416" t="s">
        <v>86</v>
      </c>
      <c r="CE5" s="417"/>
      <c r="CF5" s="417"/>
      <c r="CG5" s="417"/>
      <c r="CH5" s="417"/>
      <c r="CI5" s="417"/>
      <c r="CJ5" s="417"/>
      <c r="CK5" s="417"/>
      <c r="CL5" s="417"/>
      <c r="CM5" s="417"/>
      <c r="CN5" s="417"/>
      <c r="CO5" s="417"/>
      <c r="CP5" s="417"/>
      <c r="CQ5" s="417"/>
      <c r="CR5" s="417"/>
      <c r="CS5" s="418"/>
      <c r="CT5" s="419">
        <v>99.1</v>
      </c>
      <c r="CU5" s="420"/>
      <c r="CV5" s="420"/>
      <c r="CW5" s="420"/>
      <c r="CX5" s="420"/>
      <c r="CY5" s="420"/>
      <c r="CZ5" s="420"/>
      <c r="DA5" s="421"/>
      <c r="DB5" s="419">
        <v>99.6</v>
      </c>
      <c r="DC5" s="420"/>
      <c r="DD5" s="420"/>
      <c r="DE5" s="420"/>
      <c r="DF5" s="420"/>
      <c r="DG5" s="420"/>
      <c r="DH5" s="420"/>
      <c r="DI5" s="421"/>
      <c r="DJ5" s="140"/>
      <c r="DK5" s="140"/>
      <c r="DL5" s="140"/>
      <c r="DM5" s="140"/>
      <c r="DN5" s="140"/>
      <c r="DO5" s="140"/>
    </row>
    <row r="6" spans="1:119" ht="18.75" customHeight="1" x14ac:dyDescent="0.2">
      <c r="A6" s="141"/>
      <c r="B6" s="398" t="s">
        <v>87</v>
      </c>
      <c r="C6" s="399"/>
      <c r="D6" s="399"/>
      <c r="E6" s="399"/>
      <c r="F6" s="399"/>
      <c r="G6" s="399"/>
      <c r="H6" s="399"/>
      <c r="I6" s="399"/>
      <c r="J6" s="399"/>
      <c r="K6" s="380"/>
      <c r="L6" s="381" t="s">
        <v>88</v>
      </c>
      <c r="M6" s="381"/>
      <c r="N6" s="381"/>
      <c r="O6" s="381"/>
      <c r="P6" s="381"/>
      <c r="Q6" s="381"/>
      <c r="R6" s="385"/>
      <c r="S6" s="385"/>
      <c r="T6" s="385"/>
      <c r="U6" s="385"/>
      <c r="V6" s="386"/>
      <c r="W6" s="455"/>
      <c r="X6" s="456"/>
      <c r="Y6" s="457"/>
      <c r="Z6" s="425" t="s">
        <v>89</v>
      </c>
      <c r="AA6" s="426"/>
      <c r="AB6" s="426"/>
      <c r="AC6" s="426"/>
      <c r="AD6" s="426"/>
      <c r="AE6" s="426"/>
      <c r="AF6" s="426"/>
      <c r="AG6" s="426"/>
      <c r="AH6" s="427"/>
      <c r="AI6" s="428">
        <v>1</v>
      </c>
      <c r="AJ6" s="429"/>
      <c r="AK6" s="429"/>
      <c r="AL6" s="429"/>
      <c r="AM6" s="429"/>
      <c r="AN6" s="429"/>
      <c r="AO6" s="429"/>
      <c r="AP6" s="430"/>
      <c r="AQ6" s="428">
        <v>10832</v>
      </c>
      <c r="AR6" s="429"/>
      <c r="AS6" s="429"/>
      <c r="AT6" s="429"/>
      <c r="AU6" s="429"/>
      <c r="AV6" s="429"/>
      <c r="AW6" s="429"/>
      <c r="AX6" s="429"/>
      <c r="AY6" s="431"/>
      <c r="AZ6" s="410" t="s">
        <v>90</v>
      </c>
      <c r="BA6" s="411"/>
      <c r="BB6" s="411"/>
      <c r="BC6" s="411"/>
      <c r="BD6" s="411"/>
      <c r="BE6" s="411"/>
      <c r="BF6" s="411"/>
      <c r="BG6" s="411"/>
      <c r="BH6" s="411"/>
      <c r="BI6" s="411"/>
      <c r="BJ6" s="411"/>
      <c r="BK6" s="411"/>
      <c r="BL6" s="411"/>
      <c r="BM6" s="412"/>
      <c r="BN6" s="413">
        <v>27824370</v>
      </c>
      <c r="BO6" s="414"/>
      <c r="BP6" s="414"/>
      <c r="BQ6" s="414"/>
      <c r="BR6" s="414"/>
      <c r="BS6" s="414"/>
      <c r="BT6" s="414"/>
      <c r="BU6" s="415"/>
      <c r="BV6" s="413">
        <v>26799106</v>
      </c>
      <c r="BW6" s="414"/>
      <c r="BX6" s="414"/>
      <c r="BY6" s="414"/>
      <c r="BZ6" s="414"/>
      <c r="CA6" s="414"/>
      <c r="CB6" s="414"/>
      <c r="CC6" s="415"/>
      <c r="CD6" s="416" t="s">
        <v>91</v>
      </c>
      <c r="CE6" s="417"/>
      <c r="CF6" s="417"/>
      <c r="CG6" s="417"/>
      <c r="CH6" s="417"/>
      <c r="CI6" s="417"/>
      <c r="CJ6" s="417"/>
      <c r="CK6" s="417"/>
      <c r="CL6" s="417"/>
      <c r="CM6" s="417"/>
      <c r="CN6" s="417"/>
      <c r="CO6" s="417"/>
      <c r="CP6" s="417"/>
      <c r="CQ6" s="417"/>
      <c r="CR6" s="417"/>
      <c r="CS6" s="418"/>
      <c r="CT6" s="435">
        <v>115.9</v>
      </c>
      <c r="CU6" s="436"/>
      <c r="CV6" s="436"/>
      <c r="CW6" s="436"/>
      <c r="CX6" s="436"/>
      <c r="CY6" s="436"/>
      <c r="CZ6" s="436"/>
      <c r="DA6" s="437"/>
      <c r="DB6" s="435">
        <v>108.7</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92</v>
      </c>
      <c r="AA7" s="426"/>
      <c r="AB7" s="426"/>
      <c r="AC7" s="426"/>
      <c r="AD7" s="426"/>
      <c r="AE7" s="426"/>
      <c r="AF7" s="426"/>
      <c r="AG7" s="426"/>
      <c r="AH7" s="427"/>
      <c r="AI7" s="428">
        <v>4</v>
      </c>
      <c r="AJ7" s="429"/>
      <c r="AK7" s="429"/>
      <c r="AL7" s="429"/>
      <c r="AM7" s="429"/>
      <c r="AN7" s="429"/>
      <c r="AO7" s="429"/>
      <c r="AP7" s="430"/>
      <c r="AQ7" s="428">
        <v>10194</v>
      </c>
      <c r="AR7" s="429"/>
      <c r="AS7" s="429"/>
      <c r="AT7" s="429"/>
      <c r="AU7" s="429"/>
      <c r="AV7" s="429"/>
      <c r="AW7" s="429"/>
      <c r="AX7" s="429"/>
      <c r="AY7" s="431"/>
      <c r="AZ7" s="410" t="s">
        <v>93</v>
      </c>
      <c r="BA7" s="411"/>
      <c r="BB7" s="411"/>
      <c r="BC7" s="411"/>
      <c r="BD7" s="411"/>
      <c r="BE7" s="411"/>
      <c r="BF7" s="411"/>
      <c r="BG7" s="411"/>
      <c r="BH7" s="411"/>
      <c r="BI7" s="411"/>
      <c r="BJ7" s="411"/>
      <c r="BK7" s="411"/>
      <c r="BL7" s="411"/>
      <c r="BM7" s="412"/>
      <c r="BN7" s="413">
        <v>7261117</v>
      </c>
      <c r="BO7" s="414"/>
      <c r="BP7" s="414"/>
      <c r="BQ7" s="414"/>
      <c r="BR7" s="414"/>
      <c r="BS7" s="414"/>
      <c r="BT7" s="414"/>
      <c r="BU7" s="415"/>
      <c r="BV7" s="413">
        <v>7938620</v>
      </c>
      <c r="BW7" s="414"/>
      <c r="BX7" s="414"/>
      <c r="BY7" s="414"/>
      <c r="BZ7" s="414"/>
      <c r="CA7" s="414"/>
      <c r="CB7" s="414"/>
      <c r="CC7" s="415"/>
      <c r="CD7" s="416" t="s">
        <v>94</v>
      </c>
      <c r="CE7" s="417"/>
      <c r="CF7" s="417"/>
      <c r="CG7" s="417"/>
      <c r="CH7" s="417"/>
      <c r="CI7" s="417"/>
      <c r="CJ7" s="417"/>
      <c r="CK7" s="417"/>
      <c r="CL7" s="417"/>
      <c r="CM7" s="417"/>
      <c r="CN7" s="417"/>
      <c r="CO7" s="417"/>
      <c r="CP7" s="417"/>
      <c r="CQ7" s="417"/>
      <c r="CR7" s="417"/>
      <c r="CS7" s="418"/>
      <c r="CT7" s="413">
        <v>1360097870</v>
      </c>
      <c r="CU7" s="414"/>
      <c r="CV7" s="414"/>
      <c r="CW7" s="414"/>
      <c r="CX7" s="414"/>
      <c r="CY7" s="414"/>
      <c r="CZ7" s="414"/>
      <c r="DA7" s="415"/>
      <c r="DB7" s="413">
        <v>1412217807</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95</v>
      </c>
      <c r="AA8" s="426"/>
      <c r="AB8" s="426"/>
      <c r="AC8" s="426"/>
      <c r="AD8" s="426"/>
      <c r="AE8" s="426"/>
      <c r="AF8" s="426"/>
      <c r="AG8" s="426"/>
      <c r="AH8" s="427"/>
      <c r="AI8" s="428">
        <v>1</v>
      </c>
      <c r="AJ8" s="429"/>
      <c r="AK8" s="429"/>
      <c r="AL8" s="429"/>
      <c r="AM8" s="429"/>
      <c r="AN8" s="429"/>
      <c r="AO8" s="429"/>
      <c r="AP8" s="430"/>
      <c r="AQ8" s="428">
        <v>8623</v>
      </c>
      <c r="AR8" s="429"/>
      <c r="AS8" s="429"/>
      <c r="AT8" s="429"/>
      <c r="AU8" s="429"/>
      <c r="AV8" s="429"/>
      <c r="AW8" s="429"/>
      <c r="AX8" s="429"/>
      <c r="AY8" s="431"/>
      <c r="AZ8" s="410" t="s">
        <v>96</v>
      </c>
      <c r="BA8" s="411"/>
      <c r="BB8" s="411"/>
      <c r="BC8" s="411"/>
      <c r="BD8" s="411"/>
      <c r="BE8" s="411"/>
      <c r="BF8" s="411"/>
      <c r="BG8" s="411"/>
      <c r="BH8" s="411"/>
      <c r="BI8" s="411"/>
      <c r="BJ8" s="411"/>
      <c r="BK8" s="411"/>
      <c r="BL8" s="411"/>
      <c r="BM8" s="412"/>
      <c r="BN8" s="413">
        <v>20563253</v>
      </c>
      <c r="BO8" s="414"/>
      <c r="BP8" s="414"/>
      <c r="BQ8" s="414"/>
      <c r="BR8" s="414"/>
      <c r="BS8" s="414"/>
      <c r="BT8" s="414"/>
      <c r="BU8" s="415"/>
      <c r="BV8" s="413">
        <v>18860486</v>
      </c>
      <c r="BW8" s="414"/>
      <c r="BX8" s="414"/>
      <c r="BY8" s="414"/>
      <c r="BZ8" s="414"/>
      <c r="CA8" s="414"/>
      <c r="CB8" s="414"/>
      <c r="CC8" s="415"/>
      <c r="CD8" s="416" t="s">
        <v>97</v>
      </c>
      <c r="CE8" s="417"/>
      <c r="CF8" s="417"/>
      <c r="CG8" s="417"/>
      <c r="CH8" s="417"/>
      <c r="CI8" s="417"/>
      <c r="CJ8" s="417"/>
      <c r="CK8" s="417"/>
      <c r="CL8" s="417"/>
      <c r="CM8" s="417"/>
      <c r="CN8" s="417"/>
      <c r="CO8" s="417"/>
      <c r="CP8" s="417"/>
      <c r="CQ8" s="417"/>
      <c r="CR8" s="417"/>
      <c r="CS8" s="418"/>
      <c r="CT8" s="432">
        <v>0.92554000000000003</v>
      </c>
      <c r="CU8" s="433"/>
      <c r="CV8" s="433"/>
      <c r="CW8" s="433"/>
      <c r="CX8" s="433"/>
      <c r="CY8" s="433"/>
      <c r="CZ8" s="433"/>
      <c r="DA8" s="434"/>
      <c r="DB8" s="432">
        <v>0.92079</v>
      </c>
      <c r="DC8" s="433"/>
      <c r="DD8" s="433"/>
      <c r="DE8" s="433"/>
      <c r="DF8" s="433"/>
      <c r="DG8" s="433"/>
      <c r="DH8" s="433"/>
      <c r="DI8" s="434"/>
      <c r="DJ8" s="140"/>
      <c r="DK8" s="140"/>
      <c r="DL8" s="140"/>
      <c r="DM8" s="140"/>
      <c r="DN8" s="140"/>
      <c r="DO8" s="140"/>
    </row>
    <row r="9" spans="1:119" ht="18.75" customHeight="1" thickBot="1" x14ac:dyDescent="0.25">
      <c r="A9" s="141"/>
      <c r="B9" s="438" t="s">
        <v>98</v>
      </c>
      <c r="C9" s="439"/>
      <c r="D9" s="439"/>
      <c r="E9" s="439"/>
      <c r="F9" s="439"/>
      <c r="G9" s="439"/>
      <c r="H9" s="439"/>
      <c r="I9" s="439"/>
      <c r="J9" s="439"/>
      <c r="K9" s="440"/>
      <c r="L9" s="446" t="s">
        <v>99</v>
      </c>
      <c r="M9" s="447"/>
      <c r="N9" s="447"/>
      <c r="O9" s="447"/>
      <c r="P9" s="447"/>
      <c r="Q9" s="448"/>
      <c r="R9" s="449">
        <v>7483128</v>
      </c>
      <c r="S9" s="450"/>
      <c r="T9" s="450"/>
      <c r="U9" s="450"/>
      <c r="V9" s="451"/>
      <c r="W9" s="455"/>
      <c r="X9" s="456"/>
      <c r="Y9" s="457"/>
      <c r="Z9" s="425" t="s">
        <v>100</v>
      </c>
      <c r="AA9" s="426"/>
      <c r="AB9" s="426"/>
      <c r="AC9" s="426"/>
      <c r="AD9" s="426"/>
      <c r="AE9" s="426"/>
      <c r="AF9" s="426"/>
      <c r="AG9" s="426"/>
      <c r="AH9" s="427"/>
      <c r="AI9" s="428">
        <v>1</v>
      </c>
      <c r="AJ9" s="429"/>
      <c r="AK9" s="429"/>
      <c r="AL9" s="429"/>
      <c r="AM9" s="429"/>
      <c r="AN9" s="429"/>
      <c r="AO9" s="429"/>
      <c r="AP9" s="430"/>
      <c r="AQ9" s="428">
        <v>12090</v>
      </c>
      <c r="AR9" s="429"/>
      <c r="AS9" s="429"/>
      <c r="AT9" s="429"/>
      <c r="AU9" s="429"/>
      <c r="AV9" s="429"/>
      <c r="AW9" s="429"/>
      <c r="AX9" s="429"/>
      <c r="AY9" s="431"/>
      <c r="AZ9" s="410" t="s">
        <v>101</v>
      </c>
      <c r="BA9" s="411"/>
      <c r="BB9" s="411"/>
      <c r="BC9" s="411"/>
      <c r="BD9" s="411"/>
      <c r="BE9" s="411"/>
      <c r="BF9" s="411"/>
      <c r="BG9" s="411"/>
      <c r="BH9" s="411"/>
      <c r="BI9" s="411"/>
      <c r="BJ9" s="411"/>
      <c r="BK9" s="411"/>
      <c r="BL9" s="411"/>
      <c r="BM9" s="412"/>
      <c r="BN9" s="413">
        <v>1702767</v>
      </c>
      <c r="BO9" s="414"/>
      <c r="BP9" s="414"/>
      <c r="BQ9" s="414"/>
      <c r="BR9" s="414"/>
      <c r="BS9" s="414"/>
      <c r="BT9" s="414"/>
      <c r="BU9" s="415"/>
      <c r="BV9" s="413">
        <v>6111853</v>
      </c>
      <c r="BW9" s="414"/>
      <c r="BX9" s="414"/>
      <c r="BY9" s="414"/>
      <c r="BZ9" s="414"/>
      <c r="CA9" s="414"/>
      <c r="CB9" s="414"/>
      <c r="CC9" s="415"/>
      <c r="CD9" s="479" t="s">
        <v>102</v>
      </c>
      <c r="CE9" s="480"/>
      <c r="CF9" s="480"/>
      <c r="CG9" s="480"/>
      <c r="CH9" s="480"/>
      <c r="CI9" s="480"/>
      <c r="CJ9" s="480"/>
      <c r="CK9" s="480"/>
      <c r="CL9" s="480"/>
      <c r="CM9" s="480"/>
      <c r="CN9" s="480"/>
      <c r="CO9" s="480"/>
      <c r="CP9" s="480"/>
      <c r="CQ9" s="480"/>
      <c r="CR9" s="480"/>
      <c r="CS9" s="481"/>
      <c r="CT9" s="419">
        <v>21.9</v>
      </c>
      <c r="CU9" s="420"/>
      <c r="CV9" s="420"/>
      <c r="CW9" s="420"/>
      <c r="CX9" s="420"/>
      <c r="CY9" s="420"/>
      <c r="CZ9" s="420"/>
      <c r="DA9" s="421"/>
      <c r="DB9" s="419">
        <v>21.8</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103</v>
      </c>
      <c r="M10" s="483"/>
      <c r="N10" s="483"/>
      <c r="O10" s="483"/>
      <c r="P10" s="483"/>
      <c r="Q10" s="484"/>
      <c r="R10" s="428">
        <v>7410719</v>
      </c>
      <c r="S10" s="429"/>
      <c r="T10" s="429"/>
      <c r="U10" s="429"/>
      <c r="V10" s="431"/>
      <c r="W10" s="455"/>
      <c r="X10" s="456"/>
      <c r="Y10" s="457"/>
      <c r="Z10" s="425" t="s">
        <v>104</v>
      </c>
      <c r="AA10" s="426"/>
      <c r="AB10" s="426"/>
      <c r="AC10" s="426"/>
      <c r="AD10" s="426"/>
      <c r="AE10" s="426"/>
      <c r="AF10" s="426"/>
      <c r="AG10" s="426"/>
      <c r="AH10" s="427"/>
      <c r="AI10" s="428">
        <v>1</v>
      </c>
      <c r="AJ10" s="429"/>
      <c r="AK10" s="429"/>
      <c r="AL10" s="429"/>
      <c r="AM10" s="429"/>
      <c r="AN10" s="429"/>
      <c r="AO10" s="429"/>
      <c r="AP10" s="430"/>
      <c r="AQ10" s="428">
        <v>10640</v>
      </c>
      <c r="AR10" s="429"/>
      <c r="AS10" s="429"/>
      <c r="AT10" s="429"/>
      <c r="AU10" s="429"/>
      <c r="AV10" s="429"/>
      <c r="AW10" s="429"/>
      <c r="AX10" s="429"/>
      <c r="AY10" s="431"/>
      <c r="AZ10" s="410" t="s">
        <v>105</v>
      </c>
      <c r="BA10" s="411"/>
      <c r="BB10" s="411"/>
      <c r="BC10" s="411"/>
      <c r="BD10" s="411"/>
      <c r="BE10" s="411"/>
      <c r="BF10" s="411"/>
      <c r="BG10" s="411"/>
      <c r="BH10" s="411"/>
      <c r="BI10" s="411"/>
      <c r="BJ10" s="411"/>
      <c r="BK10" s="411"/>
      <c r="BL10" s="411"/>
      <c r="BM10" s="412"/>
      <c r="BN10" s="413">
        <v>16517</v>
      </c>
      <c r="BO10" s="414"/>
      <c r="BP10" s="414"/>
      <c r="BQ10" s="414"/>
      <c r="BR10" s="414"/>
      <c r="BS10" s="414"/>
      <c r="BT10" s="414"/>
      <c r="BU10" s="415"/>
      <c r="BV10" s="413">
        <v>24049</v>
      </c>
      <c r="BW10" s="414"/>
      <c r="BX10" s="414"/>
      <c r="BY10" s="414"/>
      <c r="BZ10" s="414"/>
      <c r="CA10" s="414"/>
      <c r="CB10" s="414"/>
      <c r="CC10" s="415"/>
      <c r="CD10" s="404" t="s">
        <v>106</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107</v>
      </c>
      <c r="M11" s="474"/>
      <c r="N11" s="474"/>
      <c r="O11" s="474"/>
      <c r="P11" s="474"/>
      <c r="Q11" s="475"/>
      <c r="R11" s="476" t="s">
        <v>108</v>
      </c>
      <c r="S11" s="477"/>
      <c r="T11" s="477"/>
      <c r="U11" s="477"/>
      <c r="V11" s="478"/>
      <c r="W11" s="458"/>
      <c r="X11" s="459"/>
      <c r="Y11" s="460"/>
      <c r="Z11" s="425" t="s">
        <v>109</v>
      </c>
      <c r="AA11" s="426"/>
      <c r="AB11" s="426"/>
      <c r="AC11" s="426"/>
      <c r="AD11" s="426"/>
      <c r="AE11" s="426"/>
      <c r="AF11" s="426"/>
      <c r="AG11" s="426"/>
      <c r="AH11" s="427"/>
      <c r="AI11" s="428">
        <v>100</v>
      </c>
      <c r="AJ11" s="429"/>
      <c r="AK11" s="429"/>
      <c r="AL11" s="429"/>
      <c r="AM11" s="429"/>
      <c r="AN11" s="429"/>
      <c r="AO11" s="429"/>
      <c r="AP11" s="430"/>
      <c r="AQ11" s="428">
        <v>9770</v>
      </c>
      <c r="AR11" s="429"/>
      <c r="AS11" s="429"/>
      <c r="AT11" s="429"/>
      <c r="AU11" s="429"/>
      <c r="AV11" s="429"/>
      <c r="AW11" s="429"/>
      <c r="AX11" s="429"/>
      <c r="AY11" s="43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111</v>
      </c>
      <c r="CE11" s="417"/>
      <c r="CF11" s="417"/>
      <c r="CG11" s="417"/>
      <c r="CH11" s="417"/>
      <c r="CI11" s="417"/>
      <c r="CJ11" s="417"/>
      <c r="CK11" s="417"/>
      <c r="CL11" s="417"/>
      <c r="CM11" s="417"/>
      <c r="CN11" s="417"/>
      <c r="CO11" s="417"/>
      <c r="CP11" s="417"/>
      <c r="CQ11" s="417"/>
      <c r="CR11" s="417"/>
      <c r="CS11" s="418"/>
      <c r="CT11" s="485" t="s">
        <v>112</v>
      </c>
      <c r="CU11" s="486"/>
      <c r="CV11" s="486"/>
      <c r="CW11" s="486"/>
      <c r="CX11" s="486"/>
      <c r="CY11" s="486"/>
      <c r="CZ11" s="486"/>
      <c r="DA11" s="487"/>
      <c r="DB11" s="485" t="s">
        <v>112</v>
      </c>
      <c r="DC11" s="486"/>
      <c r="DD11" s="486"/>
      <c r="DE11" s="486"/>
      <c r="DF11" s="486"/>
      <c r="DG11" s="486"/>
      <c r="DH11" s="486"/>
      <c r="DI11" s="487"/>
      <c r="DJ11" s="140"/>
      <c r="DK11" s="140"/>
      <c r="DL11" s="140"/>
      <c r="DM11" s="140"/>
      <c r="DN11" s="140"/>
      <c r="DO11" s="140"/>
    </row>
    <row r="12" spans="1:119" ht="18.75" customHeight="1" x14ac:dyDescent="0.2">
      <c r="A12" s="141"/>
      <c r="B12" s="488" t="s">
        <v>113</v>
      </c>
      <c r="C12" s="489"/>
      <c r="D12" s="489"/>
      <c r="E12" s="489"/>
      <c r="F12" s="489"/>
      <c r="G12" s="489"/>
      <c r="H12" s="489"/>
      <c r="I12" s="489"/>
      <c r="J12" s="489"/>
      <c r="K12" s="490"/>
      <c r="L12" s="497" t="s">
        <v>114</v>
      </c>
      <c r="M12" s="498"/>
      <c r="N12" s="498"/>
      <c r="O12" s="498"/>
      <c r="P12" s="498"/>
      <c r="Q12" s="499"/>
      <c r="R12" s="500">
        <v>7551840</v>
      </c>
      <c r="S12" s="501"/>
      <c r="T12" s="501"/>
      <c r="U12" s="501"/>
      <c r="V12" s="502"/>
      <c r="W12" s="452" t="s">
        <v>115</v>
      </c>
      <c r="X12" s="453"/>
      <c r="Y12" s="454"/>
      <c r="Z12" s="461" t="s">
        <v>1</v>
      </c>
      <c r="AA12" s="439"/>
      <c r="AB12" s="439"/>
      <c r="AC12" s="439"/>
      <c r="AD12" s="439"/>
      <c r="AE12" s="439"/>
      <c r="AF12" s="439"/>
      <c r="AG12" s="439"/>
      <c r="AH12" s="440"/>
      <c r="AI12" s="469" t="s">
        <v>116</v>
      </c>
      <c r="AJ12" s="439"/>
      <c r="AK12" s="439"/>
      <c r="AL12" s="439"/>
      <c r="AM12" s="440"/>
      <c r="AN12" s="469" t="s">
        <v>117</v>
      </c>
      <c r="AO12" s="470"/>
      <c r="AP12" s="470"/>
      <c r="AQ12" s="470"/>
      <c r="AR12" s="470"/>
      <c r="AS12" s="503"/>
      <c r="AT12" s="516" t="s">
        <v>118</v>
      </c>
      <c r="AU12" s="517"/>
      <c r="AV12" s="517"/>
      <c r="AW12" s="517"/>
      <c r="AX12" s="517"/>
      <c r="AY12" s="518"/>
      <c r="AZ12" s="410" t="s">
        <v>119</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120</v>
      </c>
      <c r="CE12" s="417"/>
      <c r="CF12" s="417"/>
      <c r="CG12" s="417"/>
      <c r="CH12" s="417"/>
      <c r="CI12" s="417"/>
      <c r="CJ12" s="417"/>
      <c r="CK12" s="417"/>
      <c r="CL12" s="417"/>
      <c r="CM12" s="417"/>
      <c r="CN12" s="417"/>
      <c r="CO12" s="417"/>
      <c r="CP12" s="417"/>
      <c r="CQ12" s="417"/>
      <c r="CR12" s="417"/>
      <c r="CS12" s="418"/>
      <c r="CT12" s="485" t="s">
        <v>112</v>
      </c>
      <c r="CU12" s="486"/>
      <c r="CV12" s="486"/>
      <c r="CW12" s="486"/>
      <c r="CX12" s="486"/>
      <c r="CY12" s="486"/>
      <c r="CZ12" s="486"/>
      <c r="DA12" s="487"/>
      <c r="DB12" s="485" t="s">
        <v>121</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122</v>
      </c>
      <c r="N13" s="508"/>
      <c r="O13" s="508"/>
      <c r="P13" s="508"/>
      <c r="Q13" s="509"/>
      <c r="R13" s="510">
        <v>7316520</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1719284</v>
      </c>
      <c r="BO13" s="414"/>
      <c r="BP13" s="414"/>
      <c r="BQ13" s="414"/>
      <c r="BR13" s="414"/>
      <c r="BS13" s="414"/>
      <c r="BT13" s="414"/>
      <c r="BU13" s="415"/>
      <c r="BV13" s="413">
        <v>6135902</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13.6</v>
      </c>
      <c r="CU13" s="420"/>
      <c r="CV13" s="420"/>
      <c r="CW13" s="420"/>
      <c r="CX13" s="420"/>
      <c r="CY13" s="420"/>
      <c r="CZ13" s="420"/>
      <c r="DA13" s="421"/>
      <c r="DB13" s="419">
        <v>13.8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125</v>
      </c>
      <c r="M14" s="526"/>
      <c r="N14" s="526"/>
      <c r="O14" s="526"/>
      <c r="P14" s="526"/>
      <c r="Q14" s="527"/>
      <c r="R14" s="528">
        <v>7532231</v>
      </c>
      <c r="S14" s="529"/>
      <c r="T14" s="529"/>
      <c r="U14" s="529"/>
      <c r="V14" s="530"/>
      <c r="W14" s="455"/>
      <c r="X14" s="456"/>
      <c r="Y14" s="457"/>
      <c r="Z14" s="482" t="s">
        <v>126</v>
      </c>
      <c r="AA14" s="483"/>
      <c r="AB14" s="483"/>
      <c r="AC14" s="483"/>
      <c r="AD14" s="483"/>
      <c r="AE14" s="483"/>
      <c r="AF14" s="483"/>
      <c r="AG14" s="483"/>
      <c r="AH14" s="484"/>
      <c r="AI14" s="428">
        <v>11718</v>
      </c>
      <c r="AJ14" s="429"/>
      <c r="AK14" s="429"/>
      <c r="AL14" s="429"/>
      <c r="AM14" s="430"/>
      <c r="AN14" s="428">
        <v>38528784</v>
      </c>
      <c r="AO14" s="429"/>
      <c r="AP14" s="429"/>
      <c r="AQ14" s="429"/>
      <c r="AR14" s="429"/>
      <c r="AS14" s="430"/>
      <c r="AT14" s="428">
        <v>3288</v>
      </c>
      <c r="AU14" s="429"/>
      <c r="AV14" s="429"/>
      <c r="AW14" s="429"/>
      <c r="AX14" s="429"/>
      <c r="AY14" s="431"/>
      <c r="AZ14" s="422" t="s">
        <v>127</v>
      </c>
      <c r="BA14" s="423"/>
      <c r="BB14" s="423"/>
      <c r="BC14" s="423"/>
      <c r="BD14" s="423"/>
      <c r="BE14" s="423"/>
      <c r="BF14" s="423"/>
      <c r="BG14" s="423"/>
      <c r="BH14" s="423"/>
      <c r="BI14" s="423"/>
      <c r="BJ14" s="423"/>
      <c r="BK14" s="423"/>
      <c r="BL14" s="423"/>
      <c r="BM14" s="424"/>
      <c r="BN14" s="401">
        <v>934938341</v>
      </c>
      <c r="BO14" s="402"/>
      <c r="BP14" s="402"/>
      <c r="BQ14" s="402"/>
      <c r="BR14" s="402"/>
      <c r="BS14" s="402"/>
      <c r="BT14" s="402"/>
      <c r="BU14" s="403"/>
      <c r="BV14" s="401">
        <v>980331778</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193</v>
      </c>
      <c r="CU14" s="523"/>
      <c r="CV14" s="523"/>
      <c r="CW14" s="523"/>
      <c r="CX14" s="523"/>
      <c r="CY14" s="523"/>
      <c r="CZ14" s="523"/>
      <c r="DA14" s="524"/>
      <c r="DB14" s="522">
        <v>192.7</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122</v>
      </c>
      <c r="N15" s="508"/>
      <c r="O15" s="508"/>
      <c r="P15" s="508"/>
      <c r="Q15" s="509"/>
      <c r="R15" s="528">
        <v>7315013</v>
      </c>
      <c r="S15" s="529"/>
      <c r="T15" s="529"/>
      <c r="U15" s="529"/>
      <c r="V15" s="530"/>
      <c r="W15" s="455"/>
      <c r="X15" s="456"/>
      <c r="Y15" s="457"/>
      <c r="Z15" s="482" t="s">
        <v>129</v>
      </c>
      <c r="AA15" s="483"/>
      <c r="AB15" s="483"/>
      <c r="AC15" s="483"/>
      <c r="AD15" s="483"/>
      <c r="AE15" s="483"/>
      <c r="AF15" s="483"/>
      <c r="AG15" s="483"/>
      <c r="AH15" s="484"/>
      <c r="AI15" s="428" t="s">
        <v>121</v>
      </c>
      <c r="AJ15" s="429"/>
      <c r="AK15" s="429"/>
      <c r="AL15" s="429"/>
      <c r="AM15" s="430"/>
      <c r="AN15" s="428" t="s">
        <v>112</v>
      </c>
      <c r="AO15" s="429"/>
      <c r="AP15" s="429"/>
      <c r="AQ15" s="429"/>
      <c r="AR15" s="429"/>
      <c r="AS15" s="430"/>
      <c r="AT15" s="428" t="s">
        <v>112</v>
      </c>
      <c r="AU15" s="429"/>
      <c r="AV15" s="429"/>
      <c r="AW15" s="429"/>
      <c r="AX15" s="429"/>
      <c r="AY15" s="431"/>
      <c r="AZ15" s="410" t="s">
        <v>130</v>
      </c>
      <c r="BA15" s="411"/>
      <c r="BB15" s="411"/>
      <c r="BC15" s="411"/>
      <c r="BD15" s="411"/>
      <c r="BE15" s="411"/>
      <c r="BF15" s="411"/>
      <c r="BG15" s="411"/>
      <c r="BH15" s="411"/>
      <c r="BI15" s="411"/>
      <c r="BJ15" s="411"/>
      <c r="BK15" s="411"/>
      <c r="BL15" s="411"/>
      <c r="BM15" s="412"/>
      <c r="BN15" s="413">
        <v>1007045477</v>
      </c>
      <c r="BO15" s="414"/>
      <c r="BP15" s="414"/>
      <c r="BQ15" s="414"/>
      <c r="BR15" s="414"/>
      <c r="BS15" s="414"/>
      <c r="BT15" s="414"/>
      <c r="BU15" s="415"/>
      <c r="BV15" s="413">
        <v>1063476949</v>
      </c>
      <c r="BW15" s="414"/>
      <c r="BX15" s="414"/>
      <c r="BY15" s="414"/>
      <c r="BZ15" s="414"/>
      <c r="CA15" s="414"/>
      <c r="CB15" s="414"/>
      <c r="CC15" s="415"/>
      <c r="CD15" s="533" t="s">
        <v>131</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132</v>
      </c>
      <c r="M16" s="542"/>
      <c r="N16" s="542"/>
      <c r="O16" s="542"/>
      <c r="P16" s="542"/>
      <c r="Q16" s="543"/>
      <c r="R16" s="539" t="s">
        <v>133</v>
      </c>
      <c r="S16" s="540"/>
      <c r="T16" s="540"/>
      <c r="U16" s="540"/>
      <c r="V16" s="541"/>
      <c r="W16" s="455"/>
      <c r="X16" s="456"/>
      <c r="Y16" s="457"/>
      <c r="Z16" s="482" t="s">
        <v>134</v>
      </c>
      <c r="AA16" s="483"/>
      <c r="AB16" s="483"/>
      <c r="AC16" s="483"/>
      <c r="AD16" s="483"/>
      <c r="AE16" s="483"/>
      <c r="AF16" s="483"/>
      <c r="AG16" s="483"/>
      <c r="AH16" s="484"/>
      <c r="AI16" s="428">
        <v>300</v>
      </c>
      <c r="AJ16" s="429"/>
      <c r="AK16" s="429"/>
      <c r="AL16" s="429"/>
      <c r="AM16" s="430"/>
      <c r="AN16" s="428">
        <v>970500</v>
      </c>
      <c r="AO16" s="429"/>
      <c r="AP16" s="429"/>
      <c r="AQ16" s="429"/>
      <c r="AR16" s="429"/>
      <c r="AS16" s="430"/>
      <c r="AT16" s="428">
        <v>3235</v>
      </c>
      <c r="AU16" s="429"/>
      <c r="AV16" s="429"/>
      <c r="AW16" s="429"/>
      <c r="AX16" s="429"/>
      <c r="AY16" s="431"/>
      <c r="AZ16" s="410" t="s">
        <v>135</v>
      </c>
      <c r="BA16" s="411"/>
      <c r="BB16" s="411"/>
      <c r="BC16" s="411"/>
      <c r="BD16" s="411"/>
      <c r="BE16" s="411"/>
      <c r="BF16" s="411"/>
      <c r="BG16" s="411"/>
      <c r="BH16" s="411"/>
      <c r="BI16" s="411"/>
      <c r="BJ16" s="411"/>
      <c r="BK16" s="411"/>
      <c r="BL16" s="411"/>
      <c r="BM16" s="412"/>
      <c r="BN16" s="413">
        <v>1191896527</v>
      </c>
      <c r="BO16" s="414"/>
      <c r="BP16" s="414"/>
      <c r="BQ16" s="414"/>
      <c r="BR16" s="414"/>
      <c r="BS16" s="414"/>
      <c r="BT16" s="414"/>
      <c r="BU16" s="415"/>
      <c r="BV16" s="413">
        <v>1235176267</v>
      </c>
      <c r="BW16" s="414"/>
      <c r="BX16" s="414"/>
      <c r="BY16" s="414"/>
      <c r="BZ16" s="414"/>
      <c r="CA16" s="414"/>
      <c r="CB16" s="414"/>
      <c r="CC16" s="415"/>
      <c r="CD16" s="152"/>
      <c r="CE16" s="531" t="s">
        <v>136</v>
      </c>
      <c r="CF16" s="531"/>
      <c r="CG16" s="531"/>
      <c r="CH16" s="531"/>
      <c r="CI16" s="531"/>
      <c r="CJ16" s="531"/>
      <c r="CK16" s="531"/>
      <c r="CL16" s="531"/>
      <c r="CM16" s="531"/>
      <c r="CN16" s="531"/>
      <c r="CO16" s="531"/>
      <c r="CP16" s="531"/>
      <c r="CQ16" s="531"/>
      <c r="CR16" s="531"/>
      <c r="CS16" s="532"/>
      <c r="CT16" s="419">
        <v>1.6</v>
      </c>
      <c r="CU16" s="420"/>
      <c r="CV16" s="420"/>
      <c r="CW16" s="420"/>
      <c r="CX16" s="420"/>
      <c r="CY16" s="420"/>
      <c r="CZ16" s="420"/>
      <c r="DA16" s="421"/>
      <c r="DB16" s="419" t="s">
        <v>112</v>
      </c>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137</v>
      </c>
      <c r="N17" s="537"/>
      <c r="O17" s="537"/>
      <c r="P17" s="537"/>
      <c r="Q17" s="538"/>
      <c r="R17" s="539" t="s">
        <v>138</v>
      </c>
      <c r="S17" s="540"/>
      <c r="T17" s="540"/>
      <c r="U17" s="540"/>
      <c r="V17" s="541"/>
      <c r="W17" s="455"/>
      <c r="X17" s="456"/>
      <c r="Y17" s="457"/>
      <c r="Z17" s="482" t="s">
        <v>139</v>
      </c>
      <c r="AA17" s="483"/>
      <c r="AB17" s="483"/>
      <c r="AC17" s="483"/>
      <c r="AD17" s="483"/>
      <c r="AE17" s="483"/>
      <c r="AF17" s="483"/>
      <c r="AG17" s="483"/>
      <c r="AH17" s="484"/>
      <c r="AI17" s="428">
        <v>13541</v>
      </c>
      <c r="AJ17" s="429"/>
      <c r="AK17" s="429"/>
      <c r="AL17" s="429"/>
      <c r="AM17" s="430"/>
      <c r="AN17" s="428">
        <v>44170742</v>
      </c>
      <c r="AO17" s="429"/>
      <c r="AP17" s="429"/>
      <c r="AQ17" s="429"/>
      <c r="AR17" s="429"/>
      <c r="AS17" s="430"/>
      <c r="AT17" s="428">
        <v>3262</v>
      </c>
      <c r="AU17" s="429"/>
      <c r="AV17" s="429"/>
      <c r="AW17" s="429"/>
      <c r="AX17" s="429"/>
      <c r="AY17" s="431"/>
      <c r="AZ17" s="410" t="s">
        <v>140</v>
      </c>
      <c r="BA17" s="411"/>
      <c r="BB17" s="411"/>
      <c r="BC17" s="411"/>
      <c r="BD17" s="411"/>
      <c r="BE17" s="411"/>
      <c r="BF17" s="411"/>
      <c r="BG17" s="411"/>
      <c r="BH17" s="411"/>
      <c r="BI17" s="411"/>
      <c r="BJ17" s="411"/>
      <c r="BK17" s="411"/>
      <c r="BL17" s="411"/>
      <c r="BM17" s="412"/>
      <c r="BN17" s="413">
        <v>1349975587</v>
      </c>
      <c r="BO17" s="414"/>
      <c r="BP17" s="414"/>
      <c r="BQ17" s="414"/>
      <c r="BR17" s="414"/>
      <c r="BS17" s="414"/>
      <c r="BT17" s="414"/>
      <c r="BU17" s="415"/>
      <c r="BV17" s="413">
        <v>1391256125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141</v>
      </c>
      <c r="C18" s="396"/>
      <c r="D18" s="396"/>
      <c r="E18" s="396"/>
      <c r="F18" s="396"/>
      <c r="G18" s="396"/>
      <c r="H18" s="396"/>
      <c r="I18" s="396"/>
      <c r="J18" s="396"/>
      <c r="K18" s="544"/>
      <c r="L18" s="545">
        <v>5173</v>
      </c>
      <c r="M18" s="546"/>
      <c r="N18" s="546"/>
      <c r="O18" s="546"/>
      <c r="P18" s="546"/>
      <c r="Q18" s="546"/>
      <c r="R18" s="546"/>
      <c r="S18" s="546"/>
      <c r="T18" s="546"/>
      <c r="U18" s="546"/>
      <c r="V18" s="546"/>
      <c r="W18" s="455"/>
      <c r="X18" s="456"/>
      <c r="Y18" s="457"/>
      <c r="Z18" s="482" t="s">
        <v>142</v>
      </c>
      <c r="AA18" s="483"/>
      <c r="AB18" s="483"/>
      <c r="AC18" s="483"/>
      <c r="AD18" s="483"/>
      <c r="AE18" s="483"/>
      <c r="AF18" s="483"/>
      <c r="AG18" s="483"/>
      <c r="AH18" s="484"/>
      <c r="AI18" s="428">
        <v>34811</v>
      </c>
      <c r="AJ18" s="429"/>
      <c r="AK18" s="429"/>
      <c r="AL18" s="429"/>
      <c r="AM18" s="430"/>
      <c r="AN18" s="428">
        <v>125253566</v>
      </c>
      <c r="AO18" s="429"/>
      <c r="AP18" s="429"/>
      <c r="AQ18" s="429"/>
      <c r="AR18" s="429"/>
      <c r="AS18" s="430"/>
      <c r="AT18" s="428">
        <v>3598</v>
      </c>
      <c r="AU18" s="429"/>
      <c r="AV18" s="429"/>
      <c r="AW18" s="429"/>
      <c r="AX18" s="429"/>
      <c r="AY18" s="431"/>
      <c r="AZ18" s="513" t="s">
        <v>143</v>
      </c>
      <c r="BA18" s="514"/>
      <c r="BB18" s="514"/>
      <c r="BC18" s="514"/>
      <c r="BD18" s="514"/>
      <c r="BE18" s="514"/>
      <c r="BF18" s="514"/>
      <c r="BG18" s="514"/>
      <c r="BH18" s="514"/>
      <c r="BI18" s="514"/>
      <c r="BJ18" s="514"/>
      <c r="BK18" s="514"/>
      <c r="BL18" s="514"/>
      <c r="BM18" s="515"/>
      <c r="BN18" s="547">
        <v>1684727085</v>
      </c>
      <c r="BO18" s="548"/>
      <c r="BP18" s="548"/>
      <c r="BQ18" s="548"/>
      <c r="BR18" s="548"/>
      <c r="BS18" s="548"/>
      <c r="BT18" s="548"/>
      <c r="BU18" s="549"/>
      <c r="BV18" s="547">
        <v>1656928377</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144</v>
      </c>
      <c r="C19" s="396"/>
      <c r="D19" s="396"/>
      <c r="E19" s="396"/>
      <c r="F19" s="396"/>
      <c r="G19" s="396"/>
      <c r="H19" s="396"/>
      <c r="I19" s="396"/>
      <c r="J19" s="396"/>
      <c r="K19" s="544"/>
      <c r="L19" s="545">
        <v>1460</v>
      </c>
      <c r="M19" s="546"/>
      <c r="N19" s="546"/>
      <c r="O19" s="546"/>
      <c r="P19" s="546"/>
      <c r="Q19" s="546"/>
      <c r="R19" s="546"/>
      <c r="S19" s="546"/>
      <c r="T19" s="546"/>
      <c r="U19" s="546"/>
      <c r="V19" s="546"/>
      <c r="W19" s="455"/>
      <c r="X19" s="456"/>
      <c r="Y19" s="457"/>
      <c r="Z19" s="482" t="s">
        <v>145</v>
      </c>
      <c r="AA19" s="483"/>
      <c r="AB19" s="483"/>
      <c r="AC19" s="483"/>
      <c r="AD19" s="483"/>
      <c r="AE19" s="483"/>
      <c r="AF19" s="483"/>
      <c r="AG19" s="483"/>
      <c r="AH19" s="484"/>
      <c r="AI19" s="428" t="s">
        <v>112</v>
      </c>
      <c r="AJ19" s="429"/>
      <c r="AK19" s="429"/>
      <c r="AL19" s="429"/>
      <c r="AM19" s="430"/>
      <c r="AN19" s="428" t="s">
        <v>146</v>
      </c>
      <c r="AO19" s="429"/>
      <c r="AP19" s="429"/>
      <c r="AQ19" s="429"/>
      <c r="AR19" s="429"/>
      <c r="AS19" s="430"/>
      <c r="AT19" s="428" t="s">
        <v>112</v>
      </c>
      <c r="AU19" s="429"/>
      <c r="AV19" s="429"/>
      <c r="AW19" s="429"/>
      <c r="AX19" s="429"/>
      <c r="AY19" s="431"/>
      <c r="AZ19" s="422" t="s">
        <v>147</v>
      </c>
      <c r="BA19" s="423"/>
      <c r="BB19" s="423"/>
      <c r="BC19" s="423"/>
      <c r="BD19" s="423"/>
      <c r="BE19" s="423"/>
      <c r="BF19" s="423"/>
      <c r="BG19" s="423"/>
      <c r="BH19" s="423"/>
      <c r="BI19" s="423"/>
      <c r="BJ19" s="423"/>
      <c r="BK19" s="423"/>
      <c r="BL19" s="423"/>
      <c r="BM19" s="424"/>
      <c r="BN19" s="401">
        <v>4783148119</v>
      </c>
      <c r="BO19" s="402"/>
      <c r="BP19" s="402"/>
      <c r="BQ19" s="402"/>
      <c r="BR19" s="402"/>
      <c r="BS19" s="402"/>
      <c r="BT19" s="402"/>
      <c r="BU19" s="403"/>
      <c r="BV19" s="401">
        <v>4787055596</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148</v>
      </c>
      <c r="C20" s="396"/>
      <c r="D20" s="396"/>
      <c r="E20" s="396"/>
      <c r="F20" s="396"/>
      <c r="G20" s="396"/>
      <c r="H20" s="396"/>
      <c r="I20" s="396"/>
      <c r="J20" s="396"/>
      <c r="K20" s="544"/>
      <c r="L20" s="545">
        <v>3063833</v>
      </c>
      <c r="M20" s="546"/>
      <c r="N20" s="546"/>
      <c r="O20" s="546"/>
      <c r="P20" s="546"/>
      <c r="Q20" s="546"/>
      <c r="R20" s="546"/>
      <c r="S20" s="546"/>
      <c r="T20" s="546"/>
      <c r="U20" s="546"/>
      <c r="V20" s="546"/>
      <c r="W20" s="458"/>
      <c r="X20" s="459"/>
      <c r="Y20" s="460"/>
      <c r="Z20" s="482" t="s">
        <v>149</v>
      </c>
      <c r="AA20" s="483"/>
      <c r="AB20" s="483"/>
      <c r="AC20" s="483"/>
      <c r="AD20" s="483"/>
      <c r="AE20" s="483"/>
      <c r="AF20" s="483"/>
      <c r="AG20" s="483"/>
      <c r="AH20" s="484"/>
      <c r="AI20" s="428">
        <v>60070</v>
      </c>
      <c r="AJ20" s="429"/>
      <c r="AK20" s="429"/>
      <c r="AL20" s="429"/>
      <c r="AM20" s="430"/>
      <c r="AN20" s="428">
        <v>207953092</v>
      </c>
      <c r="AO20" s="429"/>
      <c r="AP20" s="429"/>
      <c r="AQ20" s="429"/>
      <c r="AR20" s="429"/>
      <c r="AS20" s="430"/>
      <c r="AT20" s="428">
        <v>3462</v>
      </c>
      <c r="AU20" s="429"/>
      <c r="AV20" s="429"/>
      <c r="AW20" s="429"/>
      <c r="AX20" s="429"/>
      <c r="AY20" s="431"/>
      <c r="AZ20" s="513" t="s">
        <v>150</v>
      </c>
      <c r="BA20" s="514"/>
      <c r="BB20" s="514"/>
      <c r="BC20" s="514"/>
      <c r="BD20" s="514"/>
      <c r="BE20" s="514"/>
      <c r="BF20" s="514"/>
      <c r="BG20" s="514"/>
      <c r="BH20" s="514"/>
      <c r="BI20" s="514"/>
      <c r="BJ20" s="514"/>
      <c r="BK20" s="514"/>
      <c r="BL20" s="514"/>
      <c r="BM20" s="515"/>
      <c r="BN20" s="547">
        <v>644249796</v>
      </c>
      <c r="BO20" s="548"/>
      <c r="BP20" s="548"/>
      <c r="BQ20" s="548"/>
      <c r="BR20" s="548"/>
      <c r="BS20" s="548"/>
      <c r="BT20" s="548"/>
      <c r="BU20" s="549"/>
      <c r="BV20" s="547">
        <v>684355255</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151</v>
      </c>
      <c r="X21" s="551"/>
      <c r="Y21" s="551"/>
      <c r="Z21" s="551"/>
      <c r="AA21" s="551"/>
      <c r="AB21" s="551"/>
      <c r="AC21" s="551"/>
      <c r="AD21" s="551"/>
      <c r="AE21" s="551"/>
      <c r="AF21" s="551"/>
      <c r="AG21" s="551"/>
      <c r="AH21" s="552"/>
      <c r="AI21" s="553">
        <v>101.5</v>
      </c>
      <c r="AJ21" s="554"/>
      <c r="AK21" s="554"/>
      <c r="AL21" s="554"/>
      <c r="AM21" s="554"/>
      <c r="AN21" s="554"/>
      <c r="AO21" s="554"/>
      <c r="AP21" s="554"/>
      <c r="AQ21" s="554"/>
      <c r="AR21" s="554"/>
      <c r="AS21" s="554"/>
      <c r="AT21" s="554"/>
      <c r="AU21" s="554"/>
      <c r="AV21" s="554"/>
      <c r="AW21" s="554"/>
      <c r="AX21" s="554"/>
      <c r="AY21" s="555"/>
      <c r="AZ21" s="422" t="s">
        <v>152</v>
      </c>
      <c r="BA21" s="423"/>
      <c r="BB21" s="423"/>
      <c r="BC21" s="423"/>
      <c r="BD21" s="423"/>
      <c r="BE21" s="423"/>
      <c r="BF21" s="423"/>
      <c r="BG21" s="423"/>
      <c r="BH21" s="423"/>
      <c r="BI21" s="423"/>
      <c r="BJ21" s="423"/>
      <c r="BK21" s="423"/>
      <c r="BL21" s="423"/>
      <c r="BM21" s="424"/>
      <c r="BN21" s="401">
        <v>295212079</v>
      </c>
      <c r="BO21" s="402"/>
      <c r="BP21" s="402"/>
      <c r="BQ21" s="402"/>
      <c r="BR21" s="402"/>
      <c r="BS21" s="402"/>
      <c r="BT21" s="402"/>
      <c r="BU21" s="403"/>
      <c r="BV21" s="401">
        <v>307030237</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153</v>
      </c>
      <c r="BA22" s="411"/>
      <c r="BB22" s="411"/>
      <c r="BC22" s="411"/>
      <c r="BD22" s="411"/>
      <c r="BE22" s="411"/>
      <c r="BF22" s="411"/>
      <c r="BG22" s="411"/>
      <c r="BH22" s="411"/>
      <c r="BI22" s="411"/>
      <c r="BJ22" s="411"/>
      <c r="BK22" s="411"/>
      <c r="BL22" s="411"/>
      <c r="BM22" s="412"/>
      <c r="BN22" s="413">
        <v>11050643</v>
      </c>
      <c r="BO22" s="414"/>
      <c r="BP22" s="414"/>
      <c r="BQ22" s="414"/>
      <c r="BR22" s="414"/>
      <c r="BS22" s="414"/>
      <c r="BT22" s="414"/>
      <c r="BU22" s="415"/>
      <c r="BV22" s="413">
        <v>11924530</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154</v>
      </c>
      <c r="BA23" s="411"/>
      <c r="BB23" s="411"/>
      <c r="BC23" s="411"/>
      <c r="BD23" s="411"/>
      <c r="BE23" s="411"/>
      <c r="BF23" s="411"/>
      <c r="BG23" s="411"/>
      <c r="BH23" s="411"/>
      <c r="BI23" s="411"/>
      <c r="BJ23" s="411"/>
      <c r="BK23" s="411"/>
      <c r="BL23" s="411"/>
      <c r="BM23" s="412"/>
      <c r="BN23" s="413">
        <v>12341884</v>
      </c>
      <c r="BO23" s="414"/>
      <c r="BP23" s="414"/>
      <c r="BQ23" s="414"/>
      <c r="BR23" s="414"/>
      <c r="BS23" s="414"/>
      <c r="BT23" s="414"/>
      <c r="BU23" s="415"/>
      <c r="BV23" s="413">
        <v>12267885</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155</v>
      </c>
      <c r="BA24" s="480"/>
      <c r="BB24" s="480"/>
      <c r="BC24" s="480"/>
      <c r="BD24" s="480"/>
      <c r="BE24" s="480"/>
      <c r="BF24" s="480"/>
      <c r="BG24" s="480"/>
      <c r="BH24" s="480"/>
      <c r="BI24" s="480"/>
      <c r="BJ24" s="480"/>
      <c r="BK24" s="480"/>
      <c r="BL24" s="480"/>
      <c r="BM24" s="481"/>
      <c r="BN24" s="547" t="s">
        <v>112</v>
      </c>
      <c r="BO24" s="548"/>
      <c r="BP24" s="548"/>
      <c r="BQ24" s="548"/>
      <c r="BR24" s="548"/>
      <c r="BS24" s="548"/>
      <c r="BT24" s="548"/>
      <c r="BU24" s="549"/>
      <c r="BV24" s="547" t="s">
        <v>146</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156</v>
      </c>
      <c r="BA25" s="557"/>
      <c r="BB25" s="557"/>
      <c r="BC25" s="558"/>
      <c r="BD25" s="422" t="s">
        <v>38</v>
      </c>
      <c r="BE25" s="423"/>
      <c r="BF25" s="423"/>
      <c r="BG25" s="423"/>
      <c r="BH25" s="423"/>
      <c r="BI25" s="423"/>
      <c r="BJ25" s="423"/>
      <c r="BK25" s="423"/>
      <c r="BL25" s="423"/>
      <c r="BM25" s="424"/>
      <c r="BN25" s="401">
        <v>70189280</v>
      </c>
      <c r="BO25" s="402"/>
      <c r="BP25" s="402"/>
      <c r="BQ25" s="402"/>
      <c r="BR25" s="402"/>
      <c r="BS25" s="402"/>
      <c r="BT25" s="402"/>
      <c r="BU25" s="403"/>
      <c r="BV25" s="401">
        <v>70172763</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157</v>
      </c>
      <c r="BE26" s="411"/>
      <c r="BF26" s="411"/>
      <c r="BG26" s="411"/>
      <c r="BH26" s="411"/>
      <c r="BI26" s="411"/>
      <c r="BJ26" s="411"/>
      <c r="BK26" s="411"/>
      <c r="BL26" s="411"/>
      <c r="BM26" s="412"/>
      <c r="BN26" s="413">
        <v>88374664</v>
      </c>
      <c r="BO26" s="414"/>
      <c r="BP26" s="414"/>
      <c r="BQ26" s="414"/>
      <c r="BR26" s="414"/>
      <c r="BS26" s="414"/>
      <c r="BT26" s="414"/>
      <c r="BU26" s="415"/>
      <c r="BV26" s="413">
        <v>88354365</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98327764</v>
      </c>
      <c r="BO27" s="548"/>
      <c r="BP27" s="548"/>
      <c r="BQ27" s="548"/>
      <c r="BR27" s="548"/>
      <c r="BS27" s="548"/>
      <c r="BT27" s="548"/>
      <c r="BU27" s="549"/>
      <c r="BV27" s="547">
        <v>89950119</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164</v>
      </c>
      <c r="D30" s="570"/>
      <c r="E30" s="442" t="s">
        <v>165</v>
      </c>
      <c r="F30" s="442"/>
      <c r="G30" s="442"/>
      <c r="H30" s="442"/>
      <c r="I30" s="442"/>
      <c r="J30" s="442"/>
      <c r="K30" s="442"/>
      <c r="L30" s="442"/>
      <c r="M30" s="442"/>
      <c r="N30" s="442"/>
      <c r="O30" s="442"/>
      <c r="P30" s="442"/>
      <c r="Q30" s="442"/>
      <c r="R30" s="442"/>
      <c r="S30" s="442"/>
      <c r="T30" s="158"/>
      <c r="U30" s="570" t="s">
        <v>164</v>
      </c>
      <c r="V30" s="570"/>
      <c r="W30" s="442" t="s">
        <v>166</v>
      </c>
      <c r="X30" s="442"/>
      <c r="Y30" s="442"/>
      <c r="Z30" s="442"/>
      <c r="AA30" s="442"/>
      <c r="AB30" s="442"/>
      <c r="AC30" s="442"/>
      <c r="AD30" s="442"/>
      <c r="AE30" s="442"/>
      <c r="AF30" s="442"/>
      <c r="AG30" s="442"/>
      <c r="AH30" s="442"/>
      <c r="AI30" s="442"/>
      <c r="AJ30" s="442"/>
      <c r="AK30" s="442"/>
      <c r="AL30" s="158"/>
      <c r="AM30" s="570" t="s">
        <v>167</v>
      </c>
      <c r="AN30" s="570"/>
      <c r="AO30" s="442" t="s">
        <v>165</v>
      </c>
      <c r="AP30" s="442"/>
      <c r="AQ30" s="442"/>
      <c r="AR30" s="442"/>
      <c r="AS30" s="442"/>
      <c r="AT30" s="442"/>
      <c r="AU30" s="442"/>
      <c r="AV30" s="442"/>
      <c r="AW30" s="442"/>
      <c r="AX30" s="442"/>
      <c r="AY30" s="442"/>
      <c r="AZ30" s="442"/>
      <c r="BA30" s="442"/>
      <c r="BB30" s="442"/>
      <c r="BC30" s="442"/>
      <c r="BD30" s="183"/>
      <c r="BE30" s="570" t="s">
        <v>168</v>
      </c>
      <c r="BF30" s="570"/>
      <c r="BG30" s="442" t="s">
        <v>165</v>
      </c>
      <c r="BH30" s="442"/>
      <c r="BI30" s="442"/>
      <c r="BJ30" s="442"/>
      <c r="BK30" s="442"/>
      <c r="BL30" s="442"/>
      <c r="BM30" s="442"/>
      <c r="BN30" s="442"/>
      <c r="BO30" s="442"/>
      <c r="BP30" s="442"/>
      <c r="BQ30" s="442"/>
      <c r="BR30" s="442"/>
      <c r="BS30" s="442"/>
      <c r="BT30" s="442"/>
      <c r="BU30" s="442"/>
      <c r="BV30" s="184"/>
      <c r="BW30" s="570" t="s">
        <v>167</v>
      </c>
      <c r="BX30" s="570"/>
      <c r="BY30" s="442" t="s">
        <v>169</v>
      </c>
      <c r="BZ30" s="442"/>
      <c r="CA30" s="442"/>
      <c r="CB30" s="442"/>
      <c r="CC30" s="442"/>
      <c r="CD30" s="442"/>
      <c r="CE30" s="442"/>
      <c r="CF30" s="442"/>
      <c r="CG30" s="442"/>
      <c r="CH30" s="442"/>
      <c r="CI30" s="442"/>
      <c r="CJ30" s="442"/>
      <c r="CK30" s="442"/>
      <c r="CL30" s="442"/>
      <c r="CM30" s="442"/>
      <c r="CN30" s="158"/>
      <c r="CO30" s="570" t="s">
        <v>167</v>
      </c>
      <c r="CP30" s="570"/>
      <c r="CQ30" s="442" t="s">
        <v>170</v>
      </c>
      <c r="CR30" s="442"/>
      <c r="CS30" s="442"/>
      <c r="CT30" s="442"/>
      <c r="CU30" s="442"/>
      <c r="CV30" s="442"/>
      <c r="CW30" s="442"/>
      <c r="CX30" s="442"/>
      <c r="CY30" s="442"/>
      <c r="CZ30" s="442"/>
      <c r="DA30" s="442"/>
      <c r="DB30" s="442"/>
      <c r="DC30" s="442"/>
      <c r="DD30" s="442"/>
      <c r="DE30" s="442"/>
      <c r="DF30" s="158"/>
      <c r="DG30" s="567" t="s">
        <v>171</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県立病院事業会計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港湾整備事業特別会計</v>
      </c>
      <c r="BH31" s="569"/>
      <c r="BI31" s="569"/>
      <c r="BJ31" s="569"/>
      <c r="BK31" s="569"/>
      <c r="BL31" s="569"/>
      <c r="BM31" s="569"/>
      <c r="BN31" s="569"/>
      <c r="BO31" s="569"/>
      <c r="BP31" s="569"/>
      <c r="BQ31" s="569"/>
      <c r="BR31" s="569"/>
      <c r="BS31" s="569"/>
      <c r="BT31" s="569"/>
      <c r="BU31" s="569"/>
      <c r="BV31" s="182"/>
      <c r="BW31" s="568">
        <f>IF(BY31="","",MAX(C31:D40,U31:V40,AM31:AN40,BE31:BF40)+1)</f>
        <v>17</v>
      </c>
      <c r="BX31" s="568"/>
      <c r="BY31" s="569" t="str">
        <f>IF('各会計、関係団体の財政状況及び健全化判断比率'!B68="","",'各会計、関係団体の財政状況及び健全化判断比率'!B68)</f>
        <v>名古屋競輪組合</v>
      </c>
      <c r="BZ31" s="569"/>
      <c r="CA31" s="569"/>
      <c r="CB31" s="569"/>
      <c r="CC31" s="569"/>
      <c r="CD31" s="569"/>
      <c r="CE31" s="569"/>
      <c r="CF31" s="569"/>
      <c r="CG31" s="569"/>
      <c r="CH31" s="569"/>
      <c r="CI31" s="569"/>
      <c r="CJ31" s="569"/>
      <c r="CK31" s="569"/>
      <c r="CL31" s="569"/>
      <c r="CM31" s="569"/>
      <c r="CN31" s="182"/>
      <c r="CO31" s="568">
        <f>IF(CQ31="","",MAX(C31:D40,U31:V40,AM31:AN40,BE31:BF40,BW31:BX40)+1)</f>
        <v>26</v>
      </c>
      <c r="CP31" s="568"/>
      <c r="CQ31" s="569" t="str">
        <f>IF('各会計、関係団体の財政状況及び健全化判断比率'!BS7="","",'各会計、関係団体の財政状況及び健全化判断比率'!BS7)</f>
        <v>愛知県公立大学法人</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水道事業会計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流域下水道事業特別会計</v>
      </c>
      <c r="BH32" s="569"/>
      <c r="BI32" s="569"/>
      <c r="BJ32" s="569"/>
      <c r="BK32" s="569"/>
      <c r="BL32" s="569"/>
      <c r="BM32" s="569"/>
      <c r="BN32" s="569"/>
      <c r="BO32" s="569"/>
      <c r="BP32" s="569"/>
      <c r="BQ32" s="569"/>
      <c r="BR32" s="569"/>
      <c r="BS32" s="569"/>
      <c r="BT32" s="569"/>
      <c r="BU32" s="569"/>
      <c r="BV32" s="182"/>
      <c r="BW32" s="568">
        <f t="shared" ref="BW32:BW40" si="3">IF(BY32="","",BW31+1)</f>
        <v>18</v>
      </c>
      <c r="BX32" s="568"/>
      <c r="BY32" s="569" t="str">
        <f>IF('各会計、関係団体の財政状況及び健全化判断比率'!B69="","",'各会計、関係団体の財政状況及び健全化判断比率'!B69)</f>
        <v>　一般会計</v>
      </c>
      <c r="BZ32" s="569"/>
      <c r="CA32" s="569"/>
      <c r="CB32" s="569"/>
      <c r="CC32" s="569"/>
      <c r="CD32" s="569"/>
      <c r="CE32" s="569"/>
      <c r="CF32" s="569"/>
      <c r="CG32" s="569"/>
      <c r="CH32" s="569"/>
      <c r="CI32" s="569"/>
      <c r="CJ32" s="569"/>
      <c r="CK32" s="569"/>
      <c r="CL32" s="569"/>
      <c r="CM32" s="569"/>
      <c r="CN32" s="182"/>
      <c r="CO32" s="568">
        <f t="shared" ref="CO32:CO40" si="4">IF(CQ32="","",CO31+1)</f>
        <v>27</v>
      </c>
      <c r="CP32" s="568"/>
      <c r="CQ32" s="569" t="str">
        <f>IF('各会計、関係団体の財政状況及び健全化判断比率'!BS8="","",'各会計、関係団体の財政状況及び健全化判断比率'!BS8)</f>
        <v>愛知県土地開発公社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証紙特別会計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工業用水道事業会計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f t="shared" si="3"/>
        <v>19</v>
      </c>
      <c r="BX33" s="568"/>
      <c r="BY33" s="569" t="str">
        <f>IF('各会計、関係団体の財政状況及び健全化判断比率'!B70="","",'各会計、関係団体の財政状況及び健全化判断比率'!B70)</f>
        <v>　競輪事業特別会計</v>
      </c>
      <c r="BZ33" s="569"/>
      <c r="CA33" s="569"/>
      <c r="CB33" s="569"/>
      <c r="CC33" s="569"/>
      <c r="CD33" s="569"/>
      <c r="CE33" s="569"/>
      <c r="CF33" s="569"/>
      <c r="CG33" s="569"/>
      <c r="CH33" s="569"/>
      <c r="CI33" s="569"/>
      <c r="CJ33" s="569"/>
      <c r="CK33" s="569"/>
      <c r="CL33" s="569"/>
      <c r="CM33" s="569"/>
      <c r="CN33" s="182"/>
      <c r="CO33" s="568">
        <f t="shared" si="4"/>
        <v>28</v>
      </c>
      <c r="CP33" s="568"/>
      <c r="CQ33" s="569" t="str">
        <f>IF('各会計、関係団体の財政状況及び健全化判断比率'!BS9="","",'各会計、関係団体の財政状況及び健全化判断比率'!BS9)</f>
        <v>名古屋高速道路公社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母子父子寡婦福祉資金特別会計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用地造成事業会計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f t="shared" si="3"/>
        <v>20</v>
      </c>
      <c r="BX34" s="568"/>
      <c r="BY34" s="569" t="str">
        <f>IF('各会計、関係団体の財政状況及び健全化判断比率'!B71="","",'各会計、関係団体の財政状況及び健全化判断比率'!B71)</f>
        <v>愛知県競馬組合</v>
      </c>
      <c r="BZ34" s="569"/>
      <c r="CA34" s="569"/>
      <c r="CB34" s="569"/>
      <c r="CC34" s="569"/>
      <c r="CD34" s="569"/>
      <c r="CE34" s="569"/>
      <c r="CF34" s="569"/>
      <c r="CG34" s="569"/>
      <c r="CH34" s="569"/>
      <c r="CI34" s="569"/>
      <c r="CJ34" s="569"/>
      <c r="CK34" s="569"/>
      <c r="CL34" s="569"/>
      <c r="CM34" s="569"/>
      <c r="CN34" s="182"/>
      <c r="CO34" s="568">
        <f t="shared" si="4"/>
        <v>29</v>
      </c>
      <c r="CP34" s="568"/>
      <c r="CQ34" s="569" t="str">
        <f>IF('各会計、関係団体の財政状況及び健全化判断比率'!BS10="","",'各会計、関係団体の財政状況及び健全化判断比率'!BS10)</f>
        <v>愛知県道路公社</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中小企業設備導入資金特別会計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f t="shared" si="3"/>
        <v>21</v>
      </c>
      <c r="BX35" s="568"/>
      <c r="BY35" s="569" t="str">
        <f>IF('各会計、関係団体の財政状況及び健全化判断比率'!B72="","",'各会計、関係団体の財政状況及び健全化判断比率'!B72)</f>
        <v>名古屋港管理組合</v>
      </c>
      <c r="BZ35" s="569"/>
      <c r="CA35" s="569"/>
      <c r="CB35" s="569"/>
      <c r="CC35" s="569"/>
      <c r="CD35" s="569"/>
      <c r="CE35" s="569"/>
      <c r="CF35" s="569"/>
      <c r="CG35" s="569"/>
      <c r="CH35" s="569"/>
      <c r="CI35" s="569"/>
      <c r="CJ35" s="569"/>
      <c r="CK35" s="569"/>
      <c r="CL35" s="569"/>
      <c r="CM35" s="569"/>
      <c r="CN35" s="182"/>
      <c r="CO35" s="568">
        <f t="shared" si="4"/>
        <v>30</v>
      </c>
      <c r="CP35" s="568"/>
      <c r="CQ35" s="569" t="str">
        <f>IF('各会計、関係団体の財政状況及び健全化判断比率'!BS11="","",'各会計、関係団体の財政状況及び健全化判断比率'!BS11)</f>
        <v>愛知県住宅供給公社</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就農支援資金特別会計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f t="shared" si="3"/>
        <v>22</v>
      </c>
      <c r="BX36" s="568"/>
      <c r="BY36" s="569" t="str">
        <f>IF('各会計、関係団体の財政状況及び健全化判断比率'!B73="","",'各会計、関係団体の財政状況及び健全化判断比率'!B73)</f>
        <v>　一般会計</v>
      </c>
      <c r="BZ36" s="569"/>
      <c r="CA36" s="569"/>
      <c r="CB36" s="569"/>
      <c r="CC36" s="569"/>
      <c r="CD36" s="569"/>
      <c r="CE36" s="569"/>
      <c r="CF36" s="569"/>
      <c r="CG36" s="569"/>
      <c r="CH36" s="569"/>
      <c r="CI36" s="569"/>
      <c r="CJ36" s="569"/>
      <c r="CK36" s="569"/>
      <c r="CL36" s="569"/>
      <c r="CM36" s="569"/>
      <c r="CN36" s="182"/>
      <c r="CO36" s="568">
        <f t="shared" si="4"/>
        <v>31</v>
      </c>
      <c r="CP36" s="568"/>
      <c r="CQ36" s="569" t="str">
        <f>IF('各会計、関係団体の財政状況及び健全化判断比率'!BS12="","",'各会計、関係団体の財政状況及び健全化判断比率'!BS12)</f>
        <v>(公財)愛知県国際交流協会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県有林野特別会計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f t="shared" si="3"/>
        <v>23</v>
      </c>
      <c r="BX37" s="568"/>
      <c r="BY37" s="569" t="str">
        <f>IF('各会計、関係団体の財政状況及び健全化判断比率'!B74="","",'各会計、関係団体の財政状況及び健全化判断比率'!B74)</f>
        <v>　基金特別会計</v>
      </c>
      <c r="BZ37" s="569"/>
      <c r="CA37" s="569"/>
      <c r="CB37" s="569"/>
      <c r="CC37" s="569"/>
      <c r="CD37" s="569"/>
      <c r="CE37" s="569"/>
      <c r="CF37" s="569"/>
      <c r="CG37" s="569"/>
      <c r="CH37" s="569"/>
      <c r="CI37" s="569"/>
      <c r="CJ37" s="569"/>
      <c r="CK37" s="569"/>
      <c r="CL37" s="569"/>
      <c r="CM37" s="569"/>
      <c r="CN37" s="182"/>
      <c r="CO37" s="568">
        <f t="shared" si="4"/>
        <v>32</v>
      </c>
      <c r="CP37" s="568"/>
      <c r="CQ37" s="569" t="str">
        <f>IF('各会計、関係団体の財政状況及び健全化判断比率'!BS13="","",'各会計、関係団体の財政状況及び健全化判断比率'!BS13)</f>
        <v>(公財)あいち男女共同参画財団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林業改善資金特別会計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f t="shared" si="3"/>
        <v>24</v>
      </c>
      <c r="BX38" s="568"/>
      <c r="BY38" s="569" t="str">
        <f>IF('各会計、関係団体の財政状況及び健全化判断比率'!B75="","",'各会計、関係団体の財政状況及び健全化判断比率'!B75)</f>
        <v>　施設運営事業会計</v>
      </c>
      <c r="BZ38" s="569"/>
      <c r="CA38" s="569"/>
      <c r="CB38" s="569"/>
      <c r="CC38" s="569"/>
      <c r="CD38" s="569"/>
      <c r="CE38" s="569"/>
      <c r="CF38" s="569"/>
      <c r="CG38" s="569"/>
      <c r="CH38" s="569"/>
      <c r="CI38" s="569"/>
      <c r="CJ38" s="569"/>
      <c r="CK38" s="569"/>
      <c r="CL38" s="569"/>
      <c r="CM38" s="569"/>
      <c r="CN38" s="182"/>
      <c r="CO38" s="568">
        <f t="shared" si="4"/>
        <v>33</v>
      </c>
      <c r="CP38" s="568"/>
      <c r="CQ38" s="569" t="str">
        <f>IF('各会計、関係団体の財政状況及び健全化判断比率'!BS14="","",'各会計、関係団体の財政状況及び健全化判断比率'!BS14)</f>
        <v>(公財)愛知県文化振興事業団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沿岸漁業改善資金特別会計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f t="shared" si="3"/>
        <v>25</v>
      </c>
      <c r="BX39" s="568"/>
      <c r="BY39" s="569" t="str">
        <f>IF('各会計、関係団体の財政状況及び健全化判断比率'!B76="","",'各会計、関係団体の財政状況及び健全化判断比率'!B76)</f>
        <v>　埋立事業会計</v>
      </c>
      <c r="BZ39" s="569"/>
      <c r="CA39" s="569"/>
      <c r="CB39" s="569"/>
      <c r="CC39" s="569"/>
      <c r="CD39" s="569"/>
      <c r="CE39" s="569"/>
      <c r="CF39" s="569"/>
      <c r="CG39" s="569"/>
      <c r="CH39" s="569"/>
      <c r="CI39" s="569"/>
      <c r="CJ39" s="569"/>
      <c r="CK39" s="569"/>
      <c r="CL39" s="569"/>
      <c r="CM39" s="569"/>
      <c r="CN39" s="182"/>
      <c r="CO39" s="568">
        <f t="shared" si="4"/>
        <v>34</v>
      </c>
      <c r="CP39" s="568"/>
      <c r="CQ39" s="569" t="str">
        <f>IF('各会計、関係団体の財政状況及び健全化判断比率'!BS15="","",'各会計、関係団体の財政状況及び健全化判断比率'!BS15)</f>
        <v>(公財)愛知県私学振興事業財団</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県営住宅管理事業特別会計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35</v>
      </c>
      <c r="CP40" s="568"/>
      <c r="CQ40" s="569" t="str">
        <f>IF('各会計、関係団体の財政状況及び健全化判断比率'!BS16="","",'各会計、関係団体の財政状況及び健全化判断比率'!BS16)</f>
        <v>(公財)愛知公園協会</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172</v>
      </c>
      <c r="C43" s="140"/>
      <c r="D43" s="140"/>
      <c r="E43" s="140" t="s">
        <v>173</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174</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175</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177</v>
      </c>
    </row>
    <row r="48" spans="1:119" x14ac:dyDescent="0.2">
      <c r="E48" s="142" t="s">
        <v>178</v>
      </c>
    </row>
    <row r="49" spans="5:5" x14ac:dyDescent="0.2">
      <c r="E49" s="142" t="s">
        <v>179</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RD+rJyLKZmYVP5BSKBd/ySmujNCsouqyCZoki1F6SnzRZDKItyMwceOcc1kUVqQa0nxIeGe9qbOuKOBJ7Gk3w==" saltValue="rp+0qyK2YE4ZcaYROQD61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180</v>
      </c>
      <c r="DD1" s="573"/>
      <c r="DE1" s="573"/>
      <c r="DF1" s="573"/>
      <c r="DG1" s="573"/>
      <c r="DH1" s="573"/>
      <c r="DI1" s="574"/>
      <c r="DK1" s="572" t="s">
        <v>181</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182</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183</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184</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185</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186</v>
      </c>
      <c r="S4" s="576"/>
      <c r="T4" s="576"/>
      <c r="U4" s="576"/>
      <c r="V4" s="576"/>
      <c r="W4" s="576"/>
      <c r="X4" s="576"/>
      <c r="Y4" s="577"/>
      <c r="Z4" s="575" t="s">
        <v>187</v>
      </c>
      <c r="AA4" s="576"/>
      <c r="AB4" s="576"/>
      <c r="AC4" s="577"/>
      <c r="AD4" s="575" t="s">
        <v>188</v>
      </c>
      <c r="AE4" s="576"/>
      <c r="AF4" s="576"/>
      <c r="AG4" s="576"/>
      <c r="AH4" s="576"/>
      <c r="AI4" s="576"/>
      <c r="AJ4" s="576"/>
      <c r="AK4" s="577"/>
      <c r="AL4" s="575" t="s">
        <v>187</v>
      </c>
      <c r="AM4" s="576"/>
      <c r="AN4" s="576"/>
      <c r="AO4" s="577"/>
      <c r="AP4" s="578" t="s">
        <v>189</v>
      </c>
      <c r="AQ4" s="578"/>
      <c r="AR4" s="578"/>
      <c r="AS4" s="578"/>
      <c r="AT4" s="578"/>
      <c r="AU4" s="578"/>
      <c r="AV4" s="578"/>
      <c r="AW4" s="578"/>
      <c r="AX4" s="578"/>
      <c r="AY4" s="578"/>
      <c r="AZ4" s="578"/>
      <c r="BA4" s="578"/>
      <c r="BB4" s="578"/>
      <c r="BC4" s="578"/>
      <c r="BD4" s="578" t="s">
        <v>190</v>
      </c>
      <c r="BE4" s="578"/>
      <c r="BF4" s="578"/>
      <c r="BG4" s="578"/>
      <c r="BH4" s="578"/>
      <c r="BI4" s="578"/>
      <c r="BJ4" s="578"/>
      <c r="BK4" s="578"/>
      <c r="BL4" s="578" t="s">
        <v>187</v>
      </c>
      <c r="BM4" s="578"/>
      <c r="BN4" s="578"/>
      <c r="BO4" s="578"/>
      <c r="BP4" s="578" t="s">
        <v>191</v>
      </c>
      <c r="BQ4" s="578"/>
      <c r="BR4" s="578"/>
      <c r="BS4" s="578"/>
      <c r="BT4" s="578"/>
      <c r="BU4" s="578"/>
      <c r="BV4" s="578"/>
      <c r="BW4" s="578"/>
      <c r="BY4" s="575" t="s">
        <v>192</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193</v>
      </c>
      <c r="C5" s="580"/>
      <c r="D5" s="580"/>
      <c r="E5" s="580"/>
      <c r="F5" s="580"/>
      <c r="G5" s="580"/>
      <c r="H5" s="580"/>
      <c r="I5" s="580"/>
      <c r="J5" s="580"/>
      <c r="K5" s="580"/>
      <c r="L5" s="580"/>
      <c r="M5" s="580"/>
      <c r="N5" s="580"/>
      <c r="O5" s="580"/>
      <c r="P5" s="580"/>
      <c r="Q5" s="581"/>
      <c r="R5" s="582">
        <v>1231373367</v>
      </c>
      <c r="S5" s="583"/>
      <c r="T5" s="583"/>
      <c r="U5" s="583"/>
      <c r="V5" s="583"/>
      <c r="W5" s="583"/>
      <c r="X5" s="583"/>
      <c r="Y5" s="584"/>
      <c r="Z5" s="585">
        <v>53.9</v>
      </c>
      <c r="AA5" s="585"/>
      <c r="AB5" s="585"/>
      <c r="AC5" s="585"/>
      <c r="AD5" s="586">
        <v>966600511</v>
      </c>
      <c r="AE5" s="586"/>
      <c r="AF5" s="586"/>
      <c r="AG5" s="586"/>
      <c r="AH5" s="586"/>
      <c r="AI5" s="586"/>
      <c r="AJ5" s="586"/>
      <c r="AK5" s="586"/>
      <c r="AL5" s="587">
        <v>83</v>
      </c>
      <c r="AM5" s="588"/>
      <c r="AN5" s="588"/>
      <c r="AO5" s="589"/>
      <c r="AP5" s="579" t="s">
        <v>194</v>
      </c>
      <c r="AQ5" s="580"/>
      <c r="AR5" s="580"/>
      <c r="AS5" s="580"/>
      <c r="AT5" s="580"/>
      <c r="AU5" s="580"/>
      <c r="AV5" s="580"/>
      <c r="AW5" s="580"/>
      <c r="AX5" s="580"/>
      <c r="AY5" s="580"/>
      <c r="AZ5" s="580"/>
      <c r="BA5" s="580"/>
      <c r="BB5" s="580"/>
      <c r="BC5" s="581"/>
      <c r="BD5" s="593">
        <v>1230830669</v>
      </c>
      <c r="BE5" s="594"/>
      <c r="BF5" s="594"/>
      <c r="BG5" s="594"/>
      <c r="BH5" s="594"/>
      <c r="BI5" s="594"/>
      <c r="BJ5" s="594"/>
      <c r="BK5" s="595"/>
      <c r="BL5" s="596">
        <v>100</v>
      </c>
      <c r="BM5" s="596"/>
      <c r="BN5" s="596"/>
      <c r="BO5" s="596"/>
      <c r="BP5" s="597">
        <v>21780736</v>
      </c>
      <c r="BQ5" s="597"/>
      <c r="BR5" s="597"/>
      <c r="BS5" s="597"/>
      <c r="BT5" s="597"/>
      <c r="BU5" s="597"/>
      <c r="BV5" s="597"/>
      <c r="BW5" s="601"/>
      <c r="BY5" s="575" t="s">
        <v>189</v>
      </c>
      <c r="BZ5" s="576"/>
      <c r="CA5" s="576"/>
      <c r="CB5" s="576"/>
      <c r="CC5" s="576"/>
      <c r="CD5" s="576"/>
      <c r="CE5" s="576"/>
      <c r="CF5" s="576"/>
      <c r="CG5" s="576"/>
      <c r="CH5" s="576"/>
      <c r="CI5" s="576"/>
      <c r="CJ5" s="576"/>
      <c r="CK5" s="576"/>
      <c r="CL5" s="577"/>
      <c r="CM5" s="575" t="s">
        <v>195</v>
      </c>
      <c r="CN5" s="576"/>
      <c r="CO5" s="576"/>
      <c r="CP5" s="576"/>
      <c r="CQ5" s="576"/>
      <c r="CR5" s="576"/>
      <c r="CS5" s="576"/>
      <c r="CT5" s="577"/>
      <c r="CU5" s="575" t="s">
        <v>187</v>
      </c>
      <c r="CV5" s="576"/>
      <c r="CW5" s="576"/>
      <c r="CX5" s="577"/>
      <c r="CY5" s="575" t="s">
        <v>196</v>
      </c>
      <c r="CZ5" s="576"/>
      <c r="DA5" s="576"/>
      <c r="DB5" s="576"/>
      <c r="DC5" s="576"/>
      <c r="DD5" s="576"/>
      <c r="DE5" s="576"/>
      <c r="DF5" s="576"/>
      <c r="DG5" s="576"/>
      <c r="DH5" s="576"/>
      <c r="DI5" s="576"/>
      <c r="DJ5" s="576"/>
      <c r="DK5" s="577"/>
      <c r="DL5" s="575" t="s">
        <v>197</v>
      </c>
      <c r="DM5" s="576"/>
      <c r="DN5" s="576"/>
      <c r="DO5" s="576"/>
      <c r="DP5" s="576"/>
      <c r="DQ5" s="576"/>
      <c r="DR5" s="576"/>
      <c r="DS5" s="576"/>
      <c r="DT5" s="576"/>
      <c r="DU5" s="576"/>
      <c r="DV5" s="576"/>
      <c r="DW5" s="576"/>
      <c r="DX5" s="577"/>
    </row>
    <row r="6" spans="2:138" ht="11.25" customHeight="1" x14ac:dyDescent="0.2">
      <c r="B6" s="590" t="s">
        <v>198</v>
      </c>
      <c r="C6" s="591"/>
      <c r="D6" s="591"/>
      <c r="E6" s="591"/>
      <c r="F6" s="591"/>
      <c r="G6" s="591"/>
      <c r="H6" s="591"/>
      <c r="I6" s="591"/>
      <c r="J6" s="591"/>
      <c r="K6" s="591"/>
      <c r="L6" s="591"/>
      <c r="M6" s="591"/>
      <c r="N6" s="591"/>
      <c r="O6" s="591"/>
      <c r="P6" s="591"/>
      <c r="Q6" s="592"/>
      <c r="R6" s="593">
        <v>118813584</v>
      </c>
      <c r="S6" s="594"/>
      <c r="T6" s="594"/>
      <c r="U6" s="594"/>
      <c r="V6" s="594"/>
      <c r="W6" s="594"/>
      <c r="X6" s="594"/>
      <c r="Y6" s="595"/>
      <c r="Z6" s="596">
        <v>5.2</v>
      </c>
      <c r="AA6" s="596"/>
      <c r="AB6" s="596"/>
      <c r="AC6" s="596"/>
      <c r="AD6" s="597">
        <v>118813584</v>
      </c>
      <c r="AE6" s="597"/>
      <c r="AF6" s="597"/>
      <c r="AG6" s="597"/>
      <c r="AH6" s="597"/>
      <c r="AI6" s="597"/>
      <c r="AJ6" s="597"/>
      <c r="AK6" s="597"/>
      <c r="AL6" s="598">
        <v>10.199999999999999</v>
      </c>
      <c r="AM6" s="599"/>
      <c r="AN6" s="599"/>
      <c r="AO6" s="600"/>
      <c r="AP6" s="590" t="s">
        <v>199</v>
      </c>
      <c r="AQ6" s="591"/>
      <c r="AR6" s="591"/>
      <c r="AS6" s="591"/>
      <c r="AT6" s="591"/>
      <c r="AU6" s="591"/>
      <c r="AV6" s="591"/>
      <c r="AW6" s="591"/>
      <c r="AX6" s="591"/>
      <c r="AY6" s="591"/>
      <c r="AZ6" s="591"/>
      <c r="BA6" s="591"/>
      <c r="BB6" s="591"/>
      <c r="BC6" s="592"/>
      <c r="BD6" s="593">
        <v>1230830669</v>
      </c>
      <c r="BE6" s="594"/>
      <c r="BF6" s="594"/>
      <c r="BG6" s="594"/>
      <c r="BH6" s="594"/>
      <c r="BI6" s="594"/>
      <c r="BJ6" s="594"/>
      <c r="BK6" s="595"/>
      <c r="BL6" s="596">
        <v>100</v>
      </c>
      <c r="BM6" s="596"/>
      <c r="BN6" s="596"/>
      <c r="BO6" s="596"/>
      <c r="BP6" s="597">
        <v>21780736</v>
      </c>
      <c r="BQ6" s="597"/>
      <c r="BR6" s="597"/>
      <c r="BS6" s="597"/>
      <c r="BT6" s="597"/>
      <c r="BU6" s="597"/>
      <c r="BV6" s="597"/>
      <c r="BW6" s="601"/>
      <c r="BY6" s="579" t="s">
        <v>200</v>
      </c>
      <c r="BZ6" s="580"/>
      <c r="CA6" s="580"/>
      <c r="CB6" s="580"/>
      <c r="CC6" s="580"/>
      <c r="CD6" s="580"/>
      <c r="CE6" s="580"/>
      <c r="CF6" s="580"/>
      <c r="CG6" s="580"/>
      <c r="CH6" s="580"/>
      <c r="CI6" s="580"/>
      <c r="CJ6" s="580"/>
      <c r="CK6" s="580"/>
      <c r="CL6" s="581"/>
      <c r="CM6" s="593">
        <v>3111687</v>
      </c>
      <c r="CN6" s="594"/>
      <c r="CO6" s="594"/>
      <c r="CP6" s="594"/>
      <c r="CQ6" s="594"/>
      <c r="CR6" s="594"/>
      <c r="CS6" s="594"/>
      <c r="CT6" s="595"/>
      <c r="CU6" s="596">
        <v>0.1</v>
      </c>
      <c r="CV6" s="596"/>
      <c r="CW6" s="596"/>
      <c r="CX6" s="596"/>
      <c r="CY6" s="602" t="s">
        <v>112</v>
      </c>
      <c r="CZ6" s="594"/>
      <c r="DA6" s="594"/>
      <c r="DB6" s="594"/>
      <c r="DC6" s="594"/>
      <c r="DD6" s="594"/>
      <c r="DE6" s="594"/>
      <c r="DF6" s="594"/>
      <c r="DG6" s="594"/>
      <c r="DH6" s="594"/>
      <c r="DI6" s="594"/>
      <c r="DJ6" s="594"/>
      <c r="DK6" s="595"/>
      <c r="DL6" s="602">
        <v>3111687</v>
      </c>
      <c r="DM6" s="594"/>
      <c r="DN6" s="594"/>
      <c r="DO6" s="594"/>
      <c r="DP6" s="594"/>
      <c r="DQ6" s="594"/>
      <c r="DR6" s="594"/>
      <c r="DS6" s="594"/>
      <c r="DT6" s="594"/>
      <c r="DU6" s="594"/>
      <c r="DV6" s="594"/>
      <c r="DW6" s="594"/>
      <c r="DX6" s="603"/>
    </row>
    <row r="7" spans="2:138" ht="11.25" customHeight="1" x14ac:dyDescent="0.2">
      <c r="B7" s="590" t="s">
        <v>201</v>
      </c>
      <c r="C7" s="591"/>
      <c r="D7" s="591"/>
      <c r="E7" s="591"/>
      <c r="F7" s="591"/>
      <c r="G7" s="591"/>
      <c r="H7" s="591"/>
      <c r="I7" s="591"/>
      <c r="J7" s="591"/>
      <c r="K7" s="591"/>
      <c r="L7" s="591"/>
      <c r="M7" s="591"/>
      <c r="N7" s="591"/>
      <c r="O7" s="591"/>
      <c r="P7" s="591"/>
      <c r="Q7" s="592"/>
      <c r="R7" s="593">
        <v>4677757</v>
      </c>
      <c r="S7" s="594"/>
      <c r="T7" s="594"/>
      <c r="U7" s="594"/>
      <c r="V7" s="594"/>
      <c r="W7" s="594"/>
      <c r="X7" s="594"/>
      <c r="Y7" s="595"/>
      <c r="Z7" s="596">
        <v>0.2</v>
      </c>
      <c r="AA7" s="596"/>
      <c r="AB7" s="596"/>
      <c r="AC7" s="596"/>
      <c r="AD7" s="597">
        <v>4677757</v>
      </c>
      <c r="AE7" s="597"/>
      <c r="AF7" s="597"/>
      <c r="AG7" s="597"/>
      <c r="AH7" s="597"/>
      <c r="AI7" s="597"/>
      <c r="AJ7" s="597"/>
      <c r="AK7" s="597"/>
      <c r="AL7" s="598">
        <v>0.4</v>
      </c>
      <c r="AM7" s="599"/>
      <c r="AN7" s="599"/>
      <c r="AO7" s="600"/>
      <c r="AP7" s="590" t="s">
        <v>202</v>
      </c>
      <c r="AQ7" s="591"/>
      <c r="AR7" s="591"/>
      <c r="AS7" s="591"/>
      <c r="AT7" s="591"/>
      <c r="AU7" s="591"/>
      <c r="AV7" s="591"/>
      <c r="AW7" s="591"/>
      <c r="AX7" s="591"/>
      <c r="AY7" s="591"/>
      <c r="AZ7" s="591"/>
      <c r="BA7" s="591"/>
      <c r="BB7" s="591"/>
      <c r="BC7" s="592"/>
      <c r="BD7" s="593">
        <v>424482032</v>
      </c>
      <c r="BE7" s="594"/>
      <c r="BF7" s="594"/>
      <c r="BG7" s="594"/>
      <c r="BH7" s="594"/>
      <c r="BI7" s="594"/>
      <c r="BJ7" s="594"/>
      <c r="BK7" s="595"/>
      <c r="BL7" s="596">
        <v>34.5</v>
      </c>
      <c r="BM7" s="596"/>
      <c r="BN7" s="596"/>
      <c r="BO7" s="596"/>
      <c r="BP7" s="597">
        <v>10846434</v>
      </c>
      <c r="BQ7" s="597"/>
      <c r="BR7" s="597"/>
      <c r="BS7" s="597"/>
      <c r="BT7" s="597"/>
      <c r="BU7" s="597"/>
      <c r="BV7" s="597"/>
      <c r="BW7" s="601"/>
      <c r="BY7" s="590" t="s">
        <v>203</v>
      </c>
      <c r="BZ7" s="591"/>
      <c r="CA7" s="591"/>
      <c r="CB7" s="591"/>
      <c r="CC7" s="591"/>
      <c r="CD7" s="591"/>
      <c r="CE7" s="591"/>
      <c r="CF7" s="591"/>
      <c r="CG7" s="591"/>
      <c r="CH7" s="591"/>
      <c r="CI7" s="591"/>
      <c r="CJ7" s="591"/>
      <c r="CK7" s="591"/>
      <c r="CL7" s="592"/>
      <c r="CM7" s="593">
        <v>99577838</v>
      </c>
      <c r="CN7" s="594"/>
      <c r="CO7" s="594"/>
      <c r="CP7" s="594"/>
      <c r="CQ7" s="594"/>
      <c r="CR7" s="594"/>
      <c r="CS7" s="594"/>
      <c r="CT7" s="595"/>
      <c r="CU7" s="596">
        <v>4.4000000000000004</v>
      </c>
      <c r="CV7" s="596"/>
      <c r="CW7" s="596"/>
      <c r="CX7" s="596"/>
      <c r="CY7" s="602">
        <v>10197501</v>
      </c>
      <c r="CZ7" s="594"/>
      <c r="DA7" s="594"/>
      <c r="DB7" s="594"/>
      <c r="DC7" s="594"/>
      <c r="DD7" s="594"/>
      <c r="DE7" s="594"/>
      <c r="DF7" s="594"/>
      <c r="DG7" s="594"/>
      <c r="DH7" s="594"/>
      <c r="DI7" s="594"/>
      <c r="DJ7" s="594"/>
      <c r="DK7" s="595"/>
      <c r="DL7" s="602">
        <v>82326006</v>
      </c>
      <c r="DM7" s="594"/>
      <c r="DN7" s="594"/>
      <c r="DO7" s="594"/>
      <c r="DP7" s="594"/>
      <c r="DQ7" s="594"/>
      <c r="DR7" s="594"/>
      <c r="DS7" s="594"/>
      <c r="DT7" s="594"/>
      <c r="DU7" s="594"/>
      <c r="DV7" s="594"/>
      <c r="DW7" s="594"/>
      <c r="DX7" s="603"/>
    </row>
    <row r="8" spans="2:138" ht="11.25" customHeight="1" x14ac:dyDescent="0.2">
      <c r="B8" s="590" t="s">
        <v>204</v>
      </c>
      <c r="C8" s="591"/>
      <c r="D8" s="591"/>
      <c r="E8" s="591"/>
      <c r="F8" s="591"/>
      <c r="G8" s="591"/>
      <c r="H8" s="591"/>
      <c r="I8" s="591"/>
      <c r="J8" s="591"/>
      <c r="K8" s="591"/>
      <c r="L8" s="591"/>
      <c r="M8" s="591"/>
      <c r="N8" s="591"/>
      <c r="O8" s="591"/>
      <c r="P8" s="591"/>
      <c r="Q8" s="592"/>
      <c r="R8" s="593" t="s">
        <v>205</v>
      </c>
      <c r="S8" s="594"/>
      <c r="T8" s="594"/>
      <c r="U8" s="594"/>
      <c r="V8" s="594"/>
      <c r="W8" s="594"/>
      <c r="X8" s="594"/>
      <c r="Y8" s="595"/>
      <c r="Z8" s="596" t="s">
        <v>205</v>
      </c>
      <c r="AA8" s="596"/>
      <c r="AB8" s="596"/>
      <c r="AC8" s="596"/>
      <c r="AD8" s="597" t="s">
        <v>112</v>
      </c>
      <c r="AE8" s="597"/>
      <c r="AF8" s="597"/>
      <c r="AG8" s="597"/>
      <c r="AH8" s="597"/>
      <c r="AI8" s="597"/>
      <c r="AJ8" s="597"/>
      <c r="AK8" s="597"/>
      <c r="AL8" s="598" t="s">
        <v>205</v>
      </c>
      <c r="AM8" s="599"/>
      <c r="AN8" s="599"/>
      <c r="AO8" s="600"/>
      <c r="AP8" s="590" t="s">
        <v>206</v>
      </c>
      <c r="AQ8" s="591"/>
      <c r="AR8" s="591"/>
      <c r="AS8" s="591"/>
      <c r="AT8" s="591"/>
      <c r="AU8" s="591"/>
      <c r="AV8" s="591"/>
      <c r="AW8" s="591"/>
      <c r="AX8" s="591"/>
      <c r="AY8" s="591"/>
      <c r="AZ8" s="591"/>
      <c r="BA8" s="591"/>
      <c r="BB8" s="591"/>
      <c r="BC8" s="592"/>
      <c r="BD8" s="593">
        <v>7649386</v>
      </c>
      <c r="BE8" s="594"/>
      <c r="BF8" s="594"/>
      <c r="BG8" s="594"/>
      <c r="BH8" s="594"/>
      <c r="BI8" s="594"/>
      <c r="BJ8" s="594"/>
      <c r="BK8" s="595"/>
      <c r="BL8" s="596">
        <v>0.6</v>
      </c>
      <c r="BM8" s="596"/>
      <c r="BN8" s="596"/>
      <c r="BO8" s="596"/>
      <c r="BP8" s="597">
        <v>1916253</v>
      </c>
      <c r="BQ8" s="597"/>
      <c r="BR8" s="597"/>
      <c r="BS8" s="597"/>
      <c r="BT8" s="597"/>
      <c r="BU8" s="597"/>
      <c r="BV8" s="597"/>
      <c r="BW8" s="601"/>
      <c r="BY8" s="590" t="s">
        <v>207</v>
      </c>
      <c r="BZ8" s="591"/>
      <c r="CA8" s="591"/>
      <c r="CB8" s="591"/>
      <c r="CC8" s="591"/>
      <c r="CD8" s="591"/>
      <c r="CE8" s="591"/>
      <c r="CF8" s="591"/>
      <c r="CG8" s="591"/>
      <c r="CH8" s="591"/>
      <c r="CI8" s="591"/>
      <c r="CJ8" s="591"/>
      <c r="CK8" s="591"/>
      <c r="CL8" s="592"/>
      <c r="CM8" s="593">
        <v>365190025</v>
      </c>
      <c r="CN8" s="594"/>
      <c r="CO8" s="594"/>
      <c r="CP8" s="594"/>
      <c r="CQ8" s="594"/>
      <c r="CR8" s="594"/>
      <c r="CS8" s="594"/>
      <c r="CT8" s="595"/>
      <c r="CU8" s="596">
        <v>16.2</v>
      </c>
      <c r="CV8" s="596"/>
      <c r="CW8" s="596"/>
      <c r="CX8" s="596"/>
      <c r="CY8" s="602">
        <v>6907263</v>
      </c>
      <c r="CZ8" s="594"/>
      <c r="DA8" s="594"/>
      <c r="DB8" s="594"/>
      <c r="DC8" s="594"/>
      <c r="DD8" s="594"/>
      <c r="DE8" s="594"/>
      <c r="DF8" s="594"/>
      <c r="DG8" s="594"/>
      <c r="DH8" s="594"/>
      <c r="DI8" s="594"/>
      <c r="DJ8" s="594"/>
      <c r="DK8" s="595"/>
      <c r="DL8" s="602">
        <v>325722144</v>
      </c>
      <c r="DM8" s="594"/>
      <c r="DN8" s="594"/>
      <c r="DO8" s="594"/>
      <c r="DP8" s="594"/>
      <c r="DQ8" s="594"/>
      <c r="DR8" s="594"/>
      <c r="DS8" s="594"/>
      <c r="DT8" s="594"/>
      <c r="DU8" s="594"/>
      <c r="DV8" s="594"/>
      <c r="DW8" s="594"/>
      <c r="DX8" s="603"/>
    </row>
    <row r="9" spans="2:138" ht="11.25" customHeight="1" x14ac:dyDescent="0.2">
      <c r="B9" s="590" t="s">
        <v>208</v>
      </c>
      <c r="C9" s="591"/>
      <c r="D9" s="591"/>
      <c r="E9" s="591"/>
      <c r="F9" s="591"/>
      <c r="G9" s="591"/>
      <c r="H9" s="591"/>
      <c r="I9" s="591"/>
      <c r="J9" s="591"/>
      <c r="K9" s="591"/>
      <c r="L9" s="591"/>
      <c r="M9" s="591"/>
      <c r="N9" s="591"/>
      <c r="O9" s="591"/>
      <c r="P9" s="591"/>
      <c r="Q9" s="592"/>
      <c r="R9" s="593" t="s">
        <v>112</v>
      </c>
      <c r="S9" s="594"/>
      <c r="T9" s="594"/>
      <c r="U9" s="594"/>
      <c r="V9" s="594"/>
      <c r="W9" s="594"/>
      <c r="X9" s="594"/>
      <c r="Y9" s="595"/>
      <c r="Z9" s="596" t="s">
        <v>205</v>
      </c>
      <c r="AA9" s="596"/>
      <c r="AB9" s="596"/>
      <c r="AC9" s="596"/>
      <c r="AD9" s="597" t="s">
        <v>205</v>
      </c>
      <c r="AE9" s="597"/>
      <c r="AF9" s="597"/>
      <c r="AG9" s="597"/>
      <c r="AH9" s="597"/>
      <c r="AI9" s="597"/>
      <c r="AJ9" s="597"/>
      <c r="AK9" s="597"/>
      <c r="AL9" s="598" t="s">
        <v>112</v>
      </c>
      <c r="AM9" s="599"/>
      <c r="AN9" s="599"/>
      <c r="AO9" s="600"/>
      <c r="AP9" s="590" t="s">
        <v>209</v>
      </c>
      <c r="AQ9" s="591"/>
      <c r="AR9" s="591"/>
      <c r="AS9" s="591"/>
      <c r="AT9" s="591"/>
      <c r="AU9" s="591"/>
      <c r="AV9" s="591"/>
      <c r="AW9" s="591"/>
      <c r="AX9" s="591"/>
      <c r="AY9" s="591"/>
      <c r="AZ9" s="591"/>
      <c r="BA9" s="591"/>
      <c r="BB9" s="591"/>
      <c r="BC9" s="592"/>
      <c r="BD9" s="593">
        <v>330065046</v>
      </c>
      <c r="BE9" s="594"/>
      <c r="BF9" s="594"/>
      <c r="BG9" s="594"/>
      <c r="BH9" s="594"/>
      <c r="BI9" s="594"/>
      <c r="BJ9" s="594"/>
      <c r="BK9" s="595"/>
      <c r="BL9" s="596">
        <v>26.8</v>
      </c>
      <c r="BM9" s="596"/>
      <c r="BN9" s="596"/>
      <c r="BO9" s="596"/>
      <c r="BP9" s="597" t="s">
        <v>112</v>
      </c>
      <c r="BQ9" s="597"/>
      <c r="BR9" s="597"/>
      <c r="BS9" s="597"/>
      <c r="BT9" s="597"/>
      <c r="BU9" s="597"/>
      <c r="BV9" s="597"/>
      <c r="BW9" s="601"/>
      <c r="BY9" s="590" t="s">
        <v>210</v>
      </c>
      <c r="BZ9" s="591"/>
      <c r="CA9" s="591"/>
      <c r="CB9" s="591"/>
      <c r="CC9" s="591"/>
      <c r="CD9" s="591"/>
      <c r="CE9" s="591"/>
      <c r="CF9" s="591"/>
      <c r="CG9" s="591"/>
      <c r="CH9" s="591"/>
      <c r="CI9" s="591"/>
      <c r="CJ9" s="591"/>
      <c r="CK9" s="591"/>
      <c r="CL9" s="592"/>
      <c r="CM9" s="593">
        <v>45976869</v>
      </c>
      <c r="CN9" s="594"/>
      <c r="CO9" s="594"/>
      <c r="CP9" s="594"/>
      <c r="CQ9" s="594"/>
      <c r="CR9" s="594"/>
      <c r="CS9" s="594"/>
      <c r="CT9" s="595"/>
      <c r="CU9" s="596">
        <v>2</v>
      </c>
      <c r="CV9" s="596"/>
      <c r="CW9" s="596"/>
      <c r="CX9" s="596"/>
      <c r="CY9" s="602">
        <v>3134534</v>
      </c>
      <c r="CZ9" s="594"/>
      <c r="DA9" s="594"/>
      <c r="DB9" s="594"/>
      <c r="DC9" s="594"/>
      <c r="DD9" s="594"/>
      <c r="DE9" s="594"/>
      <c r="DF9" s="594"/>
      <c r="DG9" s="594"/>
      <c r="DH9" s="594"/>
      <c r="DI9" s="594"/>
      <c r="DJ9" s="594"/>
      <c r="DK9" s="595"/>
      <c r="DL9" s="602">
        <v>29138323</v>
      </c>
      <c r="DM9" s="594"/>
      <c r="DN9" s="594"/>
      <c r="DO9" s="594"/>
      <c r="DP9" s="594"/>
      <c r="DQ9" s="594"/>
      <c r="DR9" s="594"/>
      <c r="DS9" s="594"/>
      <c r="DT9" s="594"/>
      <c r="DU9" s="594"/>
      <c r="DV9" s="594"/>
      <c r="DW9" s="594"/>
      <c r="DX9" s="603"/>
    </row>
    <row r="10" spans="2:138" ht="11.25" customHeight="1" x14ac:dyDescent="0.2">
      <c r="B10" s="590" t="s">
        <v>211</v>
      </c>
      <c r="C10" s="591"/>
      <c r="D10" s="591"/>
      <c r="E10" s="591"/>
      <c r="F10" s="591"/>
      <c r="G10" s="591"/>
      <c r="H10" s="591"/>
      <c r="I10" s="591"/>
      <c r="J10" s="591"/>
      <c r="K10" s="591"/>
      <c r="L10" s="591"/>
      <c r="M10" s="591"/>
      <c r="N10" s="591"/>
      <c r="O10" s="591"/>
      <c r="P10" s="591"/>
      <c r="Q10" s="592"/>
      <c r="R10" s="593">
        <v>236377</v>
      </c>
      <c r="S10" s="594"/>
      <c r="T10" s="594"/>
      <c r="U10" s="594"/>
      <c r="V10" s="594"/>
      <c r="W10" s="594"/>
      <c r="X10" s="594"/>
      <c r="Y10" s="595"/>
      <c r="Z10" s="596">
        <v>0</v>
      </c>
      <c r="AA10" s="596"/>
      <c r="AB10" s="596"/>
      <c r="AC10" s="596"/>
      <c r="AD10" s="597">
        <v>236377</v>
      </c>
      <c r="AE10" s="597"/>
      <c r="AF10" s="597"/>
      <c r="AG10" s="597"/>
      <c r="AH10" s="597"/>
      <c r="AI10" s="597"/>
      <c r="AJ10" s="597"/>
      <c r="AK10" s="597"/>
      <c r="AL10" s="598">
        <v>0</v>
      </c>
      <c r="AM10" s="599"/>
      <c r="AN10" s="599"/>
      <c r="AO10" s="600"/>
      <c r="AP10" s="590" t="s">
        <v>212</v>
      </c>
      <c r="AQ10" s="591"/>
      <c r="AR10" s="591"/>
      <c r="AS10" s="591"/>
      <c r="AT10" s="591"/>
      <c r="AU10" s="591"/>
      <c r="AV10" s="591"/>
      <c r="AW10" s="591"/>
      <c r="AX10" s="591"/>
      <c r="AY10" s="591"/>
      <c r="AZ10" s="591"/>
      <c r="BA10" s="591"/>
      <c r="BB10" s="591"/>
      <c r="BC10" s="592"/>
      <c r="BD10" s="593">
        <v>8205984</v>
      </c>
      <c r="BE10" s="594"/>
      <c r="BF10" s="594"/>
      <c r="BG10" s="594"/>
      <c r="BH10" s="594"/>
      <c r="BI10" s="594"/>
      <c r="BJ10" s="594"/>
      <c r="BK10" s="595"/>
      <c r="BL10" s="596">
        <v>0.7</v>
      </c>
      <c r="BM10" s="596"/>
      <c r="BN10" s="596"/>
      <c r="BO10" s="596"/>
      <c r="BP10" s="597">
        <v>392471</v>
      </c>
      <c r="BQ10" s="597"/>
      <c r="BR10" s="597"/>
      <c r="BS10" s="597"/>
      <c r="BT10" s="597"/>
      <c r="BU10" s="597"/>
      <c r="BV10" s="597"/>
      <c r="BW10" s="601"/>
      <c r="BY10" s="590" t="s">
        <v>213</v>
      </c>
      <c r="BZ10" s="591"/>
      <c r="CA10" s="591"/>
      <c r="CB10" s="591"/>
      <c r="CC10" s="591"/>
      <c r="CD10" s="591"/>
      <c r="CE10" s="591"/>
      <c r="CF10" s="591"/>
      <c r="CG10" s="591"/>
      <c r="CH10" s="591"/>
      <c r="CI10" s="591"/>
      <c r="CJ10" s="591"/>
      <c r="CK10" s="591"/>
      <c r="CL10" s="592"/>
      <c r="CM10" s="593">
        <v>4387912</v>
      </c>
      <c r="CN10" s="594"/>
      <c r="CO10" s="594"/>
      <c r="CP10" s="594"/>
      <c r="CQ10" s="594"/>
      <c r="CR10" s="594"/>
      <c r="CS10" s="594"/>
      <c r="CT10" s="595"/>
      <c r="CU10" s="596">
        <v>0.2</v>
      </c>
      <c r="CV10" s="596"/>
      <c r="CW10" s="596"/>
      <c r="CX10" s="596"/>
      <c r="CY10" s="602">
        <v>30139</v>
      </c>
      <c r="CZ10" s="594"/>
      <c r="DA10" s="594"/>
      <c r="DB10" s="594"/>
      <c r="DC10" s="594"/>
      <c r="DD10" s="594"/>
      <c r="DE10" s="594"/>
      <c r="DF10" s="594"/>
      <c r="DG10" s="594"/>
      <c r="DH10" s="594"/>
      <c r="DI10" s="594"/>
      <c r="DJ10" s="594"/>
      <c r="DK10" s="595"/>
      <c r="DL10" s="602">
        <v>2290005</v>
      </c>
      <c r="DM10" s="594"/>
      <c r="DN10" s="594"/>
      <c r="DO10" s="594"/>
      <c r="DP10" s="594"/>
      <c r="DQ10" s="594"/>
      <c r="DR10" s="594"/>
      <c r="DS10" s="594"/>
      <c r="DT10" s="594"/>
      <c r="DU10" s="594"/>
      <c r="DV10" s="594"/>
      <c r="DW10" s="594"/>
      <c r="DX10" s="603"/>
    </row>
    <row r="11" spans="2:138" ht="11.25" customHeight="1" x14ac:dyDescent="0.2">
      <c r="B11" s="590" t="s">
        <v>214</v>
      </c>
      <c r="C11" s="591"/>
      <c r="D11" s="591"/>
      <c r="E11" s="591"/>
      <c r="F11" s="591"/>
      <c r="G11" s="591"/>
      <c r="H11" s="591"/>
      <c r="I11" s="591"/>
      <c r="J11" s="591"/>
      <c r="K11" s="591"/>
      <c r="L11" s="591"/>
      <c r="M11" s="591"/>
      <c r="N11" s="591"/>
      <c r="O11" s="591"/>
      <c r="P11" s="591"/>
      <c r="Q11" s="592"/>
      <c r="R11" s="593">
        <v>91173</v>
      </c>
      <c r="S11" s="594"/>
      <c r="T11" s="594"/>
      <c r="U11" s="594"/>
      <c r="V11" s="594"/>
      <c r="W11" s="594"/>
      <c r="X11" s="594"/>
      <c r="Y11" s="595"/>
      <c r="Z11" s="596">
        <v>0</v>
      </c>
      <c r="AA11" s="596"/>
      <c r="AB11" s="596"/>
      <c r="AC11" s="596"/>
      <c r="AD11" s="597">
        <v>91173</v>
      </c>
      <c r="AE11" s="597"/>
      <c r="AF11" s="597"/>
      <c r="AG11" s="597"/>
      <c r="AH11" s="597"/>
      <c r="AI11" s="597"/>
      <c r="AJ11" s="597"/>
      <c r="AK11" s="597"/>
      <c r="AL11" s="598">
        <v>0</v>
      </c>
      <c r="AM11" s="599"/>
      <c r="AN11" s="599"/>
      <c r="AO11" s="600"/>
      <c r="AP11" s="590" t="s">
        <v>215</v>
      </c>
      <c r="AQ11" s="591"/>
      <c r="AR11" s="591"/>
      <c r="AS11" s="591"/>
      <c r="AT11" s="591"/>
      <c r="AU11" s="591"/>
      <c r="AV11" s="591"/>
      <c r="AW11" s="591"/>
      <c r="AX11" s="591"/>
      <c r="AY11" s="591"/>
      <c r="AZ11" s="591"/>
      <c r="BA11" s="591"/>
      <c r="BB11" s="591"/>
      <c r="BC11" s="592"/>
      <c r="BD11" s="593">
        <v>45572989</v>
      </c>
      <c r="BE11" s="594"/>
      <c r="BF11" s="594"/>
      <c r="BG11" s="594"/>
      <c r="BH11" s="594"/>
      <c r="BI11" s="594"/>
      <c r="BJ11" s="594"/>
      <c r="BK11" s="595"/>
      <c r="BL11" s="596">
        <v>3.7</v>
      </c>
      <c r="BM11" s="596"/>
      <c r="BN11" s="596"/>
      <c r="BO11" s="596"/>
      <c r="BP11" s="597">
        <v>8537710</v>
      </c>
      <c r="BQ11" s="597"/>
      <c r="BR11" s="597"/>
      <c r="BS11" s="597"/>
      <c r="BT11" s="597"/>
      <c r="BU11" s="597"/>
      <c r="BV11" s="597"/>
      <c r="BW11" s="601"/>
      <c r="BY11" s="590" t="s">
        <v>216</v>
      </c>
      <c r="BZ11" s="591"/>
      <c r="CA11" s="591"/>
      <c r="CB11" s="591"/>
      <c r="CC11" s="591"/>
      <c r="CD11" s="591"/>
      <c r="CE11" s="591"/>
      <c r="CF11" s="591"/>
      <c r="CG11" s="591"/>
      <c r="CH11" s="591"/>
      <c r="CI11" s="591"/>
      <c r="CJ11" s="591"/>
      <c r="CK11" s="591"/>
      <c r="CL11" s="592"/>
      <c r="CM11" s="593">
        <v>72924854</v>
      </c>
      <c r="CN11" s="594"/>
      <c r="CO11" s="594"/>
      <c r="CP11" s="594"/>
      <c r="CQ11" s="594"/>
      <c r="CR11" s="594"/>
      <c r="CS11" s="594"/>
      <c r="CT11" s="595"/>
      <c r="CU11" s="596">
        <v>3.2</v>
      </c>
      <c r="CV11" s="596"/>
      <c r="CW11" s="596"/>
      <c r="CX11" s="596"/>
      <c r="CY11" s="602">
        <v>52210544</v>
      </c>
      <c r="CZ11" s="594"/>
      <c r="DA11" s="594"/>
      <c r="DB11" s="594"/>
      <c r="DC11" s="594"/>
      <c r="DD11" s="594"/>
      <c r="DE11" s="594"/>
      <c r="DF11" s="594"/>
      <c r="DG11" s="594"/>
      <c r="DH11" s="594"/>
      <c r="DI11" s="594"/>
      <c r="DJ11" s="594"/>
      <c r="DK11" s="595"/>
      <c r="DL11" s="602">
        <v>31132831</v>
      </c>
      <c r="DM11" s="594"/>
      <c r="DN11" s="594"/>
      <c r="DO11" s="594"/>
      <c r="DP11" s="594"/>
      <c r="DQ11" s="594"/>
      <c r="DR11" s="594"/>
      <c r="DS11" s="594"/>
      <c r="DT11" s="594"/>
      <c r="DU11" s="594"/>
      <c r="DV11" s="594"/>
      <c r="DW11" s="594"/>
      <c r="DX11" s="603"/>
    </row>
    <row r="12" spans="2:138" ht="11.25" customHeight="1" x14ac:dyDescent="0.2">
      <c r="B12" s="590" t="s">
        <v>217</v>
      </c>
      <c r="C12" s="591"/>
      <c r="D12" s="591"/>
      <c r="E12" s="591"/>
      <c r="F12" s="591"/>
      <c r="G12" s="591"/>
      <c r="H12" s="591"/>
      <c r="I12" s="591"/>
      <c r="J12" s="591"/>
      <c r="K12" s="591"/>
      <c r="L12" s="591"/>
      <c r="M12" s="591"/>
      <c r="N12" s="591"/>
      <c r="O12" s="591"/>
      <c r="P12" s="591"/>
      <c r="Q12" s="592"/>
      <c r="R12" s="593">
        <v>113808277</v>
      </c>
      <c r="S12" s="594"/>
      <c r="T12" s="594"/>
      <c r="U12" s="594"/>
      <c r="V12" s="594"/>
      <c r="W12" s="594"/>
      <c r="X12" s="594"/>
      <c r="Y12" s="595"/>
      <c r="Z12" s="596">
        <v>5</v>
      </c>
      <c r="AA12" s="596"/>
      <c r="AB12" s="596"/>
      <c r="AC12" s="596"/>
      <c r="AD12" s="597">
        <v>113808277</v>
      </c>
      <c r="AE12" s="597"/>
      <c r="AF12" s="597"/>
      <c r="AG12" s="597"/>
      <c r="AH12" s="597"/>
      <c r="AI12" s="597"/>
      <c r="AJ12" s="597"/>
      <c r="AK12" s="597"/>
      <c r="AL12" s="598">
        <v>9.8000000000000007</v>
      </c>
      <c r="AM12" s="599"/>
      <c r="AN12" s="599"/>
      <c r="AO12" s="600"/>
      <c r="AP12" s="590" t="s">
        <v>218</v>
      </c>
      <c r="AQ12" s="591"/>
      <c r="AR12" s="591"/>
      <c r="AS12" s="591"/>
      <c r="AT12" s="591"/>
      <c r="AU12" s="591"/>
      <c r="AV12" s="591"/>
      <c r="AW12" s="591"/>
      <c r="AX12" s="591"/>
      <c r="AY12" s="591"/>
      <c r="AZ12" s="591"/>
      <c r="BA12" s="591"/>
      <c r="BB12" s="591"/>
      <c r="BC12" s="592"/>
      <c r="BD12" s="593">
        <v>4349976</v>
      </c>
      <c r="BE12" s="594"/>
      <c r="BF12" s="594"/>
      <c r="BG12" s="594"/>
      <c r="BH12" s="594"/>
      <c r="BI12" s="594"/>
      <c r="BJ12" s="594"/>
      <c r="BK12" s="595"/>
      <c r="BL12" s="596">
        <v>0.4</v>
      </c>
      <c r="BM12" s="596"/>
      <c r="BN12" s="596"/>
      <c r="BO12" s="596"/>
      <c r="BP12" s="597" t="s">
        <v>112</v>
      </c>
      <c r="BQ12" s="597"/>
      <c r="BR12" s="597"/>
      <c r="BS12" s="597"/>
      <c r="BT12" s="597"/>
      <c r="BU12" s="597"/>
      <c r="BV12" s="597"/>
      <c r="BW12" s="601"/>
      <c r="BY12" s="590" t="s">
        <v>219</v>
      </c>
      <c r="BZ12" s="591"/>
      <c r="CA12" s="591"/>
      <c r="CB12" s="591"/>
      <c r="CC12" s="591"/>
      <c r="CD12" s="591"/>
      <c r="CE12" s="591"/>
      <c r="CF12" s="591"/>
      <c r="CG12" s="591"/>
      <c r="CH12" s="591"/>
      <c r="CI12" s="591"/>
      <c r="CJ12" s="591"/>
      <c r="CK12" s="591"/>
      <c r="CL12" s="592"/>
      <c r="CM12" s="593">
        <v>206347494</v>
      </c>
      <c r="CN12" s="594"/>
      <c r="CO12" s="594"/>
      <c r="CP12" s="594"/>
      <c r="CQ12" s="594"/>
      <c r="CR12" s="594"/>
      <c r="CS12" s="594"/>
      <c r="CT12" s="595"/>
      <c r="CU12" s="596">
        <v>9.1999999999999993</v>
      </c>
      <c r="CV12" s="596"/>
      <c r="CW12" s="596"/>
      <c r="CX12" s="596"/>
      <c r="CY12" s="602">
        <v>4577767</v>
      </c>
      <c r="CZ12" s="594"/>
      <c r="DA12" s="594"/>
      <c r="DB12" s="594"/>
      <c r="DC12" s="594"/>
      <c r="DD12" s="594"/>
      <c r="DE12" s="594"/>
      <c r="DF12" s="594"/>
      <c r="DG12" s="594"/>
      <c r="DH12" s="594"/>
      <c r="DI12" s="594"/>
      <c r="DJ12" s="594"/>
      <c r="DK12" s="595"/>
      <c r="DL12" s="602">
        <v>20066913</v>
      </c>
      <c r="DM12" s="594"/>
      <c r="DN12" s="594"/>
      <c r="DO12" s="594"/>
      <c r="DP12" s="594"/>
      <c r="DQ12" s="594"/>
      <c r="DR12" s="594"/>
      <c r="DS12" s="594"/>
      <c r="DT12" s="594"/>
      <c r="DU12" s="594"/>
      <c r="DV12" s="594"/>
      <c r="DW12" s="594"/>
      <c r="DX12" s="603"/>
    </row>
    <row r="13" spans="2:138" ht="11.25" customHeight="1" x14ac:dyDescent="0.2">
      <c r="B13" s="590" t="s">
        <v>220</v>
      </c>
      <c r="C13" s="591"/>
      <c r="D13" s="591"/>
      <c r="E13" s="591"/>
      <c r="F13" s="591"/>
      <c r="G13" s="591"/>
      <c r="H13" s="591"/>
      <c r="I13" s="591"/>
      <c r="J13" s="591"/>
      <c r="K13" s="591"/>
      <c r="L13" s="591"/>
      <c r="M13" s="591"/>
      <c r="N13" s="591"/>
      <c r="O13" s="591"/>
      <c r="P13" s="591"/>
      <c r="Q13" s="592"/>
      <c r="R13" s="593" t="s">
        <v>112</v>
      </c>
      <c r="S13" s="594"/>
      <c r="T13" s="594"/>
      <c r="U13" s="594"/>
      <c r="V13" s="594"/>
      <c r="W13" s="594"/>
      <c r="X13" s="594"/>
      <c r="Y13" s="595"/>
      <c r="Z13" s="596" t="s">
        <v>205</v>
      </c>
      <c r="AA13" s="596"/>
      <c r="AB13" s="596"/>
      <c r="AC13" s="596"/>
      <c r="AD13" s="597" t="s">
        <v>112</v>
      </c>
      <c r="AE13" s="597"/>
      <c r="AF13" s="597"/>
      <c r="AG13" s="597"/>
      <c r="AH13" s="597"/>
      <c r="AI13" s="597"/>
      <c r="AJ13" s="597"/>
      <c r="AK13" s="597"/>
      <c r="AL13" s="598" t="s">
        <v>112</v>
      </c>
      <c r="AM13" s="599"/>
      <c r="AN13" s="599"/>
      <c r="AO13" s="600"/>
      <c r="AP13" s="590" t="s">
        <v>221</v>
      </c>
      <c r="AQ13" s="591"/>
      <c r="AR13" s="591"/>
      <c r="AS13" s="591"/>
      <c r="AT13" s="591"/>
      <c r="AU13" s="591"/>
      <c r="AV13" s="591"/>
      <c r="AW13" s="591"/>
      <c r="AX13" s="591"/>
      <c r="AY13" s="591"/>
      <c r="AZ13" s="591"/>
      <c r="BA13" s="591"/>
      <c r="BB13" s="591"/>
      <c r="BC13" s="592"/>
      <c r="BD13" s="593">
        <v>14554928</v>
      </c>
      <c r="BE13" s="594"/>
      <c r="BF13" s="594"/>
      <c r="BG13" s="594"/>
      <c r="BH13" s="594"/>
      <c r="BI13" s="594"/>
      <c r="BJ13" s="594"/>
      <c r="BK13" s="595"/>
      <c r="BL13" s="596">
        <v>1.2</v>
      </c>
      <c r="BM13" s="596"/>
      <c r="BN13" s="596"/>
      <c r="BO13" s="596"/>
      <c r="BP13" s="597" t="s">
        <v>112</v>
      </c>
      <c r="BQ13" s="597"/>
      <c r="BR13" s="597"/>
      <c r="BS13" s="597"/>
      <c r="BT13" s="597"/>
      <c r="BU13" s="597"/>
      <c r="BV13" s="597"/>
      <c r="BW13" s="601"/>
      <c r="BY13" s="590" t="s">
        <v>222</v>
      </c>
      <c r="BZ13" s="591"/>
      <c r="CA13" s="591"/>
      <c r="CB13" s="591"/>
      <c r="CC13" s="591"/>
      <c r="CD13" s="591"/>
      <c r="CE13" s="591"/>
      <c r="CF13" s="591"/>
      <c r="CG13" s="591"/>
      <c r="CH13" s="591"/>
      <c r="CI13" s="591"/>
      <c r="CJ13" s="591"/>
      <c r="CK13" s="591"/>
      <c r="CL13" s="592"/>
      <c r="CM13" s="593">
        <v>184079754</v>
      </c>
      <c r="CN13" s="594"/>
      <c r="CO13" s="594"/>
      <c r="CP13" s="594"/>
      <c r="CQ13" s="594"/>
      <c r="CR13" s="594"/>
      <c r="CS13" s="594"/>
      <c r="CT13" s="595"/>
      <c r="CU13" s="596">
        <v>8.1999999999999993</v>
      </c>
      <c r="CV13" s="596"/>
      <c r="CW13" s="596"/>
      <c r="CX13" s="596"/>
      <c r="CY13" s="602">
        <v>139519392</v>
      </c>
      <c r="CZ13" s="594"/>
      <c r="DA13" s="594"/>
      <c r="DB13" s="594"/>
      <c r="DC13" s="594"/>
      <c r="DD13" s="594"/>
      <c r="DE13" s="594"/>
      <c r="DF13" s="594"/>
      <c r="DG13" s="594"/>
      <c r="DH13" s="594"/>
      <c r="DI13" s="594"/>
      <c r="DJ13" s="594"/>
      <c r="DK13" s="595"/>
      <c r="DL13" s="602">
        <v>43650845</v>
      </c>
      <c r="DM13" s="594"/>
      <c r="DN13" s="594"/>
      <c r="DO13" s="594"/>
      <c r="DP13" s="594"/>
      <c r="DQ13" s="594"/>
      <c r="DR13" s="594"/>
      <c r="DS13" s="594"/>
      <c r="DT13" s="594"/>
      <c r="DU13" s="594"/>
      <c r="DV13" s="594"/>
      <c r="DW13" s="594"/>
      <c r="DX13" s="603"/>
    </row>
    <row r="14" spans="2:138" ht="11.25" customHeight="1" x14ac:dyDescent="0.2">
      <c r="B14" s="590" t="s">
        <v>223</v>
      </c>
      <c r="C14" s="591"/>
      <c r="D14" s="591"/>
      <c r="E14" s="591"/>
      <c r="F14" s="591"/>
      <c r="G14" s="591"/>
      <c r="H14" s="591"/>
      <c r="I14" s="591"/>
      <c r="J14" s="591"/>
      <c r="K14" s="591"/>
      <c r="L14" s="591"/>
      <c r="M14" s="591"/>
      <c r="N14" s="591"/>
      <c r="O14" s="591"/>
      <c r="P14" s="591"/>
      <c r="Q14" s="592"/>
      <c r="R14" s="593">
        <v>3320932</v>
      </c>
      <c r="S14" s="594"/>
      <c r="T14" s="594"/>
      <c r="U14" s="594"/>
      <c r="V14" s="594"/>
      <c r="W14" s="594"/>
      <c r="X14" s="594"/>
      <c r="Y14" s="595"/>
      <c r="Z14" s="596">
        <v>0.1</v>
      </c>
      <c r="AA14" s="596"/>
      <c r="AB14" s="596"/>
      <c r="AC14" s="596"/>
      <c r="AD14" s="597">
        <v>3320932</v>
      </c>
      <c r="AE14" s="597"/>
      <c r="AF14" s="597"/>
      <c r="AG14" s="597"/>
      <c r="AH14" s="597"/>
      <c r="AI14" s="597"/>
      <c r="AJ14" s="597"/>
      <c r="AK14" s="597"/>
      <c r="AL14" s="598">
        <v>0.3</v>
      </c>
      <c r="AM14" s="599"/>
      <c r="AN14" s="599"/>
      <c r="AO14" s="600"/>
      <c r="AP14" s="590" t="s">
        <v>224</v>
      </c>
      <c r="AQ14" s="591"/>
      <c r="AR14" s="591"/>
      <c r="AS14" s="591"/>
      <c r="AT14" s="591"/>
      <c r="AU14" s="591"/>
      <c r="AV14" s="591"/>
      <c r="AW14" s="591"/>
      <c r="AX14" s="591"/>
      <c r="AY14" s="591"/>
      <c r="AZ14" s="591"/>
      <c r="BA14" s="591"/>
      <c r="BB14" s="591"/>
      <c r="BC14" s="592"/>
      <c r="BD14" s="593">
        <v>14083723</v>
      </c>
      <c r="BE14" s="594"/>
      <c r="BF14" s="594"/>
      <c r="BG14" s="594"/>
      <c r="BH14" s="594"/>
      <c r="BI14" s="594"/>
      <c r="BJ14" s="594"/>
      <c r="BK14" s="595"/>
      <c r="BL14" s="596">
        <v>1.1000000000000001</v>
      </c>
      <c r="BM14" s="596"/>
      <c r="BN14" s="596"/>
      <c r="BO14" s="596"/>
      <c r="BP14" s="597" t="s">
        <v>112</v>
      </c>
      <c r="BQ14" s="597"/>
      <c r="BR14" s="597"/>
      <c r="BS14" s="597"/>
      <c r="BT14" s="597"/>
      <c r="BU14" s="597"/>
      <c r="BV14" s="597"/>
      <c r="BW14" s="601"/>
      <c r="BY14" s="590" t="s">
        <v>225</v>
      </c>
      <c r="BZ14" s="591"/>
      <c r="CA14" s="591"/>
      <c r="CB14" s="591"/>
      <c r="CC14" s="591"/>
      <c r="CD14" s="591"/>
      <c r="CE14" s="591"/>
      <c r="CF14" s="591"/>
      <c r="CG14" s="591"/>
      <c r="CH14" s="591"/>
      <c r="CI14" s="591"/>
      <c r="CJ14" s="591"/>
      <c r="CK14" s="591"/>
      <c r="CL14" s="592"/>
      <c r="CM14" s="593">
        <v>163962466</v>
      </c>
      <c r="CN14" s="594"/>
      <c r="CO14" s="594"/>
      <c r="CP14" s="594"/>
      <c r="CQ14" s="594"/>
      <c r="CR14" s="594"/>
      <c r="CS14" s="594"/>
      <c r="CT14" s="595"/>
      <c r="CU14" s="596">
        <v>7.3</v>
      </c>
      <c r="CV14" s="596"/>
      <c r="CW14" s="596"/>
      <c r="CX14" s="596"/>
      <c r="CY14" s="602">
        <v>10942814</v>
      </c>
      <c r="CZ14" s="594"/>
      <c r="DA14" s="594"/>
      <c r="DB14" s="594"/>
      <c r="DC14" s="594"/>
      <c r="DD14" s="594"/>
      <c r="DE14" s="594"/>
      <c r="DF14" s="594"/>
      <c r="DG14" s="594"/>
      <c r="DH14" s="594"/>
      <c r="DI14" s="594"/>
      <c r="DJ14" s="594"/>
      <c r="DK14" s="595"/>
      <c r="DL14" s="602">
        <v>145541302</v>
      </c>
      <c r="DM14" s="594"/>
      <c r="DN14" s="594"/>
      <c r="DO14" s="594"/>
      <c r="DP14" s="594"/>
      <c r="DQ14" s="594"/>
      <c r="DR14" s="594"/>
      <c r="DS14" s="594"/>
      <c r="DT14" s="594"/>
      <c r="DU14" s="594"/>
      <c r="DV14" s="594"/>
      <c r="DW14" s="594"/>
      <c r="DX14" s="603"/>
    </row>
    <row r="15" spans="2:138" ht="11.25" customHeight="1" x14ac:dyDescent="0.2">
      <c r="B15" s="590" t="s">
        <v>226</v>
      </c>
      <c r="C15" s="591"/>
      <c r="D15" s="591"/>
      <c r="E15" s="591"/>
      <c r="F15" s="591"/>
      <c r="G15" s="591"/>
      <c r="H15" s="591"/>
      <c r="I15" s="591"/>
      <c r="J15" s="591"/>
      <c r="K15" s="591"/>
      <c r="L15" s="591"/>
      <c r="M15" s="591"/>
      <c r="N15" s="591"/>
      <c r="O15" s="591"/>
      <c r="P15" s="591"/>
      <c r="Q15" s="592"/>
      <c r="R15" s="593">
        <v>71864407</v>
      </c>
      <c r="S15" s="594"/>
      <c r="T15" s="594"/>
      <c r="U15" s="594"/>
      <c r="V15" s="594"/>
      <c r="W15" s="594"/>
      <c r="X15" s="594"/>
      <c r="Y15" s="595"/>
      <c r="Z15" s="596">
        <v>3.1</v>
      </c>
      <c r="AA15" s="596"/>
      <c r="AB15" s="596"/>
      <c r="AC15" s="596"/>
      <c r="AD15" s="597">
        <v>71083212</v>
      </c>
      <c r="AE15" s="597"/>
      <c r="AF15" s="597"/>
      <c r="AG15" s="597"/>
      <c r="AH15" s="597"/>
      <c r="AI15" s="597"/>
      <c r="AJ15" s="597"/>
      <c r="AK15" s="597"/>
      <c r="AL15" s="598">
        <v>6.1</v>
      </c>
      <c r="AM15" s="599"/>
      <c r="AN15" s="599"/>
      <c r="AO15" s="600"/>
      <c r="AP15" s="590" t="s">
        <v>227</v>
      </c>
      <c r="AQ15" s="591"/>
      <c r="AR15" s="591"/>
      <c r="AS15" s="591"/>
      <c r="AT15" s="591"/>
      <c r="AU15" s="591"/>
      <c r="AV15" s="591"/>
      <c r="AW15" s="591"/>
      <c r="AX15" s="591"/>
      <c r="AY15" s="591"/>
      <c r="AZ15" s="591"/>
      <c r="BA15" s="591"/>
      <c r="BB15" s="591"/>
      <c r="BC15" s="592"/>
      <c r="BD15" s="593">
        <v>292459589</v>
      </c>
      <c r="BE15" s="594"/>
      <c r="BF15" s="594"/>
      <c r="BG15" s="594"/>
      <c r="BH15" s="594"/>
      <c r="BI15" s="594"/>
      <c r="BJ15" s="594"/>
      <c r="BK15" s="595"/>
      <c r="BL15" s="596">
        <v>23.8</v>
      </c>
      <c r="BM15" s="596"/>
      <c r="BN15" s="596"/>
      <c r="BO15" s="596"/>
      <c r="BP15" s="597">
        <v>10934302</v>
      </c>
      <c r="BQ15" s="597"/>
      <c r="BR15" s="597"/>
      <c r="BS15" s="597"/>
      <c r="BT15" s="597"/>
      <c r="BU15" s="597"/>
      <c r="BV15" s="597"/>
      <c r="BW15" s="601"/>
      <c r="BY15" s="590" t="s">
        <v>228</v>
      </c>
      <c r="BZ15" s="591"/>
      <c r="CA15" s="591"/>
      <c r="CB15" s="591"/>
      <c r="CC15" s="591"/>
      <c r="CD15" s="591"/>
      <c r="CE15" s="591"/>
      <c r="CF15" s="591"/>
      <c r="CG15" s="591"/>
      <c r="CH15" s="591"/>
      <c r="CI15" s="591"/>
      <c r="CJ15" s="591"/>
      <c r="CK15" s="591"/>
      <c r="CL15" s="592"/>
      <c r="CM15" s="593" t="s">
        <v>112</v>
      </c>
      <c r="CN15" s="594"/>
      <c r="CO15" s="594"/>
      <c r="CP15" s="594"/>
      <c r="CQ15" s="594"/>
      <c r="CR15" s="594"/>
      <c r="CS15" s="594"/>
      <c r="CT15" s="595"/>
      <c r="CU15" s="596" t="s">
        <v>112</v>
      </c>
      <c r="CV15" s="596"/>
      <c r="CW15" s="596"/>
      <c r="CX15" s="596"/>
      <c r="CY15" s="602" t="s">
        <v>112</v>
      </c>
      <c r="CZ15" s="594"/>
      <c r="DA15" s="594"/>
      <c r="DB15" s="594"/>
      <c r="DC15" s="594"/>
      <c r="DD15" s="594"/>
      <c r="DE15" s="594"/>
      <c r="DF15" s="594"/>
      <c r="DG15" s="594"/>
      <c r="DH15" s="594"/>
      <c r="DI15" s="594"/>
      <c r="DJ15" s="594"/>
      <c r="DK15" s="595"/>
      <c r="DL15" s="602" t="s">
        <v>112</v>
      </c>
      <c r="DM15" s="594"/>
      <c r="DN15" s="594"/>
      <c r="DO15" s="594"/>
      <c r="DP15" s="594"/>
      <c r="DQ15" s="594"/>
      <c r="DR15" s="594"/>
      <c r="DS15" s="594"/>
      <c r="DT15" s="594"/>
      <c r="DU15" s="594"/>
      <c r="DV15" s="594"/>
      <c r="DW15" s="594"/>
      <c r="DX15" s="603"/>
    </row>
    <row r="16" spans="2:138" ht="11.25" customHeight="1" x14ac:dyDescent="0.2">
      <c r="B16" s="590" t="s">
        <v>229</v>
      </c>
      <c r="C16" s="591"/>
      <c r="D16" s="591"/>
      <c r="E16" s="591"/>
      <c r="F16" s="591"/>
      <c r="G16" s="591"/>
      <c r="H16" s="591"/>
      <c r="I16" s="591"/>
      <c r="J16" s="591"/>
      <c r="K16" s="591"/>
      <c r="L16" s="591"/>
      <c r="M16" s="591"/>
      <c r="N16" s="591"/>
      <c r="O16" s="591"/>
      <c r="P16" s="591"/>
      <c r="Q16" s="592"/>
      <c r="R16" s="593">
        <v>71083212</v>
      </c>
      <c r="S16" s="594"/>
      <c r="T16" s="594"/>
      <c r="U16" s="594"/>
      <c r="V16" s="594"/>
      <c r="W16" s="594"/>
      <c r="X16" s="594"/>
      <c r="Y16" s="595"/>
      <c r="Z16" s="598">
        <v>3.1</v>
      </c>
      <c r="AA16" s="599"/>
      <c r="AB16" s="599"/>
      <c r="AC16" s="604"/>
      <c r="AD16" s="602">
        <v>71083212</v>
      </c>
      <c r="AE16" s="594"/>
      <c r="AF16" s="594"/>
      <c r="AG16" s="594"/>
      <c r="AH16" s="594"/>
      <c r="AI16" s="594"/>
      <c r="AJ16" s="594"/>
      <c r="AK16" s="595"/>
      <c r="AL16" s="598">
        <v>6.1</v>
      </c>
      <c r="AM16" s="599"/>
      <c r="AN16" s="599"/>
      <c r="AO16" s="600"/>
      <c r="AP16" s="590" t="s">
        <v>230</v>
      </c>
      <c r="AQ16" s="591"/>
      <c r="AR16" s="591"/>
      <c r="AS16" s="591"/>
      <c r="AT16" s="591"/>
      <c r="AU16" s="591"/>
      <c r="AV16" s="591"/>
      <c r="AW16" s="591"/>
      <c r="AX16" s="591"/>
      <c r="AY16" s="591"/>
      <c r="AZ16" s="591"/>
      <c r="BA16" s="591"/>
      <c r="BB16" s="591"/>
      <c r="BC16" s="592"/>
      <c r="BD16" s="593">
        <v>13680973</v>
      </c>
      <c r="BE16" s="594"/>
      <c r="BF16" s="594"/>
      <c r="BG16" s="594"/>
      <c r="BH16" s="594"/>
      <c r="BI16" s="594"/>
      <c r="BJ16" s="594"/>
      <c r="BK16" s="595"/>
      <c r="BL16" s="596">
        <v>1.1000000000000001</v>
      </c>
      <c r="BM16" s="596"/>
      <c r="BN16" s="596"/>
      <c r="BO16" s="596"/>
      <c r="BP16" s="597" t="s">
        <v>112</v>
      </c>
      <c r="BQ16" s="597"/>
      <c r="BR16" s="597"/>
      <c r="BS16" s="597"/>
      <c r="BT16" s="597"/>
      <c r="BU16" s="597"/>
      <c r="BV16" s="597"/>
      <c r="BW16" s="601"/>
      <c r="BY16" s="590" t="s">
        <v>231</v>
      </c>
      <c r="BZ16" s="591"/>
      <c r="CA16" s="591"/>
      <c r="CB16" s="591"/>
      <c r="CC16" s="591"/>
      <c r="CD16" s="591"/>
      <c r="CE16" s="591"/>
      <c r="CF16" s="591"/>
      <c r="CG16" s="591"/>
      <c r="CH16" s="591"/>
      <c r="CI16" s="591"/>
      <c r="CJ16" s="591"/>
      <c r="CK16" s="591"/>
      <c r="CL16" s="592"/>
      <c r="CM16" s="593">
        <v>479333236</v>
      </c>
      <c r="CN16" s="594"/>
      <c r="CO16" s="594"/>
      <c r="CP16" s="594"/>
      <c r="CQ16" s="594"/>
      <c r="CR16" s="594"/>
      <c r="CS16" s="594"/>
      <c r="CT16" s="595"/>
      <c r="CU16" s="596">
        <v>21.3</v>
      </c>
      <c r="CV16" s="596"/>
      <c r="CW16" s="596"/>
      <c r="CX16" s="596"/>
      <c r="CY16" s="602">
        <v>9146162</v>
      </c>
      <c r="CZ16" s="594"/>
      <c r="DA16" s="594"/>
      <c r="DB16" s="594"/>
      <c r="DC16" s="594"/>
      <c r="DD16" s="594"/>
      <c r="DE16" s="594"/>
      <c r="DF16" s="594"/>
      <c r="DG16" s="594"/>
      <c r="DH16" s="594"/>
      <c r="DI16" s="594"/>
      <c r="DJ16" s="594"/>
      <c r="DK16" s="595"/>
      <c r="DL16" s="602">
        <v>362576397</v>
      </c>
      <c r="DM16" s="594"/>
      <c r="DN16" s="594"/>
      <c r="DO16" s="594"/>
      <c r="DP16" s="594"/>
      <c r="DQ16" s="594"/>
      <c r="DR16" s="594"/>
      <c r="DS16" s="594"/>
      <c r="DT16" s="594"/>
      <c r="DU16" s="594"/>
      <c r="DV16" s="594"/>
      <c r="DW16" s="594"/>
      <c r="DX16" s="603"/>
    </row>
    <row r="17" spans="2:128" ht="11.25" customHeight="1" x14ac:dyDescent="0.2">
      <c r="B17" s="590" t="s">
        <v>232</v>
      </c>
      <c r="C17" s="591"/>
      <c r="D17" s="591"/>
      <c r="E17" s="591"/>
      <c r="F17" s="591"/>
      <c r="G17" s="591"/>
      <c r="H17" s="591"/>
      <c r="I17" s="591"/>
      <c r="J17" s="591"/>
      <c r="K17" s="591"/>
      <c r="L17" s="591"/>
      <c r="M17" s="591"/>
      <c r="N17" s="591"/>
      <c r="O17" s="591"/>
      <c r="P17" s="591"/>
      <c r="Q17" s="592"/>
      <c r="R17" s="593">
        <v>681658</v>
      </c>
      <c r="S17" s="594"/>
      <c r="T17" s="594"/>
      <c r="U17" s="594"/>
      <c r="V17" s="594"/>
      <c r="W17" s="594"/>
      <c r="X17" s="594"/>
      <c r="Y17" s="595"/>
      <c r="Z17" s="598">
        <v>0</v>
      </c>
      <c r="AA17" s="599"/>
      <c r="AB17" s="599"/>
      <c r="AC17" s="604"/>
      <c r="AD17" s="602" t="s">
        <v>112</v>
      </c>
      <c r="AE17" s="594"/>
      <c r="AF17" s="594"/>
      <c r="AG17" s="594"/>
      <c r="AH17" s="594"/>
      <c r="AI17" s="594"/>
      <c r="AJ17" s="594"/>
      <c r="AK17" s="595"/>
      <c r="AL17" s="598" t="s">
        <v>112</v>
      </c>
      <c r="AM17" s="599"/>
      <c r="AN17" s="599"/>
      <c r="AO17" s="600"/>
      <c r="AP17" s="590" t="s">
        <v>233</v>
      </c>
      <c r="AQ17" s="591"/>
      <c r="AR17" s="591"/>
      <c r="AS17" s="591"/>
      <c r="AT17" s="591"/>
      <c r="AU17" s="591"/>
      <c r="AV17" s="591"/>
      <c r="AW17" s="591"/>
      <c r="AX17" s="591"/>
      <c r="AY17" s="591"/>
      <c r="AZ17" s="591"/>
      <c r="BA17" s="591"/>
      <c r="BB17" s="591"/>
      <c r="BC17" s="592"/>
      <c r="BD17" s="593">
        <v>278778616</v>
      </c>
      <c r="BE17" s="594"/>
      <c r="BF17" s="594"/>
      <c r="BG17" s="594"/>
      <c r="BH17" s="594"/>
      <c r="BI17" s="594"/>
      <c r="BJ17" s="594"/>
      <c r="BK17" s="595"/>
      <c r="BL17" s="596">
        <v>22.6</v>
      </c>
      <c r="BM17" s="596"/>
      <c r="BN17" s="596"/>
      <c r="BO17" s="596"/>
      <c r="BP17" s="597">
        <v>10934302</v>
      </c>
      <c r="BQ17" s="597"/>
      <c r="BR17" s="597"/>
      <c r="BS17" s="597"/>
      <c r="BT17" s="597"/>
      <c r="BU17" s="597"/>
      <c r="BV17" s="597"/>
      <c r="BW17" s="601"/>
      <c r="BY17" s="590" t="s">
        <v>234</v>
      </c>
      <c r="BZ17" s="591"/>
      <c r="CA17" s="591"/>
      <c r="CB17" s="591"/>
      <c r="CC17" s="591"/>
      <c r="CD17" s="591"/>
      <c r="CE17" s="591"/>
      <c r="CF17" s="591"/>
      <c r="CG17" s="591"/>
      <c r="CH17" s="591"/>
      <c r="CI17" s="591"/>
      <c r="CJ17" s="591"/>
      <c r="CK17" s="591"/>
      <c r="CL17" s="592"/>
      <c r="CM17" s="593">
        <v>341229</v>
      </c>
      <c r="CN17" s="594"/>
      <c r="CO17" s="594"/>
      <c r="CP17" s="594"/>
      <c r="CQ17" s="594"/>
      <c r="CR17" s="594"/>
      <c r="CS17" s="594"/>
      <c r="CT17" s="595"/>
      <c r="CU17" s="596">
        <v>0</v>
      </c>
      <c r="CV17" s="596"/>
      <c r="CW17" s="596"/>
      <c r="CX17" s="596"/>
      <c r="CY17" s="602" t="s">
        <v>112</v>
      </c>
      <c r="CZ17" s="594"/>
      <c r="DA17" s="594"/>
      <c r="DB17" s="594"/>
      <c r="DC17" s="594"/>
      <c r="DD17" s="594"/>
      <c r="DE17" s="594"/>
      <c r="DF17" s="594"/>
      <c r="DG17" s="594"/>
      <c r="DH17" s="594"/>
      <c r="DI17" s="594"/>
      <c r="DJ17" s="594"/>
      <c r="DK17" s="595"/>
      <c r="DL17" s="602">
        <v>5747</v>
      </c>
      <c r="DM17" s="594"/>
      <c r="DN17" s="594"/>
      <c r="DO17" s="594"/>
      <c r="DP17" s="594"/>
      <c r="DQ17" s="594"/>
      <c r="DR17" s="594"/>
      <c r="DS17" s="594"/>
      <c r="DT17" s="594"/>
      <c r="DU17" s="594"/>
      <c r="DV17" s="594"/>
      <c r="DW17" s="594"/>
      <c r="DX17" s="603"/>
    </row>
    <row r="18" spans="2:128" ht="11.25" customHeight="1" x14ac:dyDescent="0.2">
      <c r="B18" s="590" t="s">
        <v>235</v>
      </c>
      <c r="C18" s="591"/>
      <c r="D18" s="591"/>
      <c r="E18" s="591"/>
      <c r="F18" s="591"/>
      <c r="G18" s="591"/>
      <c r="H18" s="591"/>
      <c r="I18" s="591"/>
      <c r="J18" s="591"/>
      <c r="K18" s="591"/>
      <c r="L18" s="591"/>
      <c r="M18" s="591"/>
      <c r="N18" s="591"/>
      <c r="O18" s="591"/>
      <c r="P18" s="591"/>
      <c r="Q18" s="592"/>
      <c r="R18" s="593">
        <v>99537</v>
      </c>
      <c r="S18" s="594"/>
      <c r="T18" s="594"/>
      <c r="U18" s="594"/>
      <c r="V18" s="594"/>
      <c r="W18" s="594"/>
      <c r="X18" s="594"/>
      <c r="Y18" s="595"/>
      <c r="Z18" s="598">
        <v>0</v>
      </c>
      <c r="AA18" s="599"/>
      <c r="AB18" s="599"/>
      <c r="AC18" s="604"/>
      <c r="AD18" s="602" t="s">
        <v>112</v>
      </c>
      <c r="AE18" s="594"/>
      <c r="AF18" s="594"/>
      <c r="AG18" s="594"/>
      <c r="AH18" s="594"/>
      <c r="AI18" s="594"/>
      <c r="AJ18" s="594"/>
      <c r="AK18" s="595"/>
      <c r="AL18" s="598" t="s">
        <v>205</v>
      </c>
      <c r="AM18" s="599"/>
      <c r="AN18" s="599"/>
      <c r="AO18" s="600"/>
      <c r="AP18" s="590" t="s">
        <v>236</v>
      </c>
      <c r="AQ18" s="591"/>
      <c r="AR18" s="591"/>
      <c r="AS18" s="591"/>
      <c r="AT18" s="591"/>
      <c r="AU18" s="591"/>
      <c r="AV18" s="591"/>
      <c r="AW18" s="591"/>
      <c r="AX18" s="591"/>
      <c r="AY18" s="591"/>
      <c r="AZ18" s="591"/>
      <c r="BA18" s="591"/>
      <c r="BB18" s="591"/>
      <c r="BC18" s="592"/>
      <c r="BD18" s="593">
        <v>284652928</v>
      </c>
      <c r="BE18" s="594"/>
      <c r="BF18" s="594"/>
      <c r="BG18" s="594"/>
      <c r="BH18" s="594"/>
      <c r="BI18" s="594"/>
      <c r="BJ18" s="594"/>
      <c r="BK18" s="595"/>
      <c r="BL18" s="596">
        <v>23.1</v>
      </c>
      <c r="BM18" s="596"/>
      <c r="BN18" s="596"/>
      <c r="BO18" s="596"/>
      <c r="BP18" s="597" t="s">
        <v>205</v>
      </c>
      <c r="BQ18" s="597"/>
      <c r="BR18" s="597"/>
      <c r="BS18" s="597"/>
      <c r="BT18" s="597"/>
      <c r="BU18" s="597"/>
      <c r="BV18" s="597"/>
      <c r="BW18" s="601"/>
      <c r="BY18" s="590" t="s">
        <v>237</v>
      </c>
      <c r="BZ18" s="591"/>
      <c r="CA18" s="591"/>
      <c r="CB18" s="591"/>
      <c r="CC18" s="591"/>
      <c r="CD18" s="591"/>
      <c r="CE18" s="591"/>
      <c r="CF18" s="591"/>
      <c r="CG18" s="591"/>
      <c r="CH18" s="591"/>
      <c r="CI18" s="591"/>
      <c r="CJ18" s="591"/>
      <c r="CK18" s="591"/>
      <c r="CL18" s="592"/>
      <c r="CM18" s="593">
        <v>387191321</v>
      </c>
      <c r="CN18" s="594"/>
      <c r="CO18" s="594"/>
      <c r="CP18" s="594"/>
      <c r="CQ18" s="594"/>
      <c r="CR18" s="594"/>
      <c r="CS18" s="594"/>
      <c r="CT18" s="595"/>
      <c r="CU18" s="596">
        <v>17.2</v>
      </c>
      <c r="CV18" s="596"/>
      <c r="CW18" s="596"/>
      <c r="CX18" s="596"/>
      <c r="CY18" s="602" t="s">
        <v>112</v>
      </c>
      <c r="CZ18" s="594"/>
      <c r="DA18" s="594"/>
      <c r="DB18" s="594"/>
      <c r="DC18" s="594"/>
      <c r="DD18" s="594"/>
      <c r="DE18" s="594"/>
      <c r="DF18" s="594"/>
      <c r="DG18" s="594"/>
      <c r="DH18" s="594"/>
      <c r="DI18" s="594"/>
      <c r="DJ18" s="594"/>
      <c r="DK18" s="595"/>
      <c r="DL18" s="602">
        <v>370221112</v>
      </c>
      <c r="DM18" s="594"/>
      <c r="DN18" s="594"/>
      <c r="DO18" s="594"/>
      <c r="DP18" s="594"/>
      <c r="DQ18" s="594"/>
      <c r="DR18" s="594"/>
      <c r="DS18" s="594"/>
      <c r="DT18" s="594"/>
      <c r="DU18" s="594"/>
      <c r="DV18" s="594"/>
      <c r="DW18" s="594"/>
      <c r="DX18" s="603"/>
    </row>
    <row r="19" spans="2:128" ht="11.25" customHeight="1" x14ac:dyDescent="0.2">
      <c r="B19" s="590" t="s">
        <v>238</v>
      </c>
      <c r="C19" s="591"/>
      <c r="D19" s="591"/>
      <c r="E19" s="591"/>
      <c r="F19" s="591"/>
      <c r="G19" s="591"/>
      <c r="H19" s="591"/>
      <c r="I19" s="591"/>
      <c r="J19" s="591"/>
      <c r="K19" s="591"/>
      <c r="L19" s="591"/>
      <c r="M19" s="591"/>
      <c r="N19" s="591"/>
      <c r="O19" s="591"/>
      <c r="P19" s="591"/>
      <c r="Q19" s="592"/>
      <c r="R19" s="593">
        <v>1425372290</v>
      </c>
      <c r="S19" s="594"/>
      <c r="T19" s="594"/>
      <c r="U19" s="594"/>
      <c r="V19" s="594"/>
      <c r="W19" s="594"/>
      <c r="X19" s="594"/>
      <c r="Y19" s="595"/>
      <c r="Z19" s="598">
        <v>62.4</v>
      </c>
      <c r="AA19" s="599"/>
      <c r="AB19" s="599"/>
      <c r="AC19" s="604"/>
      <c r="AD19" s="602">
        <v>1159818239</v>
      </c>
      <c r="AE19" s="594"/>
      <c r="AF19" s="594"/>
      <c r="AG19" s="594"/>
      <c r="AH19" s="594"/>
      <c r="AI19" s="594"/>
      <c r="AJ19" s="594"/>
      <c r="AK19" s="595"/>
      <c r="AL19" s="598">
        <v>99.6</v>
      </c>
      <c r="AM19" s="599"/>
      <c r="AN19" s="599"/>
      <c r="AO19" s="600"/>
      <c r="AP19" s="590" t="s">
        <v>239</v>
      </c>
      <c r="AQ19" s="591"/>
      <c r="AR19" s="591"/>
      <c r="AS19" s="591"/>
      <c r="AT19" s="591"/>
      <c r="AU19" s="591"/>
      <c r="AV19" s="591"/>
      <c r="AW19" s="591"/>
      <c r="AX19" s="591"/>
      <c r="AY19" s="591"/>
      <c r="AZ19" s="591"/>
      <c r="BA19" s="591"/>
      <c r="BB19" s="591"/>
      <c r="BC19" s="592"/>
      <c r="BD19" s="593">
        <v>28947496</v>
      </c>
      <c r="BE19" s="594"/>
      <c r="BF19" s="594"/>
      <c r="BG19" s="594"/>
      <c r="BH19" s="594"/>
      <c r="BI19" s="594"/>
      <c r="BJ19" s="594"/>
      <c r="BK19" s="595"/>
      <c r="BL19" s="596">
        <v>2.4</v>
      </c>
      <c r="BM19" s="596"/>
      <c r="BN19" s="596"/>
      <c r="BO19" s="596"/>
      <c r="BP19" s="597" t="s">
        <v>112</v>
      </c>
      <c r="BQ19" s="597"/>
      <c r="BR19" s="597"/>
      <c r="BS19" s="597"/>
      <c r="BT19" s="597"/>
      <c r="BU19" s="597"/>
      <c r="BV19" s="597"/>
      <c r="BW19" s="601"/>
      <c r="BY19" s="590" t="s">
        <v>240</v>
      </c>
      <c r="BZ19" s="591"/>
      <c r="CA19" s="591"/>
      <c r="CB19" s="591"/>
      <c r="CC19" s="591"/>
      <c r="CD19" s="591"/>
      <c r="CE19" s="591"/>
      <c r="CF19" s="591"/>
      <c r="CG19" s="591"/>
      <c r="CH19" s="591"/>
      <c r="CI19" s="591"/>
      <c r="CJ19" s="591"/>
      <c r="CK19" s="591"/>
      <c r="CL19" s="592"/>
      <c r="CM19" s="593" t="s">
        <v>112</v>
      </c>
      <c r="CN19" s="594"/>
      <c r="CO19" s="594"/>
      <c r="CP19" s="594"/>
      <c r="CQ19" s="594"/>
      <c r="CR19" s="594"/>
      <c r="CS19" s="594"/>
      <c r="CT19" s="595"/>
      <c r="CU19" s="596" t="s">
        <v>205</v>
      </c>
      <c r="CV19" s="596"/>
      <c r="CW19" s="596"/>
      <c r="CX19" s="596"/>
      <c r="CY19" s="602" t="s">
        <v>205</v>
      </c>
      <c r="CZ19" s="594"/>
      <c r="DA19" s="594"/>
      <c r="DB19" s="594"/>
      <c r="DC19" s="594"/>
      <c r="DD19" s="594"/>
      <c r="DE19" s="594"/>
      <c r="DF19" s="594"/>
      <c r="DG19" s="594"/>
      <c r="DH19" s="594"/>
      <c r="DI19" s="594"/>
      <c r="DJ19" s="594"/>
      <c r="DK19" s="595"/>
      <c r="DL19" s="602" t="s">
        <v>112</v>
      </c>
      <c r="DM19" s="594"/>
      <c r="DN19" s="594"/>
      <c r="DO19" s="594"/>
      <c r="DP19" s="594"/>
      <c r="DQ19" s="594"/>
      <c r="DR19" s="594"/>
      <c r="DS19" s="594"/>
      <c r="DT19" s="594"/>
      <c r="DU19" s="594"/>
      <c r="DV19" s="594"/>
      <c r="DW19" s="594"/>
      <c r="DX19" s="603"/>
    </row>
    <row r="20" spans="2:128" ht="11.25" customHeight="1" x14ac:dyDescent="0.2">
      <c r="B20" s="590" t="s">
        <v>241</v>
      </c>
      <c r="C20" s="591"/>
      <c r="D20" s="591"/>
      <c r="E20" s="591"/>
      <c r="F20" s="591"/>
      <c r="G20" s="591"/>
      <c r="H20" s="591"/>
      <c r="I20" s="591"/>
      <c r="J20" s="591"/>
      <c r="K20" s="591"/>
      <c r="L20" s="591"/>
      <c r="M20" s="591"/>
      <c r="N20" s="591"/>
      <c r="O20" s="591"/>
      <c r="P20" s="591"/>
      <c r="Q20" s="592"/>
      <c r="R20" s="593">
        <v>2083079</v>
      </c>
      <c r="S20" s="594"/>
      <c r="T20" s="594"/>
      <c r="U20" s="594"/>
      <c r="V20" s="594"/>
      <c r="W20" s="594"/>
      <c r="X20" s="594"/>
      <c r="Y20" s="595"/>
      <c r="Z20" s="598">
        <v>0.1</v>
      </c>
      <c r="AA20" s="599"/>
      <c r="AB20" s="599"/>
      <c r="AC20" s="604"/>
      <c r="AD20" s="602">
        <v>2083079</v>
      </c>
      <c r="AE20" s="594"/>
      <c r="AF20" s="594"/>
      <c r="AG20" s="594"/>
      <c r="AH20" s="594"/>
      <c r="AI20" s="594"/>
      <c r="AJ20" s="594"/>
      <c r="AK20" s="595"/>
      <c r="AL20" s="598">
        <v>0.2</v>
      </c>
      <c r="AM20" s="599"/>
      <c r="AN20" s="599"/>
      <c r="AO20" s="600"/>
      <c r="AP20" s="605" t="s">
        <v>242</v>
      </c>
      <c r="AQ20" s="606"/>
      <c r="AR20" s="606"/>
      <c r="AS20" s="606"/>
      <c r="AT20" s="606"/>
      <c r="AU20" s="606"/>
      <c r="AV20" s="606"/>
      <c r="AW20" s="606"/>
      <c r="AX20" s="606"/>
      <c r="AY20" s="606"/>
      <c r="AZ20" s="606"/>
      <c r="BA20" s="606"/>
      <c r="BB20" s="606"/>
      <c r="BC20" s="607"/>
      <c r="BD20" s="593">
        <v>8016111</v>
      </c>
      <c r="BE20" s="594"/>
      <c r="BF20" s="594"/>
      <c r="BG20" s="594"/>
      <c r="BH20" s="594"/>
      <c r="BI20" s="594"/>
      <c r="BJ20" s="594"/>
      <c r="BK20" s="595"/>
      <c r="BL20" s="596">
        <v>0.7</v>
      </c>
      <c r="BM20" s="596"/>
      <c r="BN20" s="596"/>
      <c r="BO20" s="596"/>
      <c r="BP20" s="597" t="s">
        <v>205</v>
      </c>
      <c r="BQ20" s="597"/>
      <c r="BR20" s="597"/>
      <c r="BS20" s="597"/>
      <c r="BT20" s="597"/>
      <c r="BU20" s="597"/>
      <c r="BV20" s="597"/>
      <c r="BW20" s="601"/>
      <c r="BY20" s="605" t="s">
        <v>243</v>
      </c>
      <c r="BZ20" s="606"/>
      <c r="CA20" s="606"/>
      <c r="CB20" s="606"/>
      <c r="CC20" s="606"/>
      <c r="CD20" s="606"/>
      <c r="CE20" s="606"/>
      <c r="CF20" s="606"/>
      <c r="CG20" s="606"/>
      <c r="CH20" s="606"/>
      <c r="CI20" s="606"/>
      <c r="CJ20" s="606"/>
      <c r="CK20" s="606"/>
      <c r="CL20" s="607"/>
      <c r="CM20" s="593" t="s">
        <v>205</v>
      </c>
      <c r="CN20" s="594"/>
      <c r="CO20" s="594"/>
      <c r="CP20" s="594"/>
      <c r="CQ20" s="594"/>
      <c r="CR20" s="594"/>
      <c r="CS20" s="594"/>
      <c r="CT20" s="595"/>
      <c r="CU20" s="596" t="s">
        <v>205</v>
      </c>
      <c r="CV20" s="596"/>
      <c r="CW20" s="596"/>
      <c r="CX20" s="596"/>
      <c r="CY20" s="602" t="s">
        <v>205</v>
      </c>
      <c r="CZ20" s="594"/>
      <c r="DA20" s="594"/>
      <c r="DB20" s="594"/>
      <c r="DC20" s="594"/>
      <c r="DD20" s="594"/>
      <c r="DE20" s="594"/>
      <c r="DF20" s="594"/>
      <c r="DG20" s="594"/>
      <c r="DH20" s="594"/>
      <c r="DI20" s="594"/>
      <c r="DJ20" s="594"/>
      <c r="DK20" s="595"/>
      <c r="DL20" s="602" t="s">
        <v>205</v>
      </c>
      <c r="DM20" s="594"/>
      <c r="DN20" s="594"/>
      <c r="DO20" s="594"/>
      <c r="DP20" s="594"/>
      <c r="DQ20" s="594"/>
      <c r="DR20" s="594"/>
      <c r="DS20" s="594"/>
      <c r="DT20" s="594"/>
      <c r="DU20" s="594"/>
      <c r="DV20" s="594"/>
      <c r="DW20" s="594"/>
      <c r="DX20" s="603"/>
    </row>
    <row r="21" spans="2:128" ht="11.25" customHeight="1" x14ac:dyDescent="0.2">
      <c r="B21" s="590" t="s">
        <v>244</v>
      </c>
      <c r="C21" s="591"/>
      <c r="D21" s="591"/>
      <c r="E21" s="591"/>
      <c r="F21" s="591"/>
      <c r="G21" s="591"/>
      <c r="H21" s="591"/>
      <c r="I21" s="591"/>
      <c r="J21" s="591"/>
      <c r="K21" s="591"/>
      <c r="L21" s="591"/>
      <c r="M21" s="591"/>
      <c r="N21" s="591"/>
      <c r="O21" s="591"/>
      <c r="P21" s="591"/>
      <c r="Q21" s="592"/>
      <c r="R21" s="593">
        <v>8766130</v>
      </c>
      <c r="S21" s="594"/>
      <c r="T21" s="594"/>
      <c r="U21" s="594"/>
      <c r="V21" s="594"/>
      <c r="W21" s="594"/>
      <c r="X21" s="594"/>
      <c r="Y21" s="595"/>
      <c r="Z21" s="598">
        <v>0.4</v>
      </c>
      <c r="AA21" s="599"/>
      <c r="AB21" s="599"/>
      <c r="AC21" s="604"/>
      <c r="AD21" s="602" t="s">
        <v>112</v>
      </c>
      <c r="AE21" s="594"/>
      <c r="AF21" s="594"/>
      <c r="AG21" s="594"/>
      <c r="AH21" s="594"/>
      <c r="AI21" s="594"/>
      <c r="AJ21" s="594"/>
      <c r="AK21" s="595"/>
      <c r="AL21" s="598" t="s">
        <v>112</v>
      </c>
      <c r="AM21" s="599"/>
      <c r="AN21" s="599"/>
      <c r="AO21" s="600"/>
      <c r="AP21" s="605" t="s">
        <v>245</v>
      </c>
      <c r="AQ21" s="606"/>
      <c r="AR21" s="606"/>
      <c r="AS21" s="606"/>
      <c r="AT21" s="606"/>
      <c r="AU21" s="606"/>
      <c r="AV21" s="606"/>
      <c r="AW21" s="606"/>
      <c r="AX21" s="606"/>
      <c r="AY21" s="606"/>
      <c r="AZ21" s="606"/>
      <c r="BA21" s="606"/>
      <c r="BB21" s="606"/>
      <c r="BC21" s="607"/>
      <c r="BD21" s="593">
        <v>1491488</v>
      </c>
      <c r="BE21" s="594"/>
      <c r="BF21" s="594"/>
      <c r="BG21" s="594"/>
      <c r="BH21" s="594"/>
      <c r="BI21" s="594"/>
      <c r="BJ21" s="594"/>
      <c r="BK21" s="595"/>
      <c r="BL21" s="596">
        <v>0.1</v>
      </c>
      <c r="BM21" s="596"/>
      <c r="BN21" s="596"/>
      <c r="BO21" s="596"/>
      <c r="BP21" s="597" t="s">
        <v>112</v>
      </c>
      <c r="BQ21" s="597"/>
      <c r="BR21" s="597"/>
      <c r="BS21" s="597"/>
      <c r="BT21" s="597"/>
      <c r="BU21" s="597"/>
      <c r="BV21" s="597"/>
      <c r="BW21" s="601"/>
      <c r="BY21" s="605" t="s">
        <v>246</v>
      </c>
      <c r="BZ21" s="606"/>
      <c r="CA21" s="606"/>
      <c r="CB21" s="606"/>
      <c r="CC21" s="606"/>
      <c r="CD21" s="606"/>
      <c r="CE21" s="606"/>
      <c r="CF21" s="606"/>
      <c r="CG21" s="606"/>
      <c r="CH21" s="606"/>
      <c r="CI21" s="606"/>
      <c r="CJ21" s="606"/>
      <c r="CK21" s="606"/>
      <c r="CL21" s="607"/>
      <c r="CM21" s="593">
        <v>2535323</v>
      </c>
      <c r="CN21" s="594"/>
      <c r="CO21" s="594"/>
      <c r="CP21" s="594"/>
      <c r="CQ21" s="594"/>
      <c r="CR21" s="594"/>
      <c r="CS21" s="594"/>
      <c r="CT21" s="595"/>
      <c r="CU21" s="596">
        <v>0.1</v>
      </c>
      <c r="CV21" s="596"/>
      <c r="CW21" s="596"/>
      <c r="CX21" s="596"/>
      <c r="CY21" s="602" t="s">
        <v>112</v>
      </c>
      <c r="CZ21" s="594"/>
      <c r="DA21" s="594"/>
      <c r="DB21" s="594"/>
      <c r="DC21" s="594"/>
      <c r="DD21" s="594"/>
      <c r="DE21" s="594"/>
      <c r="DF21" s="594"/>
      <c r="DG21" s="594"/>
      <c r="DH21" s="594"/>
      <c r="DI21" s="594"/>
      <c r="DJ21" s="594"/>
      <c r="DK21" s="595"/>
      <c r="DL21" s="602">
        <v>2535323</v>
      </c>
      <c r="DM21" s="594"/>
      <c r="DN21" s="594"/>
      <c r="DO21" s="594"/>
      <c r="DP21" s="594"/>
      <c r="DQ21" s="594"/>
      <c r="DR21" s="594"/>
      <c r="DS21" s="594"/>
      <c r="DT21" s="594"/>
      <c r="DU21" s="594"/>
      <c r="DV21" s="594"/>
      <c r="DW21" s="594"/>
      <c r="DX21" s="603"/>
    </row>
    <row r="22" spans="2:128" ht="11.25" customHeight="1" x14ac:dyDescent="0.2">
      <c r="B22" s="590" t="s">
        <v>247</v>
      </c>
      <c r="C22" s="591"/>
      <c r="D22" s="591"/>
      <c r="E22" s="591"/>
      <c r="F22" s="591"/>
      <c r="G22" s="591"/>
      <c r="H22" s="591"/>
      <c r="I22" s="591"/>
      <c r="J22" s="591"/>
      <c r="K22" s="591"/>
      <c r="L22" s="591"/>
      <c r="M22" s="591"/>
      <c r="N22" s="591"/>
      <c r="O22" s="591"/>
      <c r="P22" s="591"/>
      <c r="Q22" s="592"/>
      <c r="R22" s="593">
        <v>36904036</v>
      </c>
      <c r="S22" s="594"/>
      <c r="T22" s="594"/>
      <c r="U22" s="594"/>
      <c r="V22" s="594"/>
      <c r="W22" s="594"/>
      <c r="X22" s="594"/>
      <c r="Y22" s="595"/>
      <c r="Z22" s="598">
        <v>1.6</v>
      </c>
      <c r="AA22" s="599"/>
      <c r="AB22" s="599"/>
      <c r="AC22" s="604"/>
      <c r="AD22" s="602">
        <v>1839625</v>
      </c>
      <c r="AE22" s="594"/>
      <c r="AF22" s="594"/>
      <c r="AG22" s="594"/>
      <c r="AH22" s="594"/>
      <c r="AI22" s="594"/>
      <c r="AJ22" s="594"/>
      <c r="AK22" s="595"/>
      <c r="AL22" s="598">
        <v>0.2</v>
      </c>
      <c r="AM22" s="599"/>
      <c r="AN22" s="599"/>
      <c r="AO22" s="600"/>
      <c r="AP22" s="605" t="s">
        <v>248</v>
      </c>
      <c r="AQ22" s="606"/>
      <c r="AR22" s="606"/>
      <c r="AS22" s="606"/>
      <c r="AT22" s="606"/>
      <c r="AU22" s="606"/>
      <c r="AV22" s="606"/>
      <c r="AW22" s="606"/>
      <c r="AX22" s="606"/>
      <c r="AY22" s="606"/>
      <c r="AZ22" s="606"/>
      <c r="BA22" s="606"/>
      <c r="BB22" s="606"/>
      <c r="BC22" s="607"/>
      <c r="BD22" s="593">
        <v>15813007</v>
      </c>
      <c r="BE22" s="594"/>
      <c r="BF22" s="594"/>
      <c r="BG22" s="594"/>
      <c r="BH22" s="594"/>
      <c r="BI22" s="594"/>
      <c r="BJ22" s="594"/>
      <c r="BK22" s="595"/>
      <c r="BL22" s="596">
        <v>1.3</v>
      </c>
      <c r="BM22" s="596"/>
      <c r="BN22" s="596"/>
      <c r="BO22" s="596"/>
      <c r="BP22" s="597" t="s">
        <v>112</v>
      </c>
      <c r="BQ22" s="597"/>
      <c r="BR22" s="597"/>
      <c r="BS22" s="597"/>
      <c r="BT22" s="597"/>
      <c r="BU22" s="597"/>
      <c r="BV22" s="597"/>
      <c r="BW22" s="601"/>
      <c r="BY22" s="605" t="s">
        <v>249</v>
      </c>
      <c r="BZ22" s="606"/>
      <c r="CA22" s="606"/>
      <c r="CB22" s="606"/>
      <c r="CC22" s="606"/>
      <c r="CD22" s="606"/>
      <c r="CE22" s="606"/>
      <c r="CF22" s="606"/>
      <c r="CG22" s="606"/>
      <c r="CH22" s="606"/>
      <c r="CI22" s="606"/>
      <c r="CJ22" s="606"/>
      <c r="CK22" s="606"/>
      <c r="CL22" s="607"/>
      <c r="CM22" s="593">
        <v>8659568</v>
      </c>
      <c r="CN22" s="594"/>
      <c r="CO22" s="594"/>
      <c r="CP22" s="594"/>
      <c r="CQ22" s="594"/>
      <c r="CR22" s="594"/>
      <c r="CS22" s="594"/>
      <c r="CT22" s="595"/>
      <c r="CU22" s="596">
        <v>0.4</v>
      </c>
      <c r="CV22" s="596"/>
      <c r="CW22" s="596"/>
      <c r="CX22" s="596"/>
      <c r="CY22" s="602" t="s">
        <v>205</v>
      </c>
      <c r="CZ22" s="594"/>
      <c r="DA22" s="594"/>
      <c r="DB22" s="594"/>
      <c r="DC22" s="594"/>
      <c r="DD22" s="594"/>
      <c r="DE22" s="594"/>
      <c r="DF22" s="594"/>
      <c r="DG22" s="594"/>
      <c r="DH22" s="594"/>
      <c r="DI22" s="594"/>
      <c r="DJ22" s="594"/>
      <c r="DK22" s="595"/>
      <c r="DL22" s="602">
        <v>8659568</v>
      </c>
      <c r="DM22" s="594"/>
      <c r="DN22" s="594"/>
      <c r="DO22" s="594"/>
      <c r="DP22" s="594"/>
      <c r="DQ22" s="594"/>
      <c r="DR22" s="594"/>
      <c r="DS22" s="594"/>
      <c r="DT22" s="594"/>
      <c r="DU22" s="594"/>
      <c r="DV22" s="594"/>
      <c r="DW22" s="594"/>
      <c r="DX22" s="603"/>
    </row>
    <row r="23" spans="2:128" ht="11.25" customHeight="1" x14ac:dyDescent="0.2">
      <c r="B23" s="590" t="s">
        <v>250</v>
      </c>
      <c r="C23" s="591"/>
      <c r="D23" s="591"/>
      <c r="E23" s="591"/>
      <c r="F23" s="591"/>
      <c r="G23" s="591"/>
      <c r="H23" s="591"/>
      <c r="I23" s="591"/>
      <c r="J23" s="591"/>
      <c r="K23" s="591"/>
      <c r="L23" s="591"/>
      <c r="M23" s="591"/>
      <c r="N23" s="591"/>
      <c r="O23" s="591"/>
      <c r="P23" s="591"/>
      <c r="Q23" s="592"/>
      <c r="R23" s="593">
        <v>11903929</v>
      </c>
      <c r="S23" s="594"/>
      <c r="T23" s="594"/>
      <c r="U23" s="594"/>
      <c r="V23" s="594"/>
      <c r="W23" s="594"/>
      <c r="X23" s="594"/>
      <c r="Y23" s="595"/>
      <c r="Z23" s="598">
        <v>0.5</v>
      </c>
      <c r="AA23" s="599"/>
      <c r="AB23" s="599"/>
      <c r="AC23" s="604"/>
      <c r="AD23" s="602" t="s">
        <v>112</v>
      </c>
      <c r="AE23" s="594"/>
      <c r="AF23" s="594"/>
      <c r="AG23" s="594"/>
      <c r="AH23" s="594"/>
      <c r="AI23" s="594"/>
      <c r="AJ23" s="594"/>
      <c r="AK23" s="595"/>
      <c r="AL23" s="598" t="s">
        <v>112</v>
      </c>
      <c r="AM23" s="599"/>
      <c r="AN23" s="599"/>
      <c r="AO23" s="600"/>
      <c r="AP23" s="605" t="s">
        <v>251</v>
      </c>
      <c r="AQ23" s="606"/>
      <c r="AR23" s="606"/>
      <c r="AS23" s="606"/>
      <c r="AT23" s="606"/>
      <c r="AU23" s="606"/>
      <c r="AV23" s="606"/>
      <c r="AW23" s="606"/>
      <c r="AX23" s="606"/>
      <c r="AY23" s="606"/>
      <c r="AZ23" s="606"/>
      <c r="BA23" s="606"/>
      <c r="BB23" s="606"/>
      <c r="BC23" s="607"/>
      <c r="BD23" s="593">
        <v>59408809</v>
      </c>
      <c r="BE23" s="594"/>
      <c r="BF23" s="594"/>
      <c r="BG23" s="594"/>
      <c r="BH23" s="594"/>
      <c r="BI23" s="594"/>
      <c r="BJ23" s="594"/>
      <c r="BK23" s="595"/>
      <c r="BL23" s="596">
        <v>4.8</v>
      </c>
      <c r="BM23" s="596"/>
      <c r="BN23" s="596"/>
      <c r="BO23" s="596"/>
      <c r="BP23" s="597" t="s">
        <v>112</v>
      </c>
      <c r="BQ23" s="597"/>
      <c r="BR23" s="597"/>
      <c r="BS23" s="597"/>
      <c r="BT23" s="597"/>
      <c r="BU23" s="597"/>
      <c r="BV23" s="597"/>
      <c r="BW23" s="601"/>
      <c r="BY23" s="605" t="s">
        <v>252</v>
      </c>
      <c r="BZ23" s="606"/>
      <c r="CA23" s="606"/>
      <c r="CB23" s="606"/>
      <c r="CC23" s="606"/>
      <c r="CD23" s="606"/>
      <c r="CE23" s="606"/>
      <c r="CF23" s="606"/>
      <c r="CG23" s="606"/>
      <c r="CH23" s="606"/>
      <c r="CI23" s="606"/>
      <c r="CJ23" s="606"/>
      <c r="CK23" s="606"/>
      <c r="CL23" s="607"/>
      <c r="CM23" s="593">
        <v>8362498</v>
      </c>
      <c r="CN23" s="594"/>
      <c r="CO23" s="594"/>
      <c r="CP23" s="594"/>
      <c r="CQ23" s="594"/>
      <c r="CR23" s="594"/>
      <c r="CS23" s="594"/>
      <c r="CT23" s="595"/>
      <c r="CU23" s="596">
        <v>0.4</v>
      </c>
      <c r="CV23" s="596"/>
      <c r="CW23" s="596"/>
      <c r="CX23" s="596"/>
      <c r="CY23" s="602" t="s">
        <v>112</v>
      </c>
      <c r="CZ23" s="594"/>
      <c r="DA23" s="594"/>
      <c r="DB23" s="594"/>
      <c r="DC23" s="594"/>
      <c r="DD23" s="594"/>
      <c r="DE23" s="594"/>
      <c r="DF23" s="594"/>
      <c r="DG23" s="594"/>
      <c r="DH23" s="594"/>
      <c r="DI23" s="594"/>
      <c r="DJ23" s="594"/>
      <c r="DK23" s="595"/>
      <c r="DL23" s="602">
        <v>8362498</v>
      </c>
      <c r="DM23" s="594"/>
      <c r="DN23" s="594"/>
      <c r="DO23" s="594"/>
      <c r="DP23" s="594"/>
      <c r="DQ23" s="594"/>
      <c r="DR23" s="594"/>
      <c r="DS23" s="594"/>
      <c r="DT23" s="594"/>
      <c r="DU23" s="594"/>
      <c r="DV23" s="594"/>
      <c r="DW23" s="594"/>
      <c r="DX23" s="603"/>
    </row>
    <row r="24" spans="2:128" ht="11.25" customHeight="1" x14ac:dyDescent="0.2">
      <c r="B24" s="590" t="s">
        <v>253</v>
      </c>
      <c r="C24" s="591"/>
      <c r="D24" s="591"/>
      <c r="E24" s="591"/>
      <c r="F24" s="591"/>
      <c r="G24" s="591"/>
      <c r="H24" s="591"/>
      <c r="I24" s="591"/>
      <c r="J24" s="591"/>
      <c r="K24" s="591"/>
      <c r="L24" s="591"/>
      <c r="M24" s="591"/>
      <c r="N24" s="591"/>
      <c r="O24" s="591"/>
      <c r="P24" s="591"/>
      <c r="Q24" s="592"/>
      <c r="R24" s="593">
        <v>195175846</v>
      </c>
      <c r="S24" s="594"/>
      <c r="T24" s="594"/>
      <c r="U24" s="594"/>
      <c r="V24" s="594"/>
      <c r="W24" s="594"/>
      <c r="X24" s="594"/>
      <c r="Y24" s="595"/>
      <c r="Z24" s="598">
        <v>8.6</v>
      </c>
      <c r="AA24" s="599"/>
      <c r="AB24" s="599"/>
      <c r="AC24" s="604"/>
      <c r="AD24" s="602" t="s">
        <v>112</v>
      </c>
      <c r="AE24" s="594"/>
      <c r="AF24" s="594"/>
      <c r="AG24" s="594"/>
      <c r="AH24" s="594"/>
      <c r="AI24" s="594"/>
      <c r="AJ24" s="594"/>
      <c r="AK24" s="595"/>
      <c r="AL24" s="598" t="s">
        <v>112</v>
      </c>
      <c r="AM24" s="599"/>
      <c r="AN24" s="599"/>
      <c r="AO24" s="600"/>
      <c r="AP24" s="605" t="s">
        <v>254</v>
      </c>
      <c r="AQ24" s="606"/>
      <c r="AR24" s="606"/>
      <c r="AS24" s="606"/>
      <c r="AT24" s="606"/>
      <c r="AU24" s="606"/>
      <c r="AV24" s="606"/>
      <c r="AW24" s="606"/>
      <c r="AX24" s="606"/>
      <c r="AY24" s="606"/>
      <c r="AZ24" s="606"/>
      <c r="BA24" s="606"/>
      <c r="BB24" s="606"/>
      <c r="BC24" s="607"/>
      <c r="BD24" s="593">
        <v>114983933</v>
      </c>
      <c r="BE24" s="594"/>
      <c r="BF24" s="594"/>
      <c r="BG24" s="594"/>
      <c r="BH24" s="594"/>
      <c r="BI24" s="594"/>
      <c r="BJ24" s="594"/>
      <c r="BK24" s="595"/>
      <c r="BL24" s="596">
        <v>9.3000000000000007</v>
      </c>
      <c r="BM24" s="596"/>
      <c r="BN24" s="596"/>
      <c r="BO24" s="596"/>
      <c r="BP24" s="597" t="s">
        <v>112</v>
      </c>
      <c r="BQ24" s="597"/>
      <c r="BR24" s="597"/>
      <c r="BS24" s="597"/>
      <c r="BT24" s="597"/>
      <c r="BU24" s="597"/>
      <c r="BV24" s="597"/>
      <c r="BW24" s="601"/>
      <c r="BY24" s="605" t="s">
        <v>255</v>
      </c>
      <c r="BZ24" s="606"/>
      <c r="CA24" s="606"/>
      <c r="CB24" s="606"/>
      <c r="CC24" s="606"/>
      <c r="CD24" s="606"/>
      <c r="CE24" s="606"/>
      <c r="CF24" s="606"/>
      <c r="CG24" s="606"/>
      <c r="CH24" s="606"/>
      <c r="CI24" s="606"/>
      <c r="CJ24" s="606"/>
      <c r="CK24" s="606"/>
      <c r="CL24" s="607"/>
      <c r="CM24" s="593">
        <v>523550</v>
      </c>
      <c r="CN24" s="594"/>
      <c r="CO24" s="594"/>
      <c r="CP24" s="594"/>
      <c r="CQ24" s="594"/>
      <c r="CR24" s="594"/>
      <c r="CS24" s="594"/>
      <c r="CT24" s="595"/>
      <c r="CU24" s="596">
        <v>0</v>
      </c>
      <c r="CV24" s="596"/>
      <c r="CW24" s="596"/>
      <c r="CX24" s="596"/>
      <c r="CY24" s="602" t="s">
        <v>205</v>
      </c>
      <c r="CZ24" s="594"/>
      <c r="DA24" s="594"/>
      <c r="DB24" s="594"/>
      <c r="DC24" s="594"/>
      <c r="DD24" s="594"/>
      <c r="DE24" s="594"/>
      <c r="DF24" s="594"/>
      <c r="DG24" s="594"/>
      <c r="DH24" s="594"/>
      <c r="DI24" s="594"/>
      <c r="DJ24" s="594"/>
      <c r="DK24" s="595"/>
      <c r="DL24" s="602">
        <v>523550</v>
      </c>
      <c r="DM24" s="594"/>
      <c r="DN24" s="594"/>
      <c r="DO24" s="594"/>
      <c r="DP24" s="594"/>
      <c r="DQ24" s="594"/>
      <c r="DR24" s="594"/>
      <c r="DS24" s="594"/>
      <c r="DT24" s="594"/>
      <c r="DU24" s="594"/>
      <c r="DV24" s="594"/>
      <c r="DW24" s="594"/>
      <c r="DX24" s="603"/>
    </row>
    <row r="25" spans="2:128" ht="11.25" customHeight="1" x14ac:dyDescent="0.2">
      <c r="B25" s="590" t="s">
        <v>256</v>
      </c>
      <c r="C25" s="591"/>
      <c r="D25" s="591"/>
      <c r="E25" s="591"/>
      <c r="F25" s="591"/>
      <c r="G25" s="591"/>
      <c r="H25" s="591"/>
      <c r="I25" s="591"/>
      <c r="J25" s="591"/>
      <c r="K25" s="591"/>
      <c r="L25" s="591"/>
      <c r="M25" s="591"/>
      <c r="N25" s="591"/>
      <c r="O25" s="591"/>
      <c r="P25" s="591"/>
      <c r="Q25" s="592"/>
      <c r="R25" s="593" t="s">
        <v>205</v>
      </c>
      <c r="S25" s="594"/>
      <c r="T25" s="594"/>
      <c r="U25" s="594"/>
      <c r="V25" s="594"/>
      <c r="W25" s="594"/>
      <c r="X25" s="594"/>
      <c r="Y25" s="595"/>
      <c r="Z25" s="598" t="s">
        <v>112</v>
      </c>
      <c r="AA25" s="599"/>
      <c r="AB25" s="599"/>
      <c r="AC25" s="604"/>
      <c r="AD25" s="602" t="s">
        <v>112</v>
      </c>
      <c r="AE25" s="594"/>
      <c r="AF25" s="594"/>
      <c r="AG25" s="594"/>
      <c r="AH25" s="594"/>
      <c r="AI25" s="594"/>
      <c r="AJ25" s="594"/>
      <c r="AK25" s="595"/>
      <c r="AL25" s="598" t="s">
        <v>112</v>
      </c>
      <c r="AM25" s="599"/>
      <c r="AN25" s="599"/>
      <c r="AO25" s="600"/>
      <c r="AP25" s="605" t="s">
        <v>257</v>
      </c>
      <c r="AQ25" s="606"/>
      <c r="AR25" s="606"/>
      <c r="AS25" s="606"/>
      <c r="AT25" s="606"/>
      <c r="AU25" s="606"/>
      <c r="AV25" s="606"/>
      <c r="AW25" s="606"/>
      <c r="AX25" s="606"/>
      <c r="AY25" s="606"/>
      <c r="AZ25" s="606"/>
      <c r="BA25" s="606"/>
      <c r="BB25" s="606"/>
      <c r="BC25" s="607"/>
      <c r="BD25" s="593">
        <v>2792</v>
      </c>
      <c r="BE25" s="594"/>
      <c r="BF25" s="594"/>
      <c r="BG25" s="594"/>
      <c r="BH25" s="594"/>
      <c r="BI25" s="594"/>
      <c r="BJ25" s="594"/>
      <c r="BK25" s="595"/>
      <c r="BL25" s="596">
        <v>0</v>
      </c>
      <c r="BM25" s="596"/>
      <c r="BN25" s="596"/>
      <c r="BO25" s="596"/>
      <c r="BP25" s="597" t="s">
        <v>112</v>
      </c>
      <c r="BQ25" s="597"/>
      <c r="BR25" s="597"/>
      <c r="BS25" s="597"/>
      <c r="BT25" s="597"/>
      <c r="BU25" s="597"/>
      <c r="BV25" s="597"/>
      <c r="BW25" s="601"/>
      <c r="BY25" s="605" t="s">
        <v>258</v>
      </c>
      <c r="BZ25" s="606"/>
      <c r="CA25" s="606"/>
      <c r="CB25" s="606"/>
      <c r="CC25" s="606"/>
      <c r="CD25" s="606"/>
      <c r="CE25" s="606"/>
      <c r="CF25" s="606"/>
      <c r="CG25" s="606"/>
      <c r="CH25" s="606"/>
      <c r="CI25" s="606"/>
      <c r="CJ25" s="606"/>
      <c r="CK25" s="606"/>
      <c r="CL25" s="607"/>
      <c r="CM25" s="593">
        <v>55115037</v>
      </c>
      <c r="CN25" s="594"/>
      <c r="CO25" s="594"/>
      <c r="CP25" s="594"/>
      <c r="CQ25" s="594"/>
      <c r="CR25" s="594"/>
      <c r="CS25" s="594"/>
      <c r="CT25" s="595"/>
      <c r="CU25" s="596">
        <v>2.4</v>
      </c>
      <c r="CV25" s="596"/>
      <c r="CW25" s="596"/>
      <c r="CX25" s="596"/>
      <c r="CY25" s="602" t="s">
        <v>112</v>
      </c>
      <c r="CZ25" s="594"/>
      <c r="DA25" s="594"/>
      <c r="DB25" s="594"/>
      <c r="DC25" s="594"/>
      <c r="DD25" s="594"/>
      <c r="DE25" s="594"/>
      <c r="DF25" s="594"/>
      <c r="DG25" s="594"/>
      <c r="DH25" s="594"/>
      <c r="DI25" s="594"/>
      <c r="DJ25" s="594"/>
      <c r="DK25" s="595"/>
      <c r="DL25" s="602">
        <v>55115037</v>
      </c>
      <c r="DM25" s="594"/>
      <c r="DN25" s="594"/>
      <c r="DO25" s="594"/>
      <c r="DP25" s="594"/>
      <c r="DQ25" s="594"/>
      <c r="DR25" s="594"/>
      <c r="DS25" s="594"/>
      <c r="DT25" s="594"/>
      <c r="DU25" s="594"/>
      <c r="DV25" s="594"/>
      <c r="DW25" s="594"/>
      <c r="DX25" s="603"/>
    </row>
    <row r="26" spans="2:128" ht="11.25" customHeight="1" x14ac:dyDescent="0.2">
      <c r="B26" s="590" t="s">
        <v>259</v>
      </c>
      <c r="C26" s="591"/>
      <c r="D26" s="591"/>
      <c r="E26" s="591"/>
      <c r="F26" s="591"/>
      <c r="G26" s="591"/>
      <c r="H26" s="591"/>
      <c r="I26" s="591"/>
      <c r="J26" s="591"/>
      <c r="K26" s="591"/>
      <c r="L26" s="591"/>
      <c r="M26" s="591"/>
      <c r="N26" s="591"/>
      <c r="O26" s="591"/>
      <c r="P26" s="591"/>
      <c r="Q26" s="592"/>
      <c r="R26" s="593">
        <v>9701545</v>
      </c>
      <c r="S26" s="594"/>
      <c r="T26" s="594"/>
      <c r="U26" s="594"/>
      <c r="V26" s="594"/>
      <c r="W26" s="594"/>
      <c r="X26" s="594"/>
      <c r="Y26" s="595"/>
      <c r="Z26" s="598">
        <v>0.4</v>
      </c>
      <c r="AA26" s="599"/>
      <c r="AB26" s="599"/>
      <c r="AC26" s="604"/>
      <c r="AD26" s="602">
        <v>563014</v>
      </c>
      <c r="AE26" s="594"/>
      <c r="AF26" s="594"/>
      <c r="AG26" s="594"/>
      <c r="AH26" s="594"/>
      <c r="AI26" s="594"/>
      <c r="AJ26" s="594"/>
      <c r="AK26" s="595"/>
      <c r="AL26" s="598">
        <v>0</v>
      </c>
      <c r="AM26" s="599"/>
      <c r="AN26" s="599"/>
      <c r="AO26" s="600"/>
      <c r="AP26" s="605" t="s">
        <v>260</v>
      </c>
      <c r="AQ26" s="606"/>
      <c r="AR26" s="606"/>
      <c r="AS26" s="606"/>
      <c r="AT26" s="606"/>
      <c r="AU26" s="606"/>
      <c r="AV26" s="606"/>
      <c r="AW26" s="606"/>
      <c r="AX26" s="606"/>
      <c r="AY26" s="606"/>
      <c r="AZ26" s="606"/>
      <c r="BA26" s="606"/>
      <c r="BB26" s="606"/>
      <c r="BC26" s="607"/>
      <c r="BD26" s="593">
        <v>572484</v>
      </c>
      <c r="BE26" s="594"/>
      <c r="BF26" s="594"/>
      <c r="BG26" s="594"/>
      <c r="BH26" s="594"/>
      <c r="BI26" s="594"/>
      <c r="BJ26" s="594"/>
      <c r="BK26" s="595"/>
      <c r="BL26" s="596">
        <v>0</v>
      </c>
      <c r="BM26" s="596"/>
      <c r="BN26" s="596"/>
      <c r="BO26" s="596"/>
      <c r="BP26" s="597" t="s">
        <v>112</v>
      </c>
      <c r="BQ26" s="597"/>
      <c r="BR26" s="597"/>
      <c r="BS26" s="597"/>
      <c r="BT26" s="597"/>
      <c r="BU26" s="597"/>
      <c r="BV26" s="597"/>
      <c r="BW26" s="601"/>
      <c r="BY26" s="605" t="s">
        <v>261</v>
      </c>
      <c r="BZ26" s="606"/>
      <c r="CA26" s="606"/>
      <c r="CB26" s="606"/>
      <c r="CC26" s="606"/>
      <c r="CD26" s="606"/>
      <c r="CE26" s="606"/>
      <c r="CF26" s="606"/>
      <c r="CG26" s="606"/>
      <c r="CH26" s="606"/>
      <c r="CI26" s="606"/>
      <c r="CJ26" s="606"/>
      <c r="CK26" s="606"/>
      <c r="CL26" s="607"/>
      <c r="CM26" s="593">
        <v>141886368</v>
      </c>
      <c r="CN26" s="594"/>
      <c r="CO26" s="594"/>
      <c r="CP26" s="594"/>
      <c r="CQ26" s="594"/>
      <c r="CR26" s="594"/>
      <c r="CS26" s="594"/>
      <c r="CT26" s="595"/>
      <c r="CU26" s="596">
        <v>6.3</v>
      </c>
      <c r="CV26" s="596"/>
      <c r="CW26" s="596"/>
      <c r="CX26" s="596"/>
      <c r="CY26" s="602" t="s">
        <v>205</v>
      </c>
      <c r="CZ26" s="594"/>
      <c r="DA26" s="594"/>
      <c r="DB26" s="594"/>
      <c r="DC26" s="594"/>
      <c r="DD26" s="594"/>
      <c r="DE26" s="594"/>
      <c r="DF26" s="594"/>
      <c r="DG26" s="594"/>
      <c r="DH26" s="594"/>
      <c r="DI26" s="594"/>
      <c r="DJ26" s="594"/>
      <c r="DK26" s="595"/>
      <c r="DL26" s="602">
        <v>141886368</v>
      </c>
      <c r="DM26" s="594"/>
      <c r="DN26" s="594"/>
      <c r="DO26" s="594"/>
      <c r="DP26" s="594"/>
      <c r="DQ26" s="594"/>
      <c r="DR26" s="594"/>
      <c r="DS26" s="594"/>
      <c r="DT26" s="594"/>
      <c r="DU26" s="594"/>
      <c r="DV26" s="594"/>
      <c r="DW26" s="594"/>
      <c r="DX26" s="603"/>
    </row>
    <row r="27" spans="2:128" ht="11.25" customHeight="1" x14ac:dyDescent="0.2">
      <c r="B27" s="590" t="s">
        <v>262</v>
      </c>
      <c r="C27" s="591"/>
      <c r="D27" s="591"/>
      <c r="E27" s="591"/>
      <c r="F27" s="591"/>
      <c r="G27" s="591"/>
      <c r="H27" s="591"/>
      <c r="I27" s="591"/>
      <c r="J27" s="591"/>
      <c r="K27" s="591"/>
      <c r="L27" s="591"/>
      <c r="M27" s="591"/>
      <c r="N27" s="591"/>
      <c r="O27" s="591"/>
      <c r="P27" s="591"/>
      <c r="Q27" s="592"/>
      <c r="R27" s="593">
        <v>166994</v>
      </c>
      <c r="S27" s="594"/>
      <c r="T27" s="594"/>
      <c r="U27" s="594"/>
      <c r="V27" s="594"/>
      <c r="W27" s="594"/>
      <c r="X27" s="594"/>
      <c r="Y27" s="595"/>
      <c r="Z27" s="598">
        <v>0</v>
      </c>
      <c r="AA27" s="599"/>
      <c r="AB27" s="599"/>
      <c r="AC27" s="604"/>
      <c r="AD27" s="602" t="s">
        <v>112</v>
      </c>
      <c r="AE27" s="594"/>
      <c r="AF27" s="594"/>
      <c r="AG27" s="594"/>
      <c r="AH27" s="594"/>
      <c r="AI27" s="594"/>
      <c r="AJ27" s="594"/>
      <c r="AK27" s="595"/>
      <c r="AL27" s="598" t="s">
        <v>112</v>
      </c>
      <c r="AM27" s="599"/>
      <c r="AN27" s="599"/>
      <c r="AO27" s="600"/>
      <c r="AP27" s="605" t="s">
        <v>263</v>
      </c>
      <c r="AQ27" s="606"/>
      <c r="AR27" s="606"/>
      <c r="AS27" s="606"/>
      <c r="AT27" s="606"/>
      <c r="AU27" s="606"/>
      <c r="AV27" s="606"/>
      <c r="AW27" s="606"/>
      <c r="AX27" s="606"/>
      <c r="AY27" s="606"/>
      <c r="AZ27" s="606"/>
      <c r="BA27" s="606"/>
      <c r="BB27" s="606"/>
      <c r="BC27" s="607"/>
      <c r="BD27" s="593" t="s">
        <v>112</v>
      </c>
      <c r="BE27" s="594"/>
      <c r="BF27" s="594"/>
      <c r="BG27" s="594"/>
      <c r="BH27" s="594"/>
      <c r="BI27" s="594"/>
      <c r="BJ27" s="594"/>
      <c r="BK27" s="595"/>
      <c r="BL27" s="596" t="s">
        <v>205</v>
      </c>
      <c r="BM27" s="596"/>
      <c r="BN27" s="596"/>
      <c r="BO27" s="596"/>
      <c r="BP27" s="597" t="s">
        <v>205</v>
      </c>
      <c r="BQ27" s="597"/>
      <c r="BR27" s="597"/>
      <c r="BS27" s="597"/>
      <c r="BT27" s="597"/>
      <c r="BU27" s="597"/>
      <c r="BV27" s="597"/>
      <c r="BW27" s="601"/>
      <c r="BY27" s="605" t="s">
        <v>264</v>
      </c>
      <c r="BZ27" s="606"/>
      <c r="CA27" s="606"/>
      <c r="CB27" s="606"/>
      <c r="CC27" s="606"/>
      <c r="CD27" s="606"/>
      <c r="CE27" s="606"/>
      <c r="CF27" s="606"/>
      <c r="CG27" s="606"/>
      <c r="CH27" s="606"/>
      <c r="CI27" s="606"/>
      <c r="CJ27" s="606"/>
      <c r="CK27" s="606"/>
      <c r="CL27" s="607"/>
      <c r="CM27" s="593">
        <v>1043777</v>
      </c>
      <c r="CN27" s="594"/>
      <c r="CO27" s="594"/>
      <c r="CP27" s="594"/>
      <c r="CQ27" s="594"/>
      <c r="CR27" s="594"/>
      <c r="CS27" s="594"/>
      <c r="CT27" s="595"/>
      <c r="CU27" s="596">
        <v>0</v>
      </c>
      <c r="CV27" s="596"/>
      <c r="CW27" s="596"/>
      <c r="CX27" s="596"/>
      <c r="CY27" s="602" t="s">
        <v>112</v>
      </c>
      <c r="CZ27" s="594"/>
      <c r="DA27" s="594"/>
      <c r="DB27" s="594"/>
      <c r="DC27" s="594"/>
      <c r="DD27" s="594"/>
      <c r="DE27" s="594"/>
      <c r="DF27" s="594"/>
      <c r="DG27" s="594"/>
      <c r="DH27" s="594"/>
      <c r="DI27" s="594"/>
      <c r="DJ27" s="594"/>
      <c r="DK27" s="595"/>
      <c r="DL27" s="602">
        <v>1043777</v>
      </c>
      <c r="DM27" s="594"/>
      <c r="DN27" s="594"/>
      <c r="DO27" s="594"/>
      <c r="DP27" s="594"/>
      <c r="DQ27" s="594"/>
      <c r="DR27" s="594"/>
      <c r="DS27" s="594"/>
      <c r="DT27" s="594"/>
      <c r="DU27" s="594"/>
      <c r="DV27" s="594"/>
      <c r="DW27" s="594"/>
      <c r="DX27" s="603"/>
    </row>
    <row r="28" spans="2:128" ht="11.25" customHeight="1" x14ac:dyDescent="0.2">
      <c r="B28" s="590" t="s">
        <v>265</v>
      </c>
      <c r="C28" s="591"/>
      <c r="D28" s="591"/>
      <c r="E28" s="591"/>
      <c r="F28" s="591"/>
      <c r="G28" s="591"/>
      <c r="H28" s="591"/>
      <c r="I28" s="591"/>
      <c r="J28" s="591"/>
      <c r="K28" s="591"/>
      <c r="L28" s="591"/>
      <c r="M28" s="591"/>
      <c r="N28" s="591"/>
      <c r="O28" s="591"/>
      <c r="P28" s="591"/>
      <c r="Q28" s="592"/>
      <c r="R28" s="593">
        <v>18927329</v>
      </c>
      <c r="S28" s="594"/>
      <c r="T28" s="594"/>
      <c r="U28" s="594"/>
      <c r="V28" s="594"/>
      <c r="W28" s="594"/>
      <c r="X28" s="594"/>
      <c r="Y28" s="595"/>
      <c r="Z28" s="598">
        <v>0.8</v>
      </c>
      <c r="AA28" s="599"/>
      <c r="AB28" s="599"/>
      <c r="AC28" s="604"/>
      <c r="AD28" s="602" t="s">
        <v>205</v>
      </c>
      <c r="AE28" s="594"/>
      <c r="AF28" s="594"/>
      <c r="AG28" s="594"/>
      <c r="AH28" s="594"/>
      <c r="AI28" s="594"/>
      <c r="AJ28" s="594"/>
      <c r="AK28" s="595"/>
      <c r="AL28" s="598" t="s">
        <v>205</v>
      </c>
      <c r="AM28" s="599"/>
      <c r="AN28" s="599"/>
      <c r="AO28" s="600"/>
      <c r="AP28" s="605" t="s">
        <v>266</v>
      </c>
      <c r="AQ28" s="606"/>
      <c r="AR28" s="606"/>
      <c r="AS28" s="606"/>
      <c r="AT28" s="606"/>
      <c r="AU28" s="606"/>
      <c r="AV28" s="606"/>
      <c r="AW28" s="606"/>
      <c r="AX28" s="606"/>
      <c r="AY28" s="606"/>
      <c r="AZ28" s="606"/>
      <c r="BA28" s="606"/>
      <c r="BB28" s="606"/>
      <c r="BC28" s="607"/>
      <c r="BD28" s="593">
        <v>542697</v>
      </c>
      <c r="BE28" s="594"/>
      <c r="BF28" s="594"/>
      <c r="BG28" s="594"/>
      <c r="BH28" s="594"/>
      <c r="BI28" s="594"/>
      <c r="BJ28" s="594"/>
      <c r="BK28" s="595"/>
      <c r="BL28" s="596">
        <v>0</v>
      </c>
      <c r="BM28" s="596"/>
      <c r="BN28" s="596"/>
      <c r="BO28" s="596"/>
      <c r="BP28" s="597" t="s">
        <v>205</v>
      </c>
      <c r="BQ28" s="597"/>
      <c r="BR28" s="597"/>
      <c r="BS28" s="597"/>
      <c r="BT28" s="597"/>
      <c r="BU28" s="597"/>
      <c r="BV28" s="597"/>
      <c r="BW28" s="601"/>
      <c r="BY28" s="605" t="s">
        <v>267</v>
      </c>
      <c r="BZ28" s="606"/>
      <c r="CA28" s="606"/>
      <c r="CB28" s="606"/>
      <c r="CC28" s="606"/>
      <c r="CD28" s="606"/>
      <c r="CE28" s="606"/>
      <c r="CF28" s="606"/>
      <c r="CG28" s="606"/>
      <c r="CH28" s="606"/>
      <c r="CI28" s="606"/>
      <c r="CJ28" s="606"/>
      <c r="CK28" s="606"/>
      <c r="CL28" s="607"/>
      <c r="CM28" s="593" t="s">
        <v>112</v>
      </c>
      <c r="CN28" s="594"/>
      <c r="CO28" s="594"/>
      <c r="CP28" s="594"/>
      <c r="CQ28" s="594"/>
      <c r="CR28" s="594"/>
      <c r="CS28" s="594"/>
      <c r="CT28" s="595"/>
      <c r="CU28" s="596" t="s">
        <v>112</v>
      </c>
      <c r="CV28" s="596"/>
      <c r="CW28" s="596"/>
      <c r="CX28" s="596"/>
      <c r="CY28" s="602" t="s">
        <v>112</v>
      </c>
      <c r="CZ28" s="594"/>
      <c r="DA28" s="594"/>
      <c r="DB28" s="594"/>
      <c r="DC28" s="594"/>
      <c r="DD28" s="594"/>
      <c r="DE28" s="594"/>
      <c r="DF28" s="594"/>
      <c r="DG28" s="594"/>
      <c r="DH28" s="594"/>
      <c r="DI28" s="594"/>
      <c r="DJ28" s="594"/>
      <c r="DK28" s="595"/>
      <c r="DL28" s="602" t="s">
        <v>112</v>
      </c>
      <c r="DM28" s="594"/>
      <c r="DN28" s="594"/>
      <c r="DO28" s="594"/>
      <c r="DP28" s="594"/>
      <c r="DQ28" s="594"/>
      <c r="DR28" s="594"/>
      <c r="DS28" s="594"/>
      <c r="DT28" s="594"/>
      <c r="DU28" s="594"/>
      <c r="DV28" s="594"/>
      <c r="DW28" s="594"/>
      <c r="DX28" s="603"/>
    </row>
    <row r="29" spans="2:128" ht="11.25" customHeight="1" x14ac:dyDescent="0.2">
      <c r="B29" s="590" t="s">
        <v>268</v>
      </c>
      <c r="C29" s="591"/>
      <c r="D29" s="591"/>
      <c r="E29" s="591"/>
      <c r="F29" s="591"/>
      <c r="G29" s="591"/>
      <c r="H29" s="591"/>
      <c r="I29" s="591"/>
      <c r="J29" s="591"/>
      <c r="K29" s="591"/>
      <c r="L29" s="591"/>
      <c r="M29" s="591"/>
      <c r="N29" s="591"/>
      <c r="O29" s="591"/>
      <c r="P29" s="591"/>
      <c r="Q29" s="592"/>
      <c r="R29" s="593">
        <v>26799106</v>
      </c>
      <c r="S29" s="594"/>
      <c r="T29" s="594"/>
      <c r="U29" s="594"/>
      <c r="V29" s="594"/>
      <c r="W29" s="594"/>
      <c r="X29" s="594"/>
      <c r="Y29" s="595"/>
      <c r="Z29" s="598">
        <v>1.2</v>
      </c>
      <c r="AA29" s="599"/>
      <c r="AB29" s="599"/>
      <c r="AC29" s="604"/>
      <c r="AD29" s="602" t="s">
        <v>112</v>
      </c>
      <c r="AE29" s="594"/>
      <c r="AF29" s="594"/>
      <c r="AG29" s="594"/>
      <c r="AH29" s="594"/>
      <c r="AI29" s="594"/>
      <c r="AJ29" s="594"/>
      <c r="AK29" s="595"/>
      <c r="AL29" s="598" t="s">
        <v>112</v>
      </c>
      <c r="AM29" s="599"/>
      <c r="AN29" s="599"/>
      <c r="AO29" s="600"/>
      <c r="AP29" s="605" t="s">
        <v>269</v>
      </c>
      <c r="AQ29" s="606"/>
      <c r="AR29" s="606"/>
      <c r="AS29" s="606"/>
      <c r="AT29" s="606"/>
      <c r="AU29" s="606"/>
      <c r="AV29" s="606"/>
      <c r="AW29" s="606"/>
      <c r="AX29" s="606"/>
      <c r="AY29" s="606"/>
      <c r="AZ29" s="606"/>
      <c r="BA29" s="606"/>
      <c r="BB29" s="606"/>
      <c r="BC29" s="607"/>
      <c r="BD29" s="593">
        <v>13369</v>
      </c>
      <c r="BE29" s="594"/>
      <c r="BF29" s="594"/>
      <c r="BG29" s="594"/>
      <c r="BH29" s="594"/>
      <c r="BI29" s="594"/>
      <c r="BJ29" s="594"/>
      <c r="BK29" s="595"/>
      <c r="BL29" s="596">
        <v>0</v>
      </c>
      <c r="BM29" s="596"/>
      <c r="BN29" s="596"/>
      <c r="BO29" s="596"/>
      <c r="BP29" s="597" t="s">
        <v>112</v>
      </c>
      <c r="BQ29" s="597"/>
      <c r="BR29" s="597"/>
      <c r="BS29" s="597"/>
      <c r="BT29" s="597"/>
      <c r="BU29" s="597"/>
      <c r="BV29" s="597"/>
      <c r="BW29" s="601"/>
      <c r="BY29" s="605" t="s">
        <v>270</v>
      </c>
      <c r="BZ29" s="606"/>
      <c r="CA29" s="606"/>
      <c r="CB29" s="606"/>
      <c r="CC29" s="606"/>
      <c r="CD29" s="606"/>
      <c r="CE29" s="606"/>
      <c r="CF29" s="606"/>
      <c r="CG29" s="606"/>
      <c r="CH29" s="606"/>
      <c r="CI29" s="606"/>
      <c r="CJ29" s="606"/>
      <c r="CK29" s="606"/>
      <c r="CL29" s="607"/>
      <c r="CM29" s="593">
        <v>11106983</v>
      </c>
      <c r="CN29" s="594"/>
      <c r="CO29" s="594"/>
      <c r="CP29" s="594"/>
      <c r="CQ29" s="594"/>
      <c r="CR29" s="594"/>
      <c r="CS29" s="594"/>
      <c r="CT29" s="595"/>
      <c r="CU29" s="596">
        <v>0.5</v>
      </c>
      <c r="CV29" s="596"/>
      <c r="CW29" s="596"/>
      <c r="CX29" s="596"/>
      <c r="CY29" s="602" t="s">
        <v>112</v>
      </c>
      <c r="CZ29" s="594"/>
      <c r="DA29" s="594"/>
      <c r="DB29" s="594"/>
      <c r="DC29" s="594"/>
      <c r="DD29" s="594"/>
      <c r="DE29" s="594"/>
      <c r="DF29" s="594"/>
      <c r="DG29" s="594"/>
      <c r="DH29" s="594"/>
      <c r="DI29" s="594"/>
      <c r="DJ29" s="594"/>
      <c r="DK29" s="595"/>
      <c r="DL29" s="602">
        <v>11106983</v>
      </c>
      <c r="DM29" s="594"/>
      <c r="DN29" s="594"/>
      <c r="DO29" s="594"/>
      <c r="DP29" s="594"/>
      <c r="DQ29" s="594"/>
      <c r="DR29" s="594"/>
      <c r="DS29" s="594"/>
      <c r="DT29" s="594"/>
      <c r="DU29" s="594"/>
      <c r="DV29" s="594"/>
      <c r="DW29" s="594"/>
      <c r="DX29" s="603"/>
    </row>
    <row r="30" spans="2:128" ht="11.25" customHeight="1" x14ac:dyDescent="0.2">
      <c r="B30" s="590" t="s">
        <v>271</v>
      </c>
      <c r="C30" s="591"/>
      <c r="D30" s="591"/>
      <c r="E30" s="591"/>
      <c r="F30" s="591"/>
      <c r="G30" s="591"/>
      <c r="H30" s="591"/>
      <c r="I30" s="591"/>
      <c r="J30" s="591"/>
      <c r="K30" s="591"/>
      <c r="L30" s="591"/>
      <c r="M30" s="591"/>
      <c r="N30" s="591"/>
      <c r="O30" s="591"/>
      <c r="P30" s="591"/>
      <c r="Q30" s="592"/>
      <c r="R30" s="593">
        <v>220577668</v>
      </c>
      <c r="S30" s="594"/>
      <c r="T30" s="594"/>
      <c r="U30" s="594"/>
      <c r="V30" s="594"/>
      <c r="W30" s="594"/>
      <c r="X30" s="594"/>
      <c r="Y30" s="595"/>
      <c r="Z30" s="598">
        <v>9.6999999999999993</v>
      </c>
      <c r="AA30" s="599"/>
      <c r="AB30" s="599"/>
      <c r="AC30" s="604"/>
      <c r="AD30" s="602">
        <v>357</v>
      </c>
      <c r="AE30" s="594"/>
      <c r="AF30" s="594"/>
      <c r="AG30" s="594"/>
      <c r="AH30" s="594"/>
      <c r="AI30" s="594"/>
      <c r="AJ30" s="594"/>
      <c r="AK30" s="595"/>
      <c r="AL30" s="598">
        <v>0</v>
      </c>
      <c r="AM30" s="599"/>
      <c r="AN30" s="599"/>
      <c r="AO30" s="600"/>
      <c r="AP30" s="605" t="s">
        <v>272</v>
      </c>
      <c r="AQ30" s="606"/>
      <c r="AR30" s="606"/>
      <c r="AS30" s="606"/>
      <c r="AT30" s="606"/>
      <c r="AU30" s="606"/>
      <c r="AV30" s="606"/>
      <c r="AW30" s="606"/>
      <c r="AX30" s="606"/>
      <c r="AY30" s="606"/>
      <c r="AZ30" s="606"/>
      <c r="BA30" s="606"/>
      <c r="BB30" s="606"/>
      <c r="BC30" s="607"/>
      <c r="BD30" s="593">
        <v>13369</v>
      </c>
      <c r="BE30" s="594"/>
      <c r="BF30" s="594"/>
      <c r="BG30" s="594"/>
      <c r="BH30" s="594"/>
      <c r="BI30" s="594"/>
      <c r="BJ30" s="594"/>
      <c r="BK30" s="595"/>
      <c r="BL30" s="596">
        <v>0</v>
      </c>
      <c r="BM30" s="596"/>
      <c r="BN30" s="596"/>
      <c r="BO30" s="596"/>
      <c r="BP30" s="597" t="s">
        <v>112</v>
      </c>
      <c r="BQ30" s="597"/>
      <c r="BR30" s="597"/>
      <c r="BS30" s="597"/>
      <c r="BT30" s="597"/>
      <c r="BU30" s="597"/>
      <c r="BV30" s="597"/>
      <c r="BW30" s="601"/>
      <c r="BY30" s="605" t="s">
        <v>273</v>
      </c>
      <c r="BZ30" s="611"/>
      <c r="CA30" s="611"/>
      <c r="CB30" s="611"/>
      <c r="CC30" s="611"/>
      <c r="CD30" s="611"/>
      <c r="CE30" s="611"/>
      <c r="CF30" s="611"/>
      <c r="CG30" s="611"/>
      <c r="CH30" s="611"/>
      <c r="CI30" s="611"/>
      <c r="CJ30" s="611"/>
      <c r="CK30" s="611"/>
      <c r="CL30" s="607"/>
      <c r="CM30" s="593">
        <v>13229688</v>
      </c>
      <c r="CN30" s="594"/>
      <c r="CO30" s="594"/>
      <c r="CP30" s="594"/>
      <c r="CQ30" s="594"/>
      <c r="CR30" s="594"/>
      <c r="CS30" s="594"/>
      <c r="CT30" s="595"/>
      <c r="CU30" s="596">
        <v>0.6</v>
      </c>
      <c r="CV30" s="596"/>
      <c r="CW30" s="596"/>
      <c r="CX30" s="596"/>
      <c r="CY30" s="602" t="s">
        <v>112</v>
      </c>
      <c r="CZ30" s="594"/>
      <c r="DA30" s="594"/>
      <c r="DB30" s="594"/>
      <c r="DC30" s="594"/>
      <c r="DD30" s="594"/>
      <c r="DE30" s="594"/>
      <c r="DF30" s="594"/>
      <c r="DG30" s="594"/>
      <c r="DH30" s="594"/>
      <c r="DI30" s="594"/>
      <c r="DJ30" s="594"/>
      <c r="DK30" s="595"/>
      <c r="DL30" s="602">
        <v>13229688</v>
      </c>
      <c r="DM30" s="594"/>
      <c r="DN30" s="594"/>
      <c r="DO30" s="594"/>
      <c r="DP30" s="594"/>
      <c r="DQ30" s="594"/>
      <c r="DR30" s="594"/>
      <c r="DS30" s="594"/>
      <c r="DT30" s="594"/>
      <c r="DU30" s="594"/>
      <c r="DV30" s="594"/>
      <c r="DW30" s="594"/>
      <c r="DX30" s="603"/>
    </row>
    <row r="31" spans="2:128" ht="11.25" customHeight="1" x14ac:dyDescent="0.2">
      <c r="B31" s="590" t="s">
        <v>274</v>
      </c>
      <c r="C31" s="591"/>
      <c r="D31" s="591"/>
      <c r="E31" s="591"/>
      <c r="F31" s="591"/>
      <c r="G31" s="591"/>
      <c r="H31" s="591"/>
      <c r="I31" s="591"/>
      <c r="J31" s="591"/>
      <c r="K31" s="591"/>
      <c r="L31" s="591"/>
      <c r="M31" s="591"/>
      <c r="N31" s="591"/>
      <c r="O31" s="591"/>
      <c r="P31" s="591"/>
      <c r="Q31" s="592"/>
      <c r="R31" s="593">
        <v>326333895</v>
      </c>
      <c r="S31" s="594"/>
      <c r="T31" s="594"/>
      <c r="U31" s="594"/>
      <c r="V31" s="594"/>
      <c r="W31" s="594"/>
      <c r="X31" s="594"/>
      <c r="Y31" s="595"/>
      <c r="Z31" s="598">
        <v>14.3</v>
      </c>
      <c r="AA31" s="599"/>
      <c r="AB31" s="599"/>
      <c r="AC31" s="604"/>
      <c r="AD31" s="602" t="s">
        <v>112</v>
      </c>
      <c r="AE31" s="594"/>
      <c r="AF31" s="594"/>
      <c r="AG31" s="594"/>
      <c r="AH31" s="594"/>
      <c r="AI31" s="594"/>
      <c r="AJ31" s="594"/>
      <c r="AK31" s="595"/>
      <c r="AL31" s="598" t="s">
        <v>205</v>
      </c>
      <c r="AM31" s="599"/>
      <c r="AN31" s="599"/>
      <c r="AO31" s="600"/>
      <c r="AP31" s="605" t="s">
        <v>275</v>
      </c>
      <c r="AQ31" s="606"/>
      <c r="AR31" s="606"/>
      <c r="AS31" s="606"/>
      <c r="AT31" s="606"/>
      <c r="AU31" s="606"/>
      <c r="AV31" s="606"/>
      <c r="AW31" s="606"/>
      <c r="AX31" s="606"/>
      <c r="AY31" s="606"/>
      <c r="AZ31" s="606"/>
      <c r="BA31" s="606"/>
      <c r="BB31" s="606"/>
      <c r="BC31" s="607"/>
      <c r="BD31" s="593">
        <v>529328</v>
      </c>
      <c r="BE31" s="594"/>
      <c r="BF31" s="594"/>
      <c r="BG31" s="594"/>
      <c r="BH31" s="594"/>
      <c r="BI31" s="594"/>
      <c r="BJ31" s="594"/>
      <c r="BK31" s="595"/>
      <c r="BL31" s="596">
        <v>0</v>
      </c>
      <c r="BM31" s="596"/>
      <c r="BN31" s="596"/>
      <c r="BO31" s="596"/>
      <c r="BP31" s="597" t="s">
        <v>112</v>
      </c>
      <c r="BQ31" s="597"/>
      <c r="BR31" s="597"/>
      <c r="BS31" s="597"/>
      <c r="BT31" s="597"/>
      <c r="BU31" s="597"/>
      <c r="BV31" s="597"/>
      <c r="BW31" s="601"/>
      <c r="BY31" s="590" t="s">
        <v>276</v>
      </c>
      <c r="BZ31" s="591"/>
      <c r="CA31" s="591"/>
      <c r="CB31" s="591"/>
      <c r="CC31" s="591"/>
      <c r="CD31" s="591"/>
      <c r="CE31" s="591"/>
      <c r="CF31" s="591"/>
      <c r="CG31" s="591"/>
      <c r="CH31" s="591"/>
      <c r="CI31" s="591"/>
      <c r="CJ31" s="591"/>
      <c r="CK31" s="591"/>
      <c r="CL31" s="592"/>
      <c r="CM31" s="593" t="s">
        <v>205</v>
      </c>
      <c r="CN31" s="594"/>
      <c r="CO31" s="594"/>
      <c r="CP31" s="594"/>
      <c r="CQ31" s="594"/>
      <c r="CR31" s="594"/>
      <c r="CS31" s="594"/>
      <c r="CT31" s="595"/>
      <c r="CU31" s="596" t="s">
        <v>205</v>
      </c>
      <c r="CV31" s="596"/>
      <c r="CW31" s="596"/>
      <c r="CX31" s="596"/>
      <c r="CY31" s="602" t="s">
        <v>112</v>
      </c>
      <c r="CZ31" s="594"/>
      <c r="DA31" s="594"/>
      <c r="DB31" s="594"/>
      <c r="DC31" s="594"/>
      <c r="DD31" s="594"/>
      <c r="DE31" s="594"/>
      <c r="DF31" s="594"/>
      <c r="DG31" s="594"/>
      <c r="DH31" s="594"/>
      <c r="DI31" s="594"/>
      <c r="DJ31" s="594"/>
      <c r="DK31" s="595"/>
      <c r="DL31" s="602" t="s">
        <v>112</v>
      </c>
      <c r="DM31" s="594"/>
      <c r="DN31" s="594"/>
      <c r="DO31" s="594"/>
      <c r="DP31" s="594"/>
      <c r="DQ31" s="594"/>
      <c r="DR31" s="594"/>
      <c r="DS31" s="594"/>
      <c r="DT31" s="594"/>
      <c r="DU31" s="594"/>
      <c r="DV31" s="594"/>
      <c r="DW31" s="594"/>
      <c r="DX31" s="603"/>
    </row>
    <row r="32" spans="2:128" ht="11.25" customHeight="1" x14ac:dyDescent="0.2">
      <c r="B32" s="590" t="s">
        <v>277</v>
      </c>
      <c r="C32" s="591"/>
      <c r="D32" s="591"/>
      <c r="E32" s="591"/>
      <c r="F32" s="591"/>
      <c r="G32" s="591"/>
      <c r="H32" s="591"/>
      <c r="I32" s="591"/>
      <c r="J32" s="591"/>
      <c r="K32" s="591"/>
      <c r="L32" s="591"/>
      <c r="M32" s="591"/>
      <c r="N32" s="591"/>
      <c r="O32" s="591"/>
      <c r="P32" s="591"/>
      <c r="Q32" s="592"/>
      <c r="R32" s="593">
        <v>100300000</v>
      </c>
      <c r="S32" s="594"/>
      <c r="T32" s="594"/>
      <c r="U32" s="594"/>
      <c r="V32" s="594"/>
      <c r="W32" s="594"/>
      <c r="X32" s="594"/>
      <c r="Y32" s="595"/>
      <c r="Z32" s="598">
        <v>4.4000000000000004</v>
      </c>
      <c r="AA32" s="599"/>
      <c r="AB32" s="599"/>
      <c r="AC32" s="604"/>
      <c r="AD32" s="602" t="s">
        <v>205</v>
      </c>
      <c r="AE32" s="594"/>
      <c r="AF32" s="594"/>
      <c r="AG32" s="594"/>
      <c r="AH32" s="594"/>
      <c r="AI32" s="594"/>
      <c r="AJ32" s="594"/>
      <c r="AK32" s="595"/>
      <c r="AL32" s="598" t="s">
        <v>112</v>
      </c>
      <c r="AM32" s="599"/>
      <c r="AN32" s="599"/>
      <c r="AO32" s="600"/>
      <c r="AP32" s="605" t="s">
        <v>278</v>
      </c>
      <c r="AQ32" s="606"/>
      <c r="AR32" s="606"/>
      <c r="AS32" s="606"/>
      <c r="AT32" s="606"/>
      <c r="AU32" s="606"/>
      <c r="AV32" s="606"/>
      <c r="AW32" s="606"/>
      <c r="AX32" s="606"/>
      <c r="AY32" s="606"/>
      <c r="AZ32" s="606"/>
      <c r="BA32" s="606"/>
      <c r="BB32" s="606"/>
      <c r="BC32" s="607"/>
      <c r="BD32" s="593">
        <v>1</v>
      </c>
      <c r="BE32" s="594"/>
      <c r="BF32" s="594"/>
      <c r="BG32" s="594"/>
      <c r="BH32" s="594"/>
      <c r="BI32" s="594"/>
      <c r="BJ32" s="594"/>
      <c r="BK32" s="595"/>
      <c r="BL32" s="596">
        <v>0</v>
      </c>
      <c r="BM32" s="596"/>
      <c r="BN32" s="596"/>
      <c r="BO32" s="596"/>
      <c r="BP32" s="597" t="s">
        <v>205</v>
      </c>
      <c r="BQ32" s="597"/>
      <c r="BR32" s="597"/>
      <c r="BS32" s="597"/>
      <c r="BT32" s="597"/>
      <c r="BU32" s="597"/>
      <c r="BV32" s="597"/>
      <c r="BW32" s="601"/>
      <c r="BY32" s="608" t="s">
        <v>279</v>
      </c>
      <c r="BZ32" s="609"/>
      <c r="CA32" s="609"/>
      <c r="CB32" s="609"/>
      <c r="CC32" s="609"/>
      <c r="CD32" s="609"/>
      <c r="CE32" s="609"/>
      <c r="CF32" s="609"/>
      <c r="CG32" s="609"/>
      <c r="CH32" s="609"/>
      <c r="CI32" s="609"/>
      <c r="CJ32" s="609"/>
      <c r="CK32" s="609"/>
      <c r="CL32" s="610"/>
      <c r="CM32" s="593">
        <v>2254887477</v>
      </c>
      <c r="CN32" s="594"/>
      <c r="CO32" s="594"/>
      <c r="CP32" s="594"/>
      <c r="CQ32" s="594"/>
      <c r="CR32" s="594"/>
      <c r="CS32" s="594"/>
      <c r="CT32" s="595"/>
      <c r="CU32" s="596">
        <v>100</v>
      </c>
      <c r="CV32" s="596"/>
      <c r="CW32" s="596"/>
      <c r="CX32" s="596"/>
      <c r="CY32" s="602">
        <v>236666116</v>
      </c>
      <c r="CZ32" s="594"/>
      <c r="DA32" s="594"/>
      <c r="DB32" s="594"/>
      <c r="DC32" s="594"/>
      <c r="DD32" s="594"/>
      <c r="DE32" s="594"/>
      <c r="DF32" s="594"/>
      <c r="DG32" s="594"/>
      <c r="DH32" s="594"/>
      <c r="DI32" s="594"/>
      <c r="DJ32" s="594"/>
      <c r="DK32" s="595"/>
      <c r="DL32" s="602">
        <v>1658246104</v>
      </c>
      <c r="DM32" s="594"/>
      <c r="DN32" s="594"/>
      <c r="DO32" s="594"/>
      <c r="DP32" s="594"/>
      <c r="DQ32" s="594"/>
      <c r="DR32" s="594"/>
      <c r="DS32" s="594"/>
      <c r="DT32" s="594"/>
      <c r="DU32" s="594"/>
      <c r="DV32" s="594"/>
      <c r="DW32" s="594"/>
      <c r="DX32" s="603"/>
    </row>
    <row r="33" spans="2:128" ht="11.25" customHeight="1" x14ac:dyDescent="0.2">
      <c r="B33" s="590" t="s">
        <v>280</v>
      </c>
      <c r="C33" s="591"/>
      <c r="D33" s="591"/>
      <c r="E33" s="591"/>
      <c r="F33" s="591"/>
      <c r="G33" s="591"/>
      <c r="H33" s="591"/>
      <c r="I33" s="591"/>
      <c r="J33" s="591"/>
      <c r="K33" s="591"/>
      <c r="L33" s="591"/>
      <c r="M33" s="591"/>
      <c r="N33" s="591"/>
      <c r="O33" s="591"/>
      <c r="P33" s="591"/>
      <c r="Q33" s="592"/>
      <c r="R33" s="593">
        <v>97118100</v>
      </c>
      <c r="S33" s="594"/>
      <c r="T33" s="594"/>
      <c r="U33" s="594"/>
      <c r="V33" s="594"/>
      <c r="W33" s="594"/>
      <c r="X33" s="594"/>
      <c r="Y33" s="595"/>
      <c r="Z33" s="598">
        <v>4.3</v>
      </c>
      <c r="AA33" s="599"/>
      <c r="AB33" s="599"/>
      <c r="AC33" s="604"/>
      <c r="AD33" s="602" t="s">
        <v>112</v>
      </c>
      <c r="AE33" s="594"/>
      <c r="AF33" s="594"/>
      <c r="AG33" s="594"/>
      <c r="AH33" s="594"/>
      <c r="AI33" s="594"/>
      <c r="AJ33" s="594"/>
      <c r="AK33" s="595"/>
      <c r="AL33" s="598" t="s">
        <v>112</v>
      </c>
      <c r="AM33" s="599"/>
      <c r="AN33" s="599"/>
      <c r="AO33" s="600"/>
      <c r="AP33" s="590" t="s">
        <v>149</v>
      </c>
      <c r="AQ33" s="591"/>
      <c r="AR33" s="591"/>
      <c r="AS33" s="591"/>
      <c r="AT33" s="591"/>
      <c r="AU33" s="591"/>
      <c r="AV33" s="591"/>
      <c r="AW33" s="591"/>
      <c r="AX33" s="591"/>
      <c r="AY33" s="591"/>
      <c r="AZ33" s="591"/>
      <c r="BA33" s="591"/>
      <c r="BB33" s="591"/>
      <c r="BC33" s="592"/>
      <c r="BD33" s="593">
        <v>1231373367</v>
      </c>
      <c r="BE33" s="594"/>
      <c r="BF33" s="594"/>
      <c r="BG33" s="594"/>
      <c r="BH33" s="594"/>
      <c r="BI33" s="594"/>
      <c r="BJ33" s="594"/>
      <c r="BK33" s="595"/>
      <c r="BL33" s="596">
        <v>100</v>
      </c>
      <c r="BM33" s="596"/>
      <c r="BN33" s="596"/>
      <c r="BO33" s="596"/>
      <c r="BP33" s="597">
        <v>21780736</v>
      </c>
      <c r="BQ33" s="597"/>
      <c r="BR33" s="597"/>
      <c r="BS33" s="597"/>
      <c r="BT33" s="597"/>
      <c r="BU33" s="597"/>
      <c r="BV33" s="597"/>
      <c r="BW33" s="601"/>
      <c r="BY33" s="575" t="s">
        <v>281</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282</v>
      </c>
      <c r="C34" s="609"/>
      <c r="D34" s="609"/>
      <c r="E34" s="609"/>
      <c r="F34" s="609"/>
      <c r="G34" s="609"/>
      <c r="H34" s="609"/>
      <c r="I34" s="609"/>
      <c r="J34" s="609"/>
      <c r="K34" s="609"/>
      <c r="L34" s="609"/>
      <c r="M34" s="609"/>
      <c r="N34" s="609"/>
      <c r="O34" s="609"/>
      <c r="P34" s="609"/>
      <c r="Q34" s="610"/>
      <c r="R34" s="593">
        <v>2282711847</v>
      </c>
      <c r="S34" s="594"/>
      <c r="T34" s="594"/>
      <c r="U34" s="594"/>
      <c r="V34" s="594"/>
      <c r="W34" s="594"/>
      <c r="X34" s="594"/>
      <c r="Y34" s="595"/>
      <c r="Z34" s="596">
        <v>100</v>
      </c>
      <c r="AA34" s="596"/>
      <c r="AB34" s="596"/>
      <c r="AC34" s="596"/>
      <c r="AD34" s="597">
        <v>1164304314</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189</v>
      </c>
      <c r="BZ34" s="576"/>
      <c r="CA34" s="576"/>
      <c r="CB34" s="576"/>
      <c r="CC34" s="576"/>
      <c r="CD34" s="576"/>
      <c r="CE34" s="576"/>
      <c r="CF34" s="576"/>
      <c r="CG34" s="576"/>
      <c r="CH34" s="576"/>
      <c r="CI34" s="576"/>
      <c r="CJ34" s="576"/>
      <c r="CK34" s="576"/>
      <c r="CL34" s="577"/>
      <c r="CM34" s="575" t="s">
        <v>283</v>
      </c>
      <c r="CN34" s="576"/>
      <c r="CO34" s="576"/>
      <c r="CP34" s="576"/>
      <c r="CQ34" s="576"/>
      <c r="CR34" s="576"/>
      <c r="CS34" s="576"/>
      <c r="CT34" s="577"/>
      <c r="CU34" s="575" t="s">
        <v>284</v>
      </c>
      <c r="CV34" s="576"/>
      <c r="CW34" s="576"/>
      <c r="CX34" s="577"/>
      <c r="CY34" s="575" t="s">
        <v>285</v>
      </c>
      <c r="CZ34" s="576"/>
      <c r="DA34" s="576"/>
      <c r="DB34" s="576"/>
      <c r="DC34" s="576"/>
      <c r="DD34" s="576"/>
      <c r="DE34" s="576"/>
      <c r="DF34" s="577"/>
      <c r="DG34" s="617" t="s">
        <v>286</v>
      </c>
      <c r="DH34" s="618"/>
      <c r="DI34" s="618"/>
      <c r="DJ34" s="618"/>
      <c r="DK34" s="618"/>
      <c r="DL34" s="618"/>
      <c r="DM34" s="618"/>
      <c r="DN34" s="618"/>
      <c r="DO34" s="618"/>
      <c r="DP34" s="618"/>
      <c r="DQ34" s="619"/>
      <c r="DR34" s="575" t="s">
        <v>287</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288</v>
      </c>
      <c r="BZ35" s="580"/>
      <c r="CA35" s="580"/>
      <c r="CB35" s="580"/>
      <c r="CC35" s="580"/>
      <c r="CD35" s="580"/>
      <c r="CE35" s="580"/>
      <c r="CF35" s="580"/>
      <c r="CG35" s="580"/>
      <c r="CH35" s="580"/>
      <c r="CI35" s="580"/>
      <c r="CJ35" s="580"/>
      <c r="CK35" s="580"/>
      <c r="CL35" s="581"/>
      <c r="CM35" s="582">
        <v>1026838589</v>
      </c>
      <c r="CN35" s="583"/>
      <c r="CO35" s="583"/>
      <c r="CP35" s="583"/>
      <c r="CQ35" s="583"/>
      <c r="CR35" s="583"/>
      <c r="CS35" s="583"/>
      <c r="CT35" s="584"/>
      <c r="CU35" s="587">
        <v>45.5</v>
      </c>
      <c r="CV35" s="588"/>
      <c r="CW35" s="588"/>
      <c r="CX35" s="620"/>
      <c r="CY35" s="621">
        <v>905371813</v>
      </c>
      <c r="CZ35" s="583"/>
      <c r="DA35" s="583"/>
      <c r="DB35" s="583"/>
      <c r="DC35" s="583"/>
      <c r="DD35" s="583"/>
      <c r="DE35" s="583"/>
      <c r="DF35" s="584"/>
      <c r="DG35" s="621">
        <v>900002616</v>
      </c>
      <c r="DH35" s="583"/>
      <c r="DI35" s="583"/>
      <c r="DJ35" s="583"/>
      <c r="DK35" s="583"/>
      <c r="DL35" s="583"/>
      <c r="DM35" s="583"/>
      <c r="DN35" s="583"/>
      <c r="DO35" s="583"/>
      <c r="DP35" s="583"/>
      <c r="DQ35" s="584"/>
      <c r="DR35" s="587">
        <v>66.099999999999994</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289</v>
      </c>
      <c r="BZ36" s="591"/>
      <c r="CA36" s="591"/>
      <c r="CB36" s="591"/>
      <c r="CC36" s="591"/>
      <c r="CD36" s="591"/>
      <c r="CE36" s="591"/>
      <c r="CF36" s="591"/>
      <c r="CG36" s="591"/>
      <c r="CH36" s="591"/>
      <c r="CI36" s="591"/>
      <c r="CJ36" s="591"/>
      <c r="CK36" s="591"/>
      <c r="CL36" s="592"/>
      <c r="CM36" s="593">
        <v>592196059</v>
      </c>
      <c r="CN36" s="612"/>
      <c r="CO36" s="612"/>
      <c r="CP36" s="612"/>
      <c r="CQ36" s="612"/>
      <c r="CR36" s="612"/>
      <c r="CS36" s="612"/>
      <c r="CT36" s="613"/>
      <c r="CU36" s="598">
        <v>26.3</v>
      </c>
      <c r="CV36" s="614"/>
      <c r="CW36" s="614"/>
      <c r="CX36" s="615"/>
      <c r="CY36" s="602">
        <v>504760050</v>
      </c>
      <c r="CZ36" s="612"/>
      <c r="DA36" s="612"/>
      <c r="DB36" s="612"/>
      <c r="DC36" s="612"/>
      <c r="DD36" s="612"/>
      <c r="DE36" s="612"/>
      <c r="DF36" s="613"/>
      <c r="DG36" s="602">
        <v>499390853</v>
      </c>
      <c r="DH36" s="612"/>
      <c r="DI36" s="612"/>
      <c r="DJ36" s="612"/>
      <c r="DK36" s="612"/>
      <c r="DL36" s="612"/>
      <c r="DM36" s="612"/>
      <c r="DN36" s="612"/>
      <c r="DO36" s="612"/>
      <c r="DP36" s="612"/>
      <c r="DQ36" s="613"/>
      <c r="DR36" s="598">
        <v>36.700000000000003</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290</v>
      </c>
      <c r="AQ37" s="576"/>
      <c r="AR37" s="576"/>
      <c r="AS37" s="576"/>
      <c r="AT37" s="576"/>
      <c r="AU37" s="576"/>
      <c r="AV37" s="576"/>
      <c r="AW37" s="576"/>
      <c r="AX37" s="576"/>
      <c r="AY37" s="576"/>
      <c r="AZ37" s="576"/>
      <c r="BA37" s="576"/>
      <c r="BB37" s="576"/>
      <c r="BC37" s="577"/>
      <c r="BD37" s="575" t="s">
        <v>291</v>
      </c>
      <c r="BE37" s="576"/>
      <c r="BF37" s="576"/>
      <c r="BG37" s="576"/>
      <c r="BH37" s="576"/>
      <c r="BI37" s="576"/>
      <c r="BJ37" s="576"/>
      <c r="BK37" s="576"/>
      <c r="BL37" s="576"/>
      <c r="BM37" s="577"/>
      <c r="BN37" s="575" t="s">
        <v>292</v>
      </c>
      <c r="BO37" s="576"/>
      <c r="BP37" s="576"/>
      <c r="BQ37" s="576"/>
      <c r="BR37" s="576"/>
      <c r="BS37" s="576"/>
      <c r="BT37" s="576"/>
      <c r="BU37" s="576"/>
      <c r="BV37" s="576"/>
      <c r="BW37" s="577"/>
      <c r="BY37" s="590" t="s">
        <v>293</v>
      </c>
      <c r="BZ37" s="591"/>
      <c r="CA37" s="591"/>
      <c r="CB37" s="591"/>
      <c r="CC37" s="591"/>
      <c r="CD37" s="591"/>
      <c r="CE37" s="591"/>
      <c r="CF37" s="591"/>
      <c r="CG37" s="591"/>
      <c r="CH37" s="591"/>
      <c r="CI37" s="591"/>
      <c r="CJ37" s="591"/>
      <c r="CK37" s="591"/>
      <c r="CL37" s="592"/>
      <c r="CM37" s="593">
        <v>437943912</v>
      </c>
      <c r="CN37" s="594"/>
      <c r="CO37" s="594"/>
      <c r="CP37" s="594"/>
      <c r="CQ37" s="594"/>
      <c r="CR37" s="594"/>
      <c r="CS37" s="594"/>
      <c r="CT37" s="595"/>
      <c r="CU37" s="598">
        <v>19.399999999999999</v>
      </c>
      <c r="CV37" s="614"/>
      <c r="CW37" s="614"/>
      <c r="CX37" s="615"/>
      <c r="CY37" s="602">
        <v>351715490</v>
      </c>
      <c r="CZ37" s="612"/>
      <c r="DA37" s="612"/>
      <c r="DB37" s="612"/>
      <c r="DC37" s="612"/>
      <c r="DD37" s="612"/>
      <c r="DE37" s="612"/>
      <c r="DF37" s="613"/>
      <c r="DG37" s="602">
        <v>351715490</v>
      </c>
      <c r="DH37" s="612"/>
      <c r="DI37" s="612"/>
      <c r="DJ37" s="612"/>
      <c r="DK37" s="612"/>
      <c r="DL37" s="612"/>
      <c r="DM37" s="612"/>
      <c r="DN37" s="612"/>
      <c r="DO37" s="612"/>
      <c r="DP37" s="612"/>
      <c r="DQ37" s="613"/>
      <c r="DR37" s="598">
        <v>25.8</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294</v>
      </c>
      <c r="AQ38" s="623"/>
      <c r="AR38" s="623"/>
      <c r="AS38" s="623"/>
      <c r="AT38" s="628" t="s">
        <v>295</v>
      </c>
      <c r="AU38" s="206"/>
      <c r="AV38" s="206"/>
      <c r="AW38" s="206"/>
      <c r="AX38" s="579" t="s">
        <v>149</v>
      </c>
      <c r="AY38" s="580"/>
      <c r="AZ38" s="580"/>
      <c r="BA38" s="580"/>
      <c r="BB38" s="580"/>
      <c r="BC38" s="581"/>
      <c r="BD38" s="631">
        <v>99.5</v>
      </c>
      <c r="BE38" s="632"/>
      <c r="BF38" s="632"/>
      <c r="BG38" s="632"/>
      <c r="BH38" s="632"/>
      <c r="BI38" s="632">
        <v>98.7</v>
      </c>
      <c r="BJ38" s="632"/>
      <c r="BK38" s="632"/>
      <c r="BL38" s="632"/>
      <c r="BM38" s="633"/>
      <c r="BN38" s="631">
        <v>99.5</v>
      </c>
      <c r="BO38" s="632"/>
      <c r="BP38" s="632"/>
      <c r="BQ38" s="632"/>
      <c r="BR38" s="632"/>
      <c r="BS38" s="632">
        <v>98.6</v>
      </c>
      <c r="BT38" s="632"/>
      <c r="BU38" s="632"/>
      <c r="BV38" s="632"/>
      <c r="BW38" s="633"/>
      <c r="BY38" s="590" t="s">
        <v>296</v>
      </c>
      <c r="BZ38" s="591"/>
      <c r="CA38" s="591"/>
      <c r="CB38" s="591"/>
      <c r="CC38" s="591"/>
      <c r="CD38" s="591"/>
      <c r="CE38" s="591"/>
      <c r="CF38" s="591"/>
      <c r="CG38" s="591"/>
      <c r="CH38" s="591"/>
      <c r="CI38" s="591"/>
      <c r="CJ38" s="591"/>
      <c r="CK38" s="591"/>
      <c r="CL38" s="592"/>
      <c r="CM38" s="593">
        <v>48710427</v>
      </c>
      <c r="CN38" s="612"/>
      <c r="CO38" s="612"/>
      <c r="CP38" s="612"/>
      <c r="CQ38" s="612"/>
      <c r="CR38" s="612"/>
      <c r="CS38" s="612"/>
      <c r="CT38" s="613"/>
      <c r="CU38" s="598">
        <v>2.2000000000000002</v>
      </c>
      <c r="CV38" s="614"/>
      <c r="CW38" s="614"/>
      <c r="CX38" s="615"/>
      <c r="CY38" s="602">
        <v>31649869</v>
      </c>
      <c r="CZ38" s="612"/>
      <c r="DA38" s="612"/>
      <c r="DB38" s="612"/>
      <c r="DC38" s="612"/>
      <c r="DD38" s="612"/>
      <c r="DE38" s="612"/>
      <c r="DF38" s="613"/>
      <c r="DG38" s="602">
        <v>31649869</v>
      </c>
      <c r="DH38" s="612"/>
      <c r="DI38" s="612"/>
      <c r="DJ38" s="612"/>
      <c r="DK38" s="612"/>
      <c r="DL38" s="612"/>
      <c r="DM38" s="612"/>
      <c r="DN38" s="612"/>
      <c r="DO38" s="612"/>
      <c r="DP38" s="612"/>
      <c r="DQ38" s="613"/>
      <c r="DR38" s="598">
        <v>2.2999999999999998</v>
      </c>
      <c r="DS38" s="614"/>
      <c r="DT38" s="614"/>
      <c r="DU38" s="614"/>
      <c r="DV38" s="614"/>
      <c r="DW38" s="614"/>
      <c r="DX38" s="616"/>
    </row>
    <row r="39" spans="2:128" ht="11.25" customHeight="1" x14ac:dyDescent="0.2">
      <c r="AP39" s="624"/>
      <c r="AQ39" s="625"/>
      <c r="AR39" s="625"/>
      <c r="AS39" s="625"/>
      <c r="AT39" s="629"/>
      <c r="AU39" s="195" t="s">
        <v>297</v>
      </c>
      <c r="AV39" s="195"/>
      <c r="AW39" s="195"/>
      <c r="AX39" s="590" t="s">
        <v>298</v>
      </c>
      <c r="AY39" s="591"/>
      <c r="AZ39" s="591"/>
      <c r="BA39" s="591"/>
      <c r="BB39" s="591"/>
      <c r="BC39" s="592"/>
      <c r="BD39" s="637">
        <v>99.2</v>
      </c>
      <c r="BE39" s="638"/>
      <c r="BF39" s="638"/>
      <c r="BG39" s="638"/>
      <c r="BH39" s="638"/>
      <c r="BI39" s="638">
        <v>97</v>
      </c>
      <c r="BJ39" s="638"/>
      <c r="BK39" s="638"/>
      <c r="BL39" s="638"/>
      <c r="BM39" s="639"/>
      <c r="BN39" s="637">
        <v>99.1</v>
      </c>
      <c r="BO39" s="638"/>
      <c r="BP39" s="638"/>
      <c r="BQ39" s="638"/>
      <c r="BR39" s="638"/>
      <c r="BS39" s="638">
        <v>96.5</v>
      </c>
      <c r="BT39" s="638"/>
      <c r="BU39" s="638"/>
      <c r="BV39" s="638"/>
      <c r="BW39" s="639"/>
      <c r="BY39" s="590" t="s">
        <v>299</v>
      </c>
      <c r="BZ39" s="591"/>
      <c r="CA39" s="591"/>
      <c r="CB39" s="591"/>
      <c r="CC39" s="591"/>
      <c r="CD39" s="591"/>
      <c r="CE39" s="591"/>
      <c r="CF39" s="591"/>
      <c r="CG39" s="591"/>
      <c r="CH39" s="591"/>
      <c r="CI39" s="591"/>
      <c r="CJ39" s="591"/>
      <c r="CK39" s="591"/>
      <c r="CL39" s="592"/>
      <c r="CM39" s="593">
        <v>385932103</v>
      </c>
      <c r="CN39" s="594"/>
      <c r="CO39" s="594"/>
      <c r="CP39" s="594"/>
      <c r="CQ39" s="594"/>
      <c r="CR39" s="594"/>
      <c r="CS39" s="594"/>
      <c r="CT39" s="595"/>
      <c r="CU39" s="598">
        <v>17.100000000000001</v>
      </c>
      <c r="CV39" s="614"/>
      <c r="CW39" s="614"/>
      <c r="CX39" s="615"/>
      <c r="CY39" s="602">
        <v>368961894</v>
      </c>
      <c r="CZ39" s="612"/>
      <c r="DA39" s="612"/>
      <c r="DB39" s="612"/>
      <c r="DC39" s="612"/>
      <c r="DD39" s="612"/>
      <c r="DE39" s="612"/>
      <c r="DF39" s="613"/>
      <c r="DG39" s="602">
        <v>368961894</v>
      </c>
      <c r="DH39" s="612"/>
      <c r="DI39" s="612"/>
      <c r="DJ39" s="612"/>
      <c r="DK39" s="612"/>
      <c r="DL39" s="612"/>
      <c r="DM39" s="612"/>
      <c r="DN39" s="612"/>
      <c r="DO39" s="612"/>
      <c r="DP39" s="612"/>
      <c r="DQ39" s="613"/>
      <c r="DR39" s="598">
        <v>27.1</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300</v>
      </c>
      <c r="AY40" s="609"/>
      <c r="AZ40" s="609"/>
      <c r="BA40" s="609"/>
      <c r="BB40" s="609"/>
      <c r="BC40" s="610"/>
      <c r="BD40" s="634">
        <v>100.2</v>
      </c>
      <c r="BE40" s="635"/>
      <c r="BF40" s="635"/>
      <c r="BG40" s="635"/>
      <c r="BH40" s="635"/>
      <c r="BI40" s="635">
        <v>100.1</v>
      </c>
      <c r="BJ40" s="635"/>
      <c r="BK40" s="635"/>
      <c r="BL40" s="635"/>
      <c r="BM40" s="636"/>
      <c r="BN40" s="634">
        <v>100.1</v>
      </c>
      <c r="BO40" s="635"/>
      <c r="BP40" s="635"/>
      <c r="BQ40" s="635"/>
      <c r="BR40" s="635"/>
      <c r="BS40" s="635">
        <v>99.9</v>
      </c>
      <c r="BT40" s="635"/>
      <c r="BU40" s="635"/>
      <c r="BV40" s="635"/>
      <c r="BW40" s="636"/>
      <c r="BY40" s="640" t="s">
        <v>301</v>
      </c>
      <c r="BZ40" s="641"/>
      <c r="CA40" s="590" t="s">
        <v>302</v>
      </c>
      <c r="CB40" s="591"/>
      <c r="CC40" s="591"/>
      <c r="CD40" s="591"/>
      <c r="CE40" s="591"/>
      <c r="CF40" s="591"/>
      <c r="CG40" s="591"/>
      <c r="CH40" s="591"/>
      <c r="CI40" s="591"/>
      <c r="CJ40" s="591"/>
      <c r="CK40" s="591"/>
      <c r="CL40" s="592"/>
      <c r="CM40" s="593">
        <v>385931258</v>
      </c>
      <c r="CN40" s="612"/>
      <c r="CO40" s="612"/>
      <c r="CP40" s="612"/>
      <c r="CQ40" s="612"/>
      <c r="CR40" s="612"/>
      <c r="CS40" s="612"/>
      <c r="CT40" s="613"/>
      <c r="CU40" s="598">
        <v>17.100000000000001</v>
      </c>
      <c r="CV40" s="614"/>
      <c r="CW40" s="614"/>
      <c r="CX40" s="615"/>
      <c r="CY40" s="602">
        <v>368961049</v>
      </c>
      <c r="CZ40" s="612"/>
      <c r="DA40" s="612"/>
      <c r="DB40" s="612"/>
      <c r="DC40" s="612"/>
      <c r="DD40" s="612"/>
      <c r="DE40" s="612"/>
      <c r="DF40" s="613"/>
      <c r="DG40" s="602">
        <v>368961049</v>
      </c>
      <c r="DH40" s="612"/>
      <c r="DI40" s="612"/>
      <c r="DJ40" s="612"/>
      <c r="DK40" s="612"/>
      <c r="DL40" s="612"/>
      <c r="DM40" s="612"/>
      <c r="DN40" s="612"/>
      <c r="DO40" s="612"/>
      <c r="DP40" s="612"/>
      <c r="DQ40" s="613"/>
      <c r="DR40" s="598">
        <v>27.1</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303</v>
      </c>
      <c r="CB41" s="591"/>
      <c r="CC41" s="591"/>
      <c r="CD41" s="591"/>
      <c r="CE41" s="591"/>
      <c r="CF41" s="591"/>
      <c r="CG41" s="591"/>
      <c r="CH41" s="591"/>
      <c r="CI41" s="591"/>
      <c r="CJ41" s="591"/>
      <c r="CK41" s="591"/>
      <c r="CL41" s="592"/>
      <c r="CM41" s="593">
        <v>330241372</v>
      </c>
      <c r="CN41" s="594"/>
      <c r="CO41" s="594"/>
      <c r="CP41" s="594"/>
      <c r="CQ41" s="594"/>
      <c r="CR41" s="594"/>
      <c r="CS41" s="594"/>
      <c r="CT41" s="595"/>
      <c r="CU41" s="598">
        <v>14.6</v>
      </c>
      <c r="CV41" s="614"/>
      <c r="CW41" s="614"/>
      <c r="CX41" s="615"/>
      <c r="CY41" s="602">
        <v>315203835</v>
      </c>
      <c r="CZ41" s="612"/>
      <c r="DA41" s="612"/>
      <c r="DB41" s="612"/>
      <c r="DC41" s="612"/>
      <c r="DD41" s="612"/>
      <c r="DE41" s="612"/>
      <c r="DF41" s="613"/>
      <c r="DG41" s="602">
        <v>315203835</v>
      </c>
      <c r="DH41" s="612"/>
      <c r="DI41" s="612"/>
      <c r="DJ41" s="612"/>
      <c r="DK41" s="612"/>
      <c r="DL41" s="612"/>
      <c r="DM41" s="612"/>
      <c r="DN41" s="612"/>
      <c r="DO41" s="612"/>
      <c r="DP41" s="612"/>
      <c r="DQ41" s="613"/>
      <c r="DR41" s="598">
        <v>23.1</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304</v>
      </c>
      <c r="CB42" s="591"/>
      <c r="CC42" s="591"/>
      <c r="CD42" s="591"/>
      <c r="CE42" s="591"/>
      <c r="CF42" s="591"/>
      <c r="CG42" s="591"/>
      <c r="CH42" s="591"/>
      <c r="CI42" s="591"/>
      <c r="CJ42" s="591"/>
      <c r="CK42" s="591"/>
      <c r="CL42" s="592"/>
      <c r="CM42" s="593">
        <v>55689886</v>
      </c>
      <c r="CN42" s="612"/>
      <c r="CO42" s="612"/>
      <c r="CP42" s="612"/>
      <c r="CQ42" s="612"/>
      <c r="CR42" s="612"/>
      <c r="CS42" s="612"/>
      <c r="CT42" s="613"/>
      <c r="CU42" s="598">
        <v>2.5</v>
      </c>
      <c r="CV42" s="614"/>
      <c r="CW42" s="614"/>
      <c r="CX42" s="615"/>
      <c r="CY42" s="602">
        <v>53757214</v>
      </c>
      <c r="CZ42" s="612"/>
      <c r="DA42" s="612"/>
      <c r="DB42" s="612"/>
      <c r="DC42" s="612"/>
      <c r="DD42" s="612"/>
      <c r="DE42" s="612"/>
      <c r="DF42" s="613"/>
      <c r="DG42" s="602">
        <v>53757214</v>
      </c>
      <c r="DH42" s="612"/>
      <c r="DI42" s="612"/>
      <c r="DJ42" s="612"/>
      <c r="DK42" s="612"/>
      <c r="DL42" s="612"/>
      <c r="DM42" s="612"/>
      <c r="DN42" s="612"/>
      <c r="DO42" s="612"/>
      <c r="DP42" s="612"/>
      <c r="DQ42" s="613"/>
      <c r="DR42" s="598">
        <v>3.9</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305</v>
      </c>
      <c r="CB43" s="591"/>
      <c r="CC43" s="591"/>
      <c r="CD43" s="591"/>
      <c r="CE43" s="591"/>
      <c r="CF43" s="591"/>
      <c r="CG43" s="591"/>
      <c r="CH43" s="591"/>
      <c r="CI43" s="591"/>
      <c r="CJ43" s="591"/>
      <c r="CK43" s="591"/>
      <c r="CL43" s="592"/>
      <c r="CM43" s="593">
        <v>845</v>
      </c>
      <c r="CN43" s="594"/>
      <c r="CO43" s="594"/>
      <c r="CP43" s="594"/>
      <c r="CQ43" s="594"/>
      <c r="CR43" s="594"/>
      <c r="CS43" s="594"/>
      <c r="CT43" s="595"/>
      <c r="CU43" s="598">
        <v>0</v>
      </c>
      <c r="CV43" s="614"/>
      <c r="CW43" s="614"/>
      <c r="CX43" s="615"/>
      <c r="CY43" s="602">
        <v>845</v>
      </c>
      <c r="CZ43" s="612"/>
      <c r="DA43" s="612"/>
      <c r="DB43" s="612"/>
      <c r="DC43" s="612"/>
      <c r="DD43" s="612"/>
      <c r="DE43" s="612"/>
      <c r="DF43" s="613"/>
      <c r="DG43" s="602">
        <v>845</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306</v>
      </c>
      <c r="BZ44" s="591"/>
      <c r="CA44" s="591"/>
      <c r="CB44" s="591"/>
      <c r="CC44" s="591"/>
      <c r="CD44" s="591"/>
      <c r="CE44" s="591"/>
      <c r="CF44" s="591"/>
      <c r="CG44" s="591"/>
      <c r="CH44" s="591"/>
      <c r="CI44" s="591"/>
      <c r="CJ44" s="591"/>
      <c r="CK44" s="591"/>
      <c r="CL44" s="592"/>
      <c r="CM44" s="593">
        <v>991041565</v>
      </c>
      <c r="CN44" s="612"/>
      <c r="CO44" s="612"/>
      <c r="CP44" s="612"/>
      <c r="CQ44" s="612"/>
      <c r="CR44" s="612"/>
      <c r="CS44" s="612"/>
      <c r="CT44" s="613"/>
      <c r="CU44" s="598">
        <v>44</v>
      </c>
      <c r="CV44" s="614"/>
      <c r="CW44" s="614"/>
      <c r="CX44" s="615"/>
      <c r="CY44" s="602">
        <v>716695034</v>
      </c>
      <c r="CZ44" s="612"/>
      <c r="DA44" s="612"/>
      <c r="DB44" s="612"/>
      <c r="DC44" s="612"/>
      <c r="DD44" s="612"/>
      <c r="DE44" s="612"/>
      <c r="DF44" s="613"/>
      <c r="DG44" s="602">
        <v>449972971</v>
      </c>
      <c r="DH44" s="612"/>
      <c r="DI44" s="612"/>
      <c r="DJ44" s="612"/>
      <c r="DK44" s="612"/>
      <c r="DL44" s="612"/>
      <c r="DM44" s="612"/>
      <c r="DN44" s="612"/>
      <c r="DO44" s="612"/>
      <c r="DP44" s="612"/>
      <c r="DQ44" s="613"/>
      <c r="DR44" s="598">
        <v>33</v>
      </c>
      <c r="DS44" s="614"/>
      <c r="DT44" s="614"/>
      <c r="DU44" s="614"/>
      <c r="DV44" s="614"/>
      <c r="DW44" s="614"/>
      <c r="DX44" s="616"/>
    </row>
    <row r="45" spans="2:128" ht="11.25" customHeight="1" x14ac:dyDescent="0.2">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308</v>
      </c>
      <c r="BZ45" s="591"/>
      <c r="CA45" s="591"/>
      <c r="CB45" s="591"/>
      <c r="CC45" s="591"/>
      <c r="CD45" s="591"/>
      <c r="CE45" s="591"/>
      <c r="CF45" s="591"/>
      <c r="CG45" s="591"/>
      <c r="CH45" s="591"/>
      <c r="CI45" s="591"/>
      <c r="CJ45" s="591"/>
      <c r="CK45" s="591"/>
      <c r="CL45" s="592"/>
      <c r="CM45" s="593">
        <v>60559819</v>
      </c>
      <c r="CN45" s="594"/>
      <c r="CO45" s="594"/>
      <c r="CP45" s="594"/>
      <c r="CQ45" s="594"/>
      <c r="CR45" s="594"/>
      <c r="CS45" s="594"/>
      <c r="CT45" s="595"/>
      <c r="CU45" s="598">
        <v>2.7</v>
      </c>
      <c r="CV45" s="614"/>
      <c r="CW45" s="614"/>
      <c r="CX45" s="615"/>
      <c r="CY45" s="602">
        <v>36250244</v>
      </c>
      <c r="CZ45" s="612"/>
      <c r="DA45" s="612"/>
      <c r="DB45" s="612"/>
      <c r="DC45" s="612"/>
      <c r="DD45" s="612"/>
      <c r="DE45" s="612"/>
      <c r="DF45" s="613"/>
      <c r="DG45" s="602">
        <v>35461750</v>
      </c>
      <c r="DH45" s="612"/>
      <c r="DI45" s="612"/>
      <c r="DJ45" s="612"/>
      <c r="DK45" s="612"/>
      <c r="DL45" s="612"/>
      <c r="DM45" s="612"/>
      <c r="DN45" s="612"/>
      <c r="DO45" s="612"/>
      <c r="DP45" s="612"/>
      <c r="DQ45" s="613"/>
      <c r="DR45" s="598">
        <v>2.6</v>
      </c>
      <c r="DS45" s="614"/>
      <c r="DT45" s="614"/>
      <c r="DU45" s="614"/>
      <c r="DV45" s="614"/>
      <c r="DW45" s="614"/>
      <c r="DX45" s="616"/>
    </row>
    <row r="46" spans="2:128" ht="11.25" customHeight="1" x14ac:dyDescent="0.2">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310</v>
      </c>
      <c r="BZ46" s="591"/>
      <c r="CA46" s="591"/>
      <c r="CB46" s="591"/>
      <c r="CC46" s="591"/>
      <c r="CD46" s="591"/>
      <c r="CE46" s="591"/>
      <c r="CF46" s="591"/>
      <c r="CG46" s="591"/>
      <c r="CH46" s="591"/>
      <c r="CI46" s="591"/>
      <c r="CJ46" s="591"/>
      <c r="CK46" s="591"/>
      <c r="CL46" s="592"/>
      <c r="CM46" s="593">
        <v>20399916</v>
      </c>
      <c r="CN46" s="612"/>
      <c r="CO46" s="612"/>
      <c r="CP46" s="612"/>
      <c r="CQ46" s="612"/>
      <c r="CR46" s="612"/>
      <c r="CS46" s="612"/>
      <c r="CT46" s="613"/>
      <c r="CU46" s="598">
        <v>0.9</v>
      </c>
      <c r="CV46" s="614"/>
      <c r="CW46" s="614"/>
      <c r="CX46" s="615"/>
      <c r="CY46" s="602">
        <v>19311183</v>
      </c>
      <c r="CZ46" s="612"/>
      <c r="DA46" s="612"/>
      <c r="DB46" s="612"/>
      <c r="DC46" s="612"/>
      <c r="DD46" s="612"/>
      <c r="DE46" s="612"/>
      <c r="DF46" s="613"/>
      <c r="DG46" s="602">
        <v>19133021</v>
      </c>
      <c r="DH46" s="612"/>
      <c r="DI46" s="612"/>
      <c r="DJ46" s="612"/>
      <c r="DK46" s="612"/>
      <c r="DL46" s="612"/>
      <c r="DM46" s="612"/>
      <c r="DN46" s="612"/>
      <c r="DO46" s="612"/>
      <c r="DP46" s="612"/>
      <c r="DQ46" s="613"/>
      <c r="DR46" s="598">
        <v>1.4</v>
      </c>
      <c r="DS46" s="614"/>
      <c r="DT46" s="614"/>
      <c r="DU46" s="614"/>
      <c r="DV46" s="614"/>
      <c r="DW46" s="614"/>
      <c r="DX46" s="616"/>
    </row>
    <row r="47" spans="2:128" ht="11.25" customHeight="1" x14ac:dyDescent="0.2">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312</v>
      </c>
      <c r="BZ47" s="591"/>
      <c r="CA47" s="591"/>
      <c r="CB47" s="591"/>
      <c r="CC47" s="591"/>
      <c r="CD47" s="591"/>
      <c r="CE47" s="591"/>
      <c r="CF47" s="591"/>
      <c r="CG47" s="591"/>
      <c r="CH47" s="591"/>
      <c r="CI47" s="591"/>
      <c r="CJ47" s="591"/>
      <c r="CK47" s="591"/>
      <c r="CL47" s="592"/>
      <c r="CM47" s="593">
        <v>688797504</v>
      </c>
      <c r="CN47" s="594"/>
      <c r="CO47" s="594"/>
      <c r="CP47" s="594"/>
      <c r="CQ47" s="594"/>
      <c r="CR47" s="594"/>
      <c r="CS47" s="594"/>
      <c r="CT47" s="595"/>
      <c r="CU47" s="598">
        <v>30.5</v>
      </c>
      <c r="CV47" s="614"/>
      <c r="CW47" s="614"/>
      <c r="CX47" s="615"/>
      <c r="CY47" s="602">
        <v>641168392</v>
      </c>
      <c r="CZ47" s="612"/>
      <c r="DA47" s="612"/>
      <c r="DB47" s="612"/>
      <c r="DC47" s="612"/>
      <c r="DD47" s="612"/>
      <c r="DE47" s="612"/>
      <c r="DF47" s="613"/>
      <c r="DG47" s="602">
        <v>393869658</v>
      </c>
      <c r="DH47" s="612"/>
      <c r="DI47" s="612"/>
      <c r="DJ47" s="612"/>
      <c r="DK47" s="612"/>
      <c r="DL47" s="612"/>
      <c r="DM47" s="612"/>
      <c r="DN47" s="612"/>
      <c r="DO47" s="612"/>
      <c r="DP47" s="612"/>
      <c r="DQ47" s="613"/>
      <c r="DR47" s="598">
        <v>28.9</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313</v>
      </c>
      <c r="BZ48" s="591"/>
      <c r="CA48" s="591"/>
      <c r="CB48" s="591"/>
      <c r="CC48" s="591"/>
      <c r="CD48" s="591"/>
      <c r="CE48" s="591"/>
      <c r="CF48" s="591"/>
      <c r="CG48" s="591"/>
      <c r="CH48" s="591"/>
      <c r="CI48" s="591"/>
      <c r="CJ48" s="591"/>
      <c r="CK48" s="591"/>
      <c r="CL48" s="592"/>
      <c r="CM48" s="593">
        <v>7161034</v>
      </c>
      <c r="CN48" s="612"/>
      <c r="CO48" s="612"/>
      <c r="CP48" s="612"/>
      <c r="CQ48" s="612"/>
      <c r="CR48" s="612"/>
      <c r="CS48" s="612"/>
      <c r="CT48" s="613"/>
      <c r="CU48" s="598">
        <v>0.3</v>
      </c>
      <c r="CV48" s="614"/>
      <c r="CW48" s="614"/>
      <c r="CX48" s="615"/>
      <c r="CY48" s="602">
        <v>7038619</v>
      </c>
      <c r="CZ48" s="612"/>
      <c r="DA48" s="612"/>
      <c r="DB48" s="612"/>
      <c r="DC48" s="612"/>
      <c r="DD48" s="612"/>
      <c r="DE48" s="612"/>
      <c r="DF48" s="613"/>
      <c r="DG48" s="602" t="s">
        <v>112</v>
      </c>
      <c r="DH48" s="612"/>
      <c r="DI48" s="612"/>
      <c r="DJ48" s="612"/>
      <c r="DK48" s="612"/>
      <c r="DL48" s="612"/>
      <c r="DM48" s="612"/>
      <c r="DN48" s="612"/>
      <c r="DO48" s="612"/>
      <c r="DP48" s="612"/>
      <c r="DQ48" s="613"/>
      <c r="DR48" s="598" t="s">
        <v>205</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314</v>
      </c>
      <c r="BZ49" s="591"/>
      <c r="CA49" s="591"/>
      <c r="CB49" s="591"/>
      <c r="CC49" s="591"/>
      <c r="CD49" s="591"/>
      <c r="CE49" s="591"/>
      <c r="CF49" s="591"/>
      <c r="CG49" s="591"/>
      <c r="CH49" s="591"/>
      <c r="CI49" s="591"/>
      <c r="CJ49" s="591"/>
      <c r="CK49" s="591"/>
      <c r="CL49" s="592"/>
      <c r="CM49" s="593">
        <v>27293227</v>
      </c>
      <c r="CN49" s="594"/>
      <c r="CO49" s="594"/>
      <c r="CP49" s="594"/>
      <c r="CQ49" s="594"/>
      <c r="CR49" s="594"/>
      <c r="CS49" s="594"/>
      <c r="CT49" s="595"/>
      <c r="CU49" s="598">
        <v>1.2</v>
      </c>
      <c r="CV49" s="614"/>
      <c r="CW49" s="614"/>
      <c r="CX49" s="615"/>
      <c r="CY49" s="602">
        <v>9732075</v>
      </c>
      <c r="CZ49" s="612"/>
      <c r="DA49" s="612"/>
      <c r="DB49" s="612"/>
      <c r="DC49" s="612"/>
      <c r="DD49" s="612"/>
      <c r="DE49" s="612"/>
      <c r="DF49" s="613"/>
      <c r="DG49" s="602" t="s">
        <v>112</v>
      </c>
      <c r="DH49" s="612"/>
      <c r="DI49" s="612"/>
      <c r="DJ49" s="612"/>
      <c r="DK49" s="612"/>
      <c r="DL49" s="612"/>
      <c r="DM49" s="612"/>
      <c r="DN49" s="612"/>
      <c r="DO49" s="612"/>
      <c r="DP49" s="612"/>
      <c r="DQ49" s="613"/>
      <c r="DR49" s="598" t="s">
        <v>112</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315</v>
      </c>
      <c r="BZ50" s="591"/>
      <c r="CA50" s="591"/>
      <c r="CB50" s="591"/>
      <c r="CC50" s="591"/>
      <c r="CD50" s="591"/>
      <c r="CE50" s="591"/>
      <c r="CF50" s="591"/>
      <c r="CG50" s="591"/>
      <c r="CH50" s="591"/>
      <c r="CI50" s="591"/>
      <c r="CJ50" s="591"/>
      <c r="CK50" s="591"/>
      <c r="CL50" s="592"/>
      <c r="CM50" s="593">
        <v>3486984</v>
      </c>
      <c r="CN50" s="612"/>
      <c r="CO50" s="612"/>
      <c r="CP50" s="612"/>
      <c r="CQ50" s="612"/>
      <c r="CR50" s="612"/>
      <c r="CS50" s="612"/>
      <c r="CT50" s="613"/>
      <c r="CU50" s="598">
        <v>0.2</v>
      </c>
      <c r="CV50" s="614"/>
      <c r="CW50" s="614"/>
      <c r="CX50" s="615"/>
      <c r="CY50" s="602">
        <v>1685979</v>
      </c>
      <c r="CZ50" s="612"/>
      <c r="DA50" s="612"/>
      <c r="DB50" s="612"/>
      <c r="DC50" s="612"/>
      <c r="DD50" s="612"/>
      <c r="DE50" s="612"/>
      <c r="DF50" s="613"/>
      <c r="DG50" s="602" t="s">
        <v>112</v>
      </c>
      <c r="DH50" s="612"/>
      <c r="DI50" s="612"/>
      <c r="DJ50" s="612"/>
      <c r="DK50" s="612"/>
      <c r="DL50" s="612"/>
      <c r="DM50" s="612"/>
      <c r="DN50" s="612"/>
      <c r="DO50" s="612"/>
      <c r="DP50" s="612"/>
      <c r="DQ50" s="613"/>
      <c r="DR50" s="598" t="s">
        <v>205</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316</v>
      </c>
      <c r="BZ51" s="591"/>
      <c r="CA51" s="591"/>
      <c r="CB51" s="591"/>
      <c r="CC51" s="591"/>
      <c r="CD51" s="591"/>
      <c r="CE51" s="591"/>
      <c r="CF51" s="591"/>
      <c r="CG51" s="591"/>
      <c r="CH51" s="591"/>
      <c r="CI51" s="591"/>
      <c r="CJ51" s="591"/>
      <c r="CK51" s="591"/>
      <c r="CL51" s="592"/>
      <c r="CM51" s="593">
        <v>183343081</v>
      </c>
      <c r="CN51" s="594"/>
      <c r="CO51" s="594"/>
      <c r="CP51" s="594"/>
      <c r="CQ51" s="594"/>
      <c r="CR51" s="594"/>
      <c r="CS51" s="594"/>
      <c r="CT51" s="595"/>
      <c r="CU51" s="598">
        <v>8.1</v>
      </c>
      <c r="CV51" s="614"/>
      <c r="CW51" s="614"/>
      <c r="CX51" s="615"/>
      <c r="CY51" s="602">
        <v>1508542</v>
      </c>
      <c r="CZ51" s="612"/>
      <c r="DA51" s="612"/>
      <c r="DB51" s="612"/>
      <c r="DC51" s="612"/>
      <c r="DD51" s="612"/>
      <c r="DE51" s="612"/>
      <c r="DF51" s="613"/>
      <c r="DG51" s="602">
        <v>1508542</v>
      </c>
      <c r="DH51" s="612"/>
      <c r="DI51" s="612"/>
      <c r="DJ51" s="612"/>
      <c r="DK51" s="612"/>
      <c r="DL51" s="612"/>
      <c r="DM51" s="612"/>
      <c r="DN51" s="612"/>
      <c r="DO51" s="612"/>
      <c r="DP51" s="612"/>
      <c r="DQ51" s="613"/>
      <c r="DR51" s="598">
        <v>0.1</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317</v>
      </c>
      <c r="BZ52" s="591"/>
      <c r="CA52" s="591"/>
      <c r="CB52" s="591"/>
      <c r="CC52" s="591"/>
      <c r="CD52" s="591"/>
      <c r="CE52" s="591"/>
      <c r="CF52" s="591"/>
      <c r="CG52" s="591"/>
      <c r="CH52" s="591"/>
      <c r="CI52" s="591"/>
      <c r="CJ52" s="591"/>
      <c r="CK52" s="591"/>
      <c r="CL52" s="592"/>
      <c r="CM52" s="593" t="s">
        <v>112</v>
      </c>
      <c r="CN52" s="612"/>
      <c r="CO52" s="612"/>
      <c r="CP52" s="612"/>
      <c r="CQ52" s="612"/>
      <c r="CR52" s="612"/>
      <c r="CS52" s="612"/>
      <c r="CT52" s="613"/>
      <c r="CU52" s="598" t="s">
        <v>112</v>
      </c>
      <c r="CV52" s="614"/>
      <c r="CW52" s="614"/>
      <c r="CX52" s="615"/>
      <c r="CY52" s="602" t="s">
        <v>205</v>
      </c>
      <c r="CZ52" s="612"/>
      <c r="DA52" s="612"/>
      <c r="DB52" s="612"/>
      <c r="DC52" s="612"/>
      <c r="DD52" s="612"/>
      <c r="DE52" s="612"/>
      <c r="DF52" s="613"/>
      <c r="DG52" s="602" t="s">
        <v>112</v>
      </c>
      <c r="DH52" s="612"/>
      <c r="DI52" s="612"/>
      <c r="DJ52" s="612"/>
      <c r="DK52" s="612"/>
      <c r="DL52" s="612"/>
      <c r="DM52" s="612"/>
      <c r="DN52" s="612"/>
      <c r="DO52" s="612"/>
      <c r="DP52" s="612"/>
      <c r="DQ52" s="613"/>
      <c r="DR52" s="598" t="s">
        <v>205</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318</v>
      </c>
      <c r="BZ53" s="591"/>
      <c r="CA53" s="591"/>
      <c r="CB53" s="591"/>
      <c r="CC53" s="591"/>
      <c r="CD53" s="591"/>
      <c r="CE53" s="591"/>
      <c r="CF53" s="591"/>
      <c r="CG53" s="591"/>
      <c r="CH53" s="591"/>
      <c r="CI53" s="591"/>
      <c r="CJ53" s="591"/>
      <c r="CK53" s="591"/>
      <c r="CL53" s="592"/>
      <c r="CM53" s="593">
        <v>237007323</v>
      </c>
      <c r="CN53" s="594"/>
      <c r="CO53" s="594"/>
      <c r="CP53" s="594"/>
      <c r="CQ53" s="594"/>
      <c r="CR53" s="594"/>
      <c r="CS53" s="594"/>
      <c r="CT53" s="595"/>
      <c r="CU53" s="598">
        <v>10.5</v>
      </c>
      <c r="CV53" s="614"/>
      <c r="CW53" s="614"/>
      <c r="CX53" s="615"/>
      <c r="CY53" s="602">
        <v>36179257</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319</v>
      </c>
      <c r="BZ54" s="591"/>
      <c r="CA54" s="591"/>
      <c r="CB54" s="591"/>
      <c r="CC54" s="591"/>
      <c r="CD54" s="591"/>
      <c r="CE54" s="591"/>
      <c r="CF54" s="591"/>
      <c r="CG54" s="591"/>
      <c r="CH54" s="591"/>
      <c r="CI54" s="591"/>
      <c r="CJ54" s="591"/>
      <c r="CK54" s="591"/>
      <c r="CL54" s="592"/>
      <c r="CM54" s="593">
        <v>5948870</v>
      </c>
      <c r="CN54" s="594"/>
      <c r="CO54" s="594"/>
      <c r="CP54" s="594"/>
      <c r="CQ54" s="594"/>
      <c r="CR54" s="594"/>
      <c r="CS54" s="594"/>
      <c r="CT54" s="595"/>
      <c r="CU54" s="598">
        <v>0.3</v>
      </c>
      <c r="CV54" s="614"/>
      <c r="CW54" s="614"/>
      <c r="CX54" s="615"/>
      <c r="CY54" s="602">
        <v>4586959</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301</v>
      </c>
      <c r="BZ55" s="641"/>
      <c r="CA55" s="590" t="s">
        <v>320</v>
      </c>
      <c r="CB55" s="591"/>
      <c r="CC55" s="591"/>
      <c r="CD55" s="591"/>
      <c r="CE55" s="591"/>
      <c r="CF55" s="591"/>
      <c r="CG55" s="591"/>
      <c r="CH55" s="591"/>
      <c r="CI55" s="591"/>
      <c r="CJ55" s="591"/>
      <c r="CK55" s="591"/>
      <c r="CL55" s="592"/>
      <c r="CM55" s="593">
        <v>236666116</v>
      </c>
      <c r="CN55" s="594"/>
      <c r="CO55" s="594"/>
      <c r="CP55" s="594"/>
      <c r="CQ55" s="594"/>
      <c r="CR55" s="594"/>
      <c r="CS55" s="594"/>
      <c r="CT55" s="595"/>
      <c r="CU55" s="598">
        <v>10.5</v>
      </c>
      <c r="CV55" s="614"/>
      <c r="CW55" s="614"/>
      <c r="CX55" s="615"/>
      <c r="CY55" s="602">
        <v>36173532</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321</v>
      </c>
      <c r="CB56" s="591"/>
      <c r="CC56" s="591"/>
      <c r="CD56" s="591"/>
      <c r="CE56" s="591"/>
      <c r="CF56" s="591"/>
      <c r="CG56" s="591"/>
      <c r="CH56" s="591"/>
      <c r="CI56" s="591"/>
      <c r="CJ56" s="591"/>
      <c r="CK56" s="591"/>
      <c r="CL56" s="592"/>
      <c r="CM56" s="593">
        <v>117541620</v>
      </c>
      <c r="CN56" s="594"/>
      <c r="CO56" s="594"/>
      <c r="CP56" s="594"/>
      <c r="CQ56" s="594"/>
      <c r="CR56" s="594"/>
      <c r="CS56" s="594"/>
      <c r="CT56" s="595"/>
      <c r="CU56" s="598">
        <v>5.2</v>
      </c>
      <c r="CV56" s="614"/>
      <c r="CW56" s="614"/>
      <c r="CX56" s="615"/>
      <c r="CY56" s="602">
        <v>1234492</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322</v>
      </c>
      <c r="CB57" s="591"/>
      <c r="CC57" s="591"/>
      <c r="CD57" s="591"/>
      <c r="CE57" s="591"/>
      <c r="CF57" s="591"/>
      <c r="CG57" s="591"/>
      <c r="CH57" s="591"/>
      <c r="CI57" s="591"/>
      <c r="CJ57" s="591"/>
      <c r="CK57" s="591"/>
      <c r="CL57" s="592"/>
      <c r="CM57" s="593">
        <v>92573384</v>
      </c>
      <c r="CN57" s="594"/>
      <c r="CO57" s="594"/>
      <c r="CP57" s="594"/>
      <c r="CQ57" s="594"/>
      <c r="CR57" s="594"/>
      <c r="CS57" s="594"/>
      <c r="CT57" s="595"/>
      <c r="CU57" s="598">
        <v>4.0999999999999996</v>
      </c>
      <c r="CV57" s="614"/>
      <c r="CW57" s="614"/>
      <c r="CX57" s="615"/>
      <c r="CY57" s="602">
        <v>24015353</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323</v>
      </c>
      <c r="CB58" s="591"/>
      <c r="CC58" s="591"/>
      <c r="CD58" s="591"/>
      <c r="CE58" s="591"/>
      <c r="CF58" s="591"/>
      <c r="CG58" s="591"/>
      <c r="CH58" s="591"/>
      <c r="CI58" s="591"/>
      <c r="CJ58" s="591"/>
      <c r="CK58" s="591"/>
      <c r="CL58" s="592"/>
      <c r="CM58" s="593">
        <v>341207</v>
      </c>
      <c r="CN58" s="594"/>
      <c r="CO58" s="594"/>
      <c r="CP58" s="594"/>
      <c r="CQ58" s="594"/>
      <c r="CR58" s="594"/>
      <c r="CS58" s="594"/>
      <c r="CT58" s="595"/>
      <c r="CU58" s="598">
        <v>0</v>
      </c>
      <c r="CV58" s="614"/>
      <c r="CW58" s="614"/>
      <c r="CX58" s="615"/>
      <c r="CY58" s="602">
        <v>5725</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324</v>
      </c>
      <c r="CB59" s="591"/>
      <c r="CC59" s="591"/>
      <c r="CD59" s="591"/>
      <c r="CE59" s="591"/>
      <c r="CF59" s="591"/>
      <c r="CG59" s="591"/>
      <c r="CH59" s="591"/>
      <c r="CI59" s="591"/>
      <c r="CJ59" s="591"/>
      <c r="CK59" s="591"/>
      <c r="CL59" s="592"/>
      <c r="CM59" s="593" t="s">
        <v>112</v>
      </c>
      <c r="CN59" s="594"/>
      <c r="CO59" s="594"/>
      <c r="CP59" s="594"/>
      <c r="CQ59" s="594"/>
      <c r="CR59" s="594"/>
      <c r="CS59" s="594"/>
      <c r="CT59" s="595"/>
      <c r="CU59" s="598" t="s">
        <v>112</v>
      </c>
      <c r="CV59" s="614"/>
      <c r="CW59" s="614"/>
      <c r="CX59" s="615"/>
      <c r="CY59" s="602" t="s">
        <v>112</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325</v>
      </c>
      <c r="BZ60" s="609"/>
      <c r="CA60" s="609"/>
      <c r="CB60" s="609"/>
      <c r="CC60" s="609"/>
      <c r="CD60" s="609"/>
      <c r="CE60" s="609"/>
      <c r="CF60" s="609"/>
      <c r="CG60" s="609"/>
      <c r="CH60" s="609"/>
      <c r="CI60" s="609"/>
      <c r="CJ60" s="609"/>
      <c r="CK60" s="609"/>
      <c r="CL60" s="610"/>
      <c r="CM60" s="655">
        <v>2254887477</v>
      </c>
      <c r="CN60" s="656"/>
      <c r="CO60" s="656"/>
      <c r="CP60" s="656"/>
      <c r="CQ60" s="656"/>
      <c r="CR60" s="656"/>
      <c r="CS60" s="656"/>
      <c r="CT60" s="657"/>
      <c r="CU60" s="658">
        <v>100</v>
      </c>
      <c r="CV60" s="659"/>
      <c r="CW60" s="659"/>
      <c r="CX60" s="660"/>
      <c r="CY60" s="661">
        <v>1658246104</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C/7PwglrqJIgjM5prfcsz/bmt+m2kcfRrdjn6Y6V+21jQnewZtDOp2vQChalTyfamU9hJHitM09ASHSbQ5PZdw==" saltValue="yYFd9dpBchnU6VpMpPZNc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327</v>
      </c>
      <c r="DK2" s="700"/>
      <c r="DL2" s="700"/>
      <c r="DM2" s="700"/>
      <c r="DN2" s="700"/>
      <c r="DO2" s="701"/>
      <c r="DP2" s="220"/>
      <c r="DQ2" s="699" t="s">
        <v>328</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331</v>
      </c>
      <c r="B5" s="694"/>
      <c r="C5" s="694"/>
      <c r="D5" s="694"/>
      <c r="E5" s="694"/>
      <c r="F5" s="694"/>
      <c r="G5" s="694"/>
      <c r="H5" s="694"/>
      <c r="I5" s="694"/>
      <c r="J5" s="694"/>
      <c r="K5" s="694"/>
      <c r="L5" s="694"/>
      <c r="M5" s="694"/>
      <c r="N5" s="694"/>
      <c r="O5" s="694"/>
      <c r="P5" s="695"/>
      <c r="Q5" s="670" t="s">
        <v>332</v>
      </c>
      <c r="R5" s="671"/>
      <c r="S5" s="671"/>
      <c r="T5" s="671"/>
      <c r="U5" s="672"/>
      <c r="V5" s="670" t="s">
        <v>333</v>
      </c>
      <c r="W5" s="671"/>
      <c r="X5" s="671"/>
      <c r="Y5" s="671"/>
      <c r="Z5" s="672"/>
      <c r="AA5" s="670" t="s">
        <v>334</v>
      </c>
      <c r="AB5" s="671"/>
      <c r="AC5" s="671"/>
      <c r="AD5" s="671"/>
      <c r="AE5" s="671"/>
      <c r="AF5" s="703" t="s">
        <v>335</v>
      </c>
      <c r="AG5" s="671"/>
      <c r="AH5" s="671"/>
      <c r="AI5" s="671"/>
      <c r="AJ5" s="682"/>
      <c r="AK5" s="671" t="s">
        <v>336</v>
      </c>
      <c r="AL5" s="671"/>
      <c r="AM5" s="671"/>
      <c r="AN5" s="671"/>
      <c r="AO5" s="672"/>
      <c r="AP5" s="670" t="s">
        <v>337</v>
      </c>
      <c r="AQ5" s="671"/>
      <c r="AR5" s="671"/>
      <c r="AS5" s="671"/>
      <c r="AT5" s="672"/>
      <c r="AU5" s="670" t="s">
        <v>338</v>
      </c>
      <c r="AV5" s="671"/>
      <c r="AW5" s="671"/>
      <c r="AX5" s="671"/>
      <c r="AY5" s="682"/>
      <c r="AZ5" s="227"/>
      <c r="BA5" s="227"/>
      <c r="BB5" s="227"/>
      <c r="BC5" s="227"/>
      <c r="BD5" s="227"/>
      <c r="BE5" s="228"/>
      <c r="BF5" s="228"/>
      <c r="BG5" s="228"/>
      <c r="BH5" s="228"/>
      <c r="BI5" s="228"/>
      <c r="BJ5" s="228"/>
      <c r="BK5" s="228"/>
      <c r="BL5" s="228"/>
      <c r="BM5" s="228"/>
      <c r="BN5" s="228"/>
      <c r="BO5" s="228"/>
      <c r="BP5" s="228"/>
      <c r="BQ5" s="693" t="s">
        <v>339</v>
      </c>
      <c r="BR5" s="694"/>
      <c r="BS5" s="694"/>
      <c r="BT5" s="694"/>
      <c r="BU5" s="694"/>
      <c r="BV5" s="694"/>
      <c r="BW5" s="694"/>
      <c r="BX5" s="694"/>
      <c r="BY5" s="694"/>
      <c r="BZ5" s="694"/>
      <c r="CA5" s="694"/>
      <c r="CB5" s="694"/>
      <c r="CC5" s="694"/>
      <c r="CD5" s="694"/>
      <c r="CE5" s="694"/>
      <c r="CF5" s="694"/>
      <c r="CG5" s="695"/>
      <c r="CH5" s="670" t="s">
        <v>340</v>
      </c>
      <c r="CI5" s="671"/>
      <c r="CJ5" s="671"/>
      <c r="CK5" s="671"/>
      <c r="CL5" s="672"/>
      <c r="CM5" s="670" t="s">
        <v>341</v>
      </c>
      <c r="CN5" s="671"/>
      <c r="CO5" s="671"/>
      <c r="CP5" s="671"/>
      <c r="CQ5" s="672"/>
      <c r="CR5" s="670" t="s">
        <v>342</v>
      </c>
      <c r="CS5" s="671"/>
      <c r="CT5" s="671"/>
      <c r="CU5" s="671"/>
      <c r="CV5" s="672"/>
      <c r="CW5" s="670" t="s">
        <v>343</v>
      </c>
      <c r="CX5" s="671"/>
      <c r="CY5" s="671"/>
      <c r="CZ5" s="671"/>
      <c r="DA5" s="672"/>
      <c r="DB5" s="670" t="s">
        <v>344</v>
      </c>
      <c r="DC5" s="671"/>
      <c r="DD5" s="671"/>
      <c r="DE5" s="671"/>
      <c r="DF5" s="672"/>
      <c r="DG5" s="676" t="s">
        <v>345</v>
      </c>
      <c r="DH5" s="677"/>
      <c r="DI5" s="677"/>
      <c r="DJ5" s="677"/>
      <c r="DK5" s="678"/>
      <c r="DL5" s="676" t="s">
        <v>346</v>
      </c>
      <c r="DM5" s="677"/>
      <c r="DN5" s="677"/>
      <c r="DO5" s="677"/>
      <c r="DP5" s="678"/>
      <c r="DQ5" s="670" t="s">
        <v>347</v>
      </c>
      <c r="DR5" s="671"/>
      <c r="DS5" s="671"/>
      <c r="DT5" s="671"/>
      <c r="DU5" s="672"/>
      <c r="DV5" s="670" t="s">
        <v>338</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348</v>
      </c>
      <c r="C7" s="685"/>
      <c r="D7" s="685"/>
      <c r="E7" s="685"/>
      <c r="F7" s="685"/>
      <c r="G7" s="685"/>
      <c r="H7" s="685"/>
      <c r="I7" s="685"/>
      <c r="J7" s="685"/>
      <c r="K7" s="685"/>
      <c r="L7" s="685"/>
      <c r="M7" s="685"/>
      <c r="N7" s="685"/>
      <c r="O7" s="685"/>
      <c r="P7" s="686"/>
      <c r="Q7" s="687">
        <v>2487197</v>
      </c>
      <c r="R7" s="688"/>
      <c r="S7" s="688"/>
      <c r="T7" s="688"/>
      <c r="U7" s="688"/>
      <c r="V7" s="688">
        <v>2462738</v>
      </c>
      <c r="W7" s="688"/>
      <c r="X7" s="688"/>
      <c r="Y7" s="688"/>
      <c r="Z7" s="688"/>
      <c r="AA7" s="688">
        <v>24459</v>
      </c>
      <c r="AB7" s="688"/>
      <c r="AC7" s="688"/>
      <c r="AD7" s="688"/>
      <c r="AE7" s="689"/>
      <c r="AF7" s="690">
        <v>19327</v>
      </c>
      <c r="AG7" s="691"/>
      <c r="AH7" s="691"/>
      <c r="AI7" s="691"/>
      <c r="AJ7" s="692"/>
      <c r="AK7" s="727">
        <v>17617</v>
      </c>
      <c r="AL7" s="728"/>
      <c r="AM7" s="728"/>
      <c r="AN7" s="728"/>
      <c r="AO7" s="728"/>
      <c r="AP7" s="728">
        <v>5368999</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t="s">
        <v>542</v>
      </c>
      <c r="BS7" s="731" t="s">
        <v>543</v>
      </c>
      <c r="BT7" s="732"/>
      <c r="BU7" s="732"/>
      <c r="BV7" s="732"/>
      <c r="BW7" s="732"/>
      <c r="BX7" s="732"/>
      <c r="BY7" s="732"/>
      <c r="BZ7" s="732"/>
      <c r="CA7" s="732"/>
      <c r="CB7" s="732"/>
      <c r="CC7" s="732"/>
      <c r="CD7" s="732"/>
      <c r="CE7" s="732"/>
      <c r="CF7" s="732"/>
      <c r="CG7" s="733"/>
      <c r="CH7" s="724">
        <v>177</v>
      </c>
      <c r="CI7" s="725"/>
      <c r="CJ7" s="725"/>
      <c r="CK7" s="725"/>
      <c r="CL7" s="726"/>
      <c r="CM7" s="724">
        <v>19616</v>
      </c>
      <c r="CN7" s="725"/>
      <c r="CO7" s="725"/>
      <c r="CP7" s="725"/>
      <c r="CQ7" s="726"/>
      <c r="CR7" s="724">
        <v>24734</v>
      </c>
      <c r="CS7" s="725"/>
      <c r="CT7" s="725"/>
      <c r="CU7" s="725"/>
      <c r="CV7" s="726"/>
      <c r="CW7" s="724">
        <v>4929</v>
      </c>
      <c r="CX7" s="725"/>
      <c r="CY7" s="725"/>
      <c r="CZ7" s="725"/>
      <c r="DA7" s="726"/>
      <c r="DB7" s="724" t="s">
        <v>476</v>
      </c>
      <c r="DC7" s="725"/>
      <c r="DD7" s="725"/>
      <c r="DE7" s="725"/>
      <c r="DF7" s="726"/>
      <c r="DG7" s="724" t="s">
        <v>476</v>
      </c>
      <c r="DH7" s="725"/>
      <c r="DI7" s="725"/>
      <c r="DJ7" s="725"/>
      <c r="DK7" s="726"/>
      <c r="DL7" s="724" t="s">
        <v>476</v>
      </c>
      <c r="DM7" s="725"/>
      <c r="DN7" s="725"/>
      <c r="DO7" s="725"/>
      <c r="DP7" s="726"/>
      <c r="DQ7" s="724" t="s">
        <v>476</v>
      </c>
      <c r="DR7" s="725"/>
      <c r="DS7" s="725"/>
      <c r="DT7" s="725"/>
      <c r="DU7" s="726"/>
      <c r="DV7" s="705"/>
      <c r="DW7" s="706"/>
      <c r="DX7" s="706"/>
      <c r="DY7" s="706"/>
      <c r="DZ7" s="707"/>
      <c r="EA7" s="225"/>
    </row>
    <row r="8" spans="1:131" s="226" customFormat="1" ht="26.25" customHeight="1" x14ac:dyDescent="0.2">
      <c r="A8" s="232">
        <v>2</v>
      </c>
      <c r="B8" s="708" t="s">
        <v>349</v>
      </c>
      <c r="C8" s="709"/>
      <c r="D8" s="709"/>
      <c r="E8" s="709"/>
      <c r="F8" s="709"/>
      <c r="G8" s="709"/>
      <c r="H8" s="709"/>
      <c r="I8" s="709"/>
      <c r="J8" s="709"/>
      <c r="K8" s="709"/>
      <c r="L8" s="709"/>
      <c r="M8" s="709"/>
      <c r="N8" s="709"/>
      <c r="O8" s="709"/>
      <c r="P8" s="710"/>
      <c r="Q8" s="711">
        <v>678716</v>
      </c>
      <c r="R8" s="712"/>
      <c r="S8" s="712"/>
      <c r="T8" s="712"/>
      <c r="U8" s="712"/>
      <c r="V8" s="712">
        <v>678716</v>
      </c>
      <c r="W8" s="712"/>
      <c r="X8" s="712"/>
      <c r="Y8" s="712"/>
      <c r="Z8" s="712"/>
      <c r="AA8" s="712">
        <v>0</v>
      </c>
      <c r="AB8" s="712"/>
      <c r="AC8" s="712"/>
      <c r="AD8" s="712"/>
      <c r="AE8" s="713"/>
      <c r="AF8" s="714" t="s">
        <v>112</v>
      </c>
      <c r="AG8" s="715"/>
      <c r="AH8" s="715"/>
      <c r="AI8" s="715"/>
      <c r="AJ8" s="716"/>
      <c r="AK8" s="717">
        <v>477483</v>
      </c>
      <c r="AL8" s="718"/>
      <c r="AM8" s="718"/>
      <c r="AN8" s="718"/>
      <c r="AO8" s="718"/>
      <c r="AP8" s="718" t="s">
        <v>587</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t="s">
        <v>542</v>
      </c>
      <c r="BS8" s="721" t="s">
        <v>544</v>
      </c>
      <c r="BT8" s="722"/>
      <c r="BU8" s="722"/>
      <c r="BV8" s="722"/>
      <c r="BW8" s="722"/>
      <c r="BX8" s="722"/>
      <c r="BY8" s="722"/>
      <c r="BZ8" s="722"/>
      <c r="CA8" s="722"/>
      <c r="CB8" s="722"/>
      <c r="CC8" s="722"/>
      <c r="CD8" s="722"/>
      <c r="CE8" s="722"/>
      <c r="CF8" s="722"/>
      <c r="CG8" s="723"/>
      <c r="CH8" s="734">
        <v>1</v>
      </c>
      <c r="CI8" s="735"/>
      <c r="CJ8" s="735"/>
      <c r="CK8" s="735"/>
      <c r="CL8" s="736"/>
      <c r="CM8" s="734">
        <v>575</v>
      </c>
      <c r="CN8" s="735"/>
      <c r="CO8" s="735"/>
      <c r="CP8" s="735"/>
      <c r="CQ8" s="736"/>
      <c r="CR8" s="734">
        <v>100</v>
      </c>
      <c r="CS8" s="735"/>
      <c r="CT8" s="735"/>
      <c r="CU8" s="735"/>
      <c r="CV8" s="736"/>
      <c r="CW8" s="734" t="s">
        <v>476</v>
      </c>
      <c r="CX8" s="735"/>
      <c r="CY8" s="735"/>
      <c r="CZ8" s="735"/>
      <c r="DA8" s="736"/>
      <c r="DB8" s="734" t="s">
        <v>476</v>
      </c>
      <c r="DC8" s="735"/>
      <c r="DD8" s="735"/>
      <c r="DE8" s="735"/>
      <c r="DF8" s="736"/>
      <c r="DG8" s="734">
        <v>26331</v>
      </c>
      <c r="DH8" s="735"/>
      <c r="DI8" s="735"/>
      <c r="DJ8" s="735"/>
      <c r="DK8" s="736"/>
      <c r="DL8" s="734" t="s">
        <v>476</v>
      </c>
      <c r="DM8" s="735"/>
      <c r="DN8" s="735"/>
      <c r="DO8" s="735"/>
      <c r="DP8" s="736"/>
      <c r="DQ8" s="734" t="s">
        <v>476</v>
      </c>
      <c r="DR8" s="735"/>
      <c r="DS8" s="735"/>
      <c r="DT8" s="735"/>
      <c r="DU8" s="736"/>
      <c r="DV8" s="737"/>
      <c r="DW8" s="738"/>
      <c r="DX8" s="738"/>
      <c r="DY8" s="738"/>
      <c r="DZ8" s="739"/>
      <c r="EA8" s="225"/>
    </row>
    <row r="9" spans="1:131" s="226" customFormat="1" ht="26.25" customHeight="1" x14ac:dyDescent="0.2">
      <c r="A9" s="232">
        <v>3</v>
      </c>
      <c r="B9" s="708" t="s">
        <v>350</v>
      </c>
      <c r="C9" s="709"/>
      <c r="D9" s="709"/>
      <c r="E9" s="709"/>
      <c r="F9" s="709"/>
      <c r="G9" s="709"/>
      <c r="H9" s="709"/>
      <c r="I9" s="709"/>
      <c r="J9" s="709"/>
      <c r="K9" s="709"/>
      <c r="L9" s="709"/>
      <c r="M9" s="709"/>
      <c r="N9" s="709"/>
      <c r="O9" s="709"/>
      <c r="P9" s="710"/>
      <c r="Q9" s="711">
        <v>24331</v>
      </c>
      <c r="R9" s="712"/>
      <c r="S9" s="712"/>
      <c r="T9" s="712"/>
      <c r="U9" s="712"/>
      <c r="V9" s="712">
        <v>23917</v>
      </c>
      <c r="W9" s="712"/>
      <c r="X9" s="712"/>
      <c r="Y9" s="712"/>
      <c r="Z9" s="712"/>
      <c r="AA9" s="712">
        <v>414</v>
      </c>
      <c r="AB9" s="712"/>
      <c r="AC9" s="712"/>
      <c r="AD9" s="712"/>
      <c r="AE9" s="713"/>
      <c r="AF9" s="714">
        <v>414</v>
      </c>
      <c r="AG9" s="715"/>
      <c r="AH9" s="715"/>
      <c r="AI9" s="715"/>
      <c r="AJ9" s="716"/>
      <c r="AK9" s="717">
        <v>260</v>
      </c>
      <c r="AL9" s="718"/>
      <c r="AM9" s="718"/>
      <c r="AN9" s="718"/>
      <c r="AO9" s="718"/>
      <c r="AP9" s="718" t="s">
        <v>587</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t="s">
        <v>542</v>
      </c>
      <c r="BS9" s="721" t="s">
        <v>545</v>
      </c>
      <c r="BT9" s="722"/>
      <c r="BU9" s="722"/>
      <c r="BV9" s="722"/>
      <c r="BW9" s="722"/>
      <c r="BX9" s="722"/>
      <c r="BY9" s="722"/>
      <c r="BZ9" s="722"/>
      <c r="CA9" s="722"/>
      <c r="CB9" s="722"/>
      <c r="CC9" s="722"/>
      <c r="CD9" s="722"/>
      <c r="CE9" s="722"/>
      <c r="CF9" s="722"/>
      <c r="CG9" s="723"/>
      <c r="CH9" s="734" t="s">
        <v>476</v>
      </c>
      <c r="CI9" s="735"/>
      <c r="CJ9" s="735"/>
      <c r="CK9" s="735"/>
      <c r="CL9" s="736"/>
      <c r="CM9" s="734">
        <v>317843</v>
      </c>
      <c r="CN9" s="735"/>
      <c r="CO9" s="735"/>
      <c r="CP9" s="735"/>
      <c r="CQ9" s="736"/>
      <c r="CR9" s="734">
        <v>158922</v>
      </c>
      <c r="CS9" s="735"/>
      <c r="CT9" s="735"/>
      <c r="CU9" s="735"/>
      <c r="CV9" s="736"/>
      <c r="CW9" s="734" t="s">
        <v>476</v>
      </c>
      <c r="CX9" s="735"/>
      <c r="CY9" s="735"/>
      <c r="CZ9" s="735"/>
      <c r="DA9" s="736"/>
      <c r="DB9" s="734">
        <v>54228</v>
      </c>
      <c r="DC9" s="735"/>
      <c r="DD9" s="735"/>
      <c r="DE9" s="735"/>
      <c r="DF9" s="736"/>
      <c r="DG9" s="734">
        <v>293418</v>
      </c>
      <c r="DH9" s="735"/>
      <c r="DI9" s="735"/>
      <c r="DJ9" s="735"/>
      <c r="DK9" s="736"/>
      <c r="DL9" s="734" t="s">
        <v>476</v>
      </c>
      <c r="DM9" s="735"/>
      <c r="DN9" s="735"/>
      <c r="DO9" s="735"/>
      <c r="DP9" s="736"/>
      <c r="DQ9" s="734" t="s">
        <v>476</v>
      </c>
      <c r="DR9" s="735"/>
      <c r="DS9" s="735"/>
      <c r="DT9" s="735"/>
      <c r="DU9" s="736"/>
      <c r="DV9" s="737"/>
      <c r="DW9" s="738"/>
      <c r="DX9" s="738"/>
      <c r="DY9" s="738"/>
      <c r="DZ9" s="739"/>
      <c r="EA9" s="225"/>
    </row>
    <row r="10" spans="1:131" s="226" customFormat="1" ht="26.25" customHeight="1" x14ac:dyDescent="0.2">
      <c r="A10" s="232">
        <v>4</v>
      </c>
      <c r="B10" s="708" t="s">
        <v>351</v>
      </c>
      <c r="C10" s="709"/>
      <c r="D10" s="709"/>
      <c r="E10" s="709"/>
      <c r="F10" s="709"/>
      <c r="G10" s="709"/>
      <c r="H10" s="709"/>
      <c r="I10" s="709"/>
      <c r="J10" s="709"/>
      <c r="K10" s="709"/>
      <c r="L10" s="709"/>
      <c r="M10" s="709"/>
      <c r="N10" s="709"/>
      <c r="O10" s="709"/>
      <c r="P10" s="710"/>
      <c r="Q10" s="711">
        <v>372</v>
      </c>
      <c r="R10" s="712"/>
      <c r="S10" s="712"/>
      <c r="T10" s="712"/>
      <c r="U10" s="712"/>
      <c r="V10" s="712">
        <v>233</v>
      </c>
      <c r="W10" s="712"/>
      <c r="X10" s="712"/>
      <c r="Y10" s="712"/>
      <c r="Z10" s="712"/>
      <c r="AA10" s="712">
        <v>139</v>
      </c>
      <c r="AB10" s="712"/>
      <c r="AC10" s="712"/>
      <c r="AD10" s="712"/>
      <c r="AE10" s="713"/>
      <c r="AF10" s="714" t="s">
        <v>112</v>
      </c>
      <c r="AG10" s="715"/>
      <c r="AH10" s="715"/>
      <c r="AI10" s="715"/>
      <c r="AJ10" s="716"/>
      <c r="AK10" s="717">
        <v>2</v>
      </c>
      <c r="AL10" s="718"/>
      <c r="AM10" s="718"/>
      <c r="AN10" s="718"/>
      <c r="AO10" s="718"/>
      <c r="AP10" s="718">
        <v>285</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542</v>
      </c>
      <c r="BS10" s="721" t="s">
        <v>546</v>
      </c>
      <c r="BT10" s="722"/>
      <c r="BU10" s="722"/>
      <c r="BV10" s="722"/>
      <c r="BW10" s="722"/>
      <c r="BX10" s="722"/>
      <c r="BY10" s="722"/>
      <c r="BZ10" s="722"/>
      <c r="CA10" s="722"/>
      <c r="CB10" s="722"/>
      <c r="CC10" s="722"/>
      <c r="CD10" s="722"/>
      <c r="CE10" s="722"/>
      <c r="CF10" s="722"/>
      <c r="CG10" s="723"/>
      <c r="CH10" s="734" t="s">
        <v>476</v>
      </c>
      <c r="CI10" s="735"/>
      <c r="CJ10" s="735"/>
      <c r="CK10" s="735"/>
      <c r="CL10" s="736"/>
      <c r="CM10" s="734">
        <v>73580</v>
      </c>
      <c r="CN10" s="735"/>
      <c r="CO10" s="735"/>
      <c r="CP10" s="735"/>
      <c r="CQ10" s="736"/>
      <c r="CR10" s="734">
        <v>73531</v>
      </c>
      <c r="CS10" s="735"/>
      <c r="CT10" s="735"/>
      <c r="CU10" s="735"/>
      <c r="CV10" s="736"/>
      <c r="CW10" s="734" t="s">
        <v>476</v>
      </c>
      <c r="CX10" s="735"/>
      <c r="CY10" s="735"/>
      <c r="CZ10" s="735"/>
      <c r="DA10" s="736"/>
      <c r="DB10" s="734" t="s">
        <v>476</v>
      </c>
      <c r="DC10" s="735"/>
      <c r="DD10" s="735"/>
      <c r="DE10" s="735"/>
      <c r="DF10" s="736"/>
      <c r="DG10" s="734">
        <v>32573</v>
      </c>
      <c r="DH10" s="735"/>
      <c r="DI10" s="735"/>
      <c r="DJ10" s="735"/>
      <c r="DK10" s="736"/>
      <c r="DL10" s="734" t="s">
        <v>476</v>
      </c>
      <c r="DM10" s="735"/>
      <c r="DN10" s="735"/>
      <c r="DO10" s="735"/>
      <c r="DP10" s="736"/>
      <c r="DQ10" s="734" t="s">
        <v>476</v>
      </c>
      <c r="DR10" s="735"/>
      <c r="DS10" s="735"/>
      <c r="DT10" s="735"/>
      <c r="DU10" s="736"/>
      <c r="DV10" s="737"/>
      <c r="DW10" s="738"/>
      <c r="DX10" s="738"/>
      <c r="DY10" s="738"/>
      <c r="DZ10" s="739"/>
      <c r="EA10" s="225"/>
    </row>
    <row r="11" spans="1:131" s="226" customFormat="1" ht="26.25" customHeight="1" x14ac:dyDescent="0.2">
      <c r="A11" s="232">
        <v>5</v>
      </c>
      <c r="B11" s="708" t="s">
        <v>352</v>
      </c>
      <c r="C11" s="709"/>
      <c r="D11" s="709"/>
      <c r="E11" s="709"/>
      <c r="F11" s="709"/>
      <c r="G11" s="709"/>
      <c r="H11" s="709"/>
      <c r="I11" s="709"/>
      <c r="J11" s="709"/>
      <c r="K11" s="709"/>
      <c r="L11" s="709"/>
      <c r="M11" s="709"/>
      <c r="N11" s="709"/>
      <c r="O11" s="709"/>
      <c r="P11" s="710"/>
      <c r="Q11" s="711">
        <v>4202</v>
      </c>
      <c r="R11" s="712"/>
      <c r="S11" s="712"/>
      <c r="T11" s="712"/>
      <c r="U11" s="712"/>
      <c r="V11" s="712">
        <v>2573</v>
      </c>
      <c r="W11" s="712"/>
      <c r="X11" s="712"/>
      <c r="Y11" s="712"/>
      <c r="Z11" s="712"/>
      <c r="AA11" s="712">
        <v>1629</v>
      </c>
      <c r="AB11" s="712"/>
      <c r="AC11" s="712"/>
      <c r="AD11" s="712"/>
      <c r="AE11" s="713"/>
      <c r="AF11" s="714" t="s">
        <v>112</v>
      </c>
      <c r="AG11" s="715"/>
      <c r="AH11" s="715"/>
      <c r="AI11" s="715"/>
      <c r="AJ11" s="716"/>
      <c r="AK11" s="717">
        <v>355</v>
      </c>
      <c r="AL11" s="718"/>
      <c r="AM11" s="718"/>
      <c r="AN11" s="718"/>
      <c r="AO11" s="718"/>
      <c r="AP11" s="718">
        <v>9062</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t="s">
        <v>542</v>
      </c>
      <c r="BS11" s="721" t="s">
        <v>547</v>
      </c>
      <c r="BT11" s="722"/>
      <c r="BU11" s="722"/>
      <c r="BV11" s="722"/>
      <c r="BW11" s="722"/>
      <c r="BX11" s="722"/>
      <c r="BY11" s="722"/>
      <c r="BZ11" s="722"/>
      <c r="CA11" s="722"/>
      <c r="CB11" s="722"/>
      <c r="CC11" s="722"/>
      <c r="CD11" s="722"/>
      <c r="CE11" s="722"/>
      <c r="CF11" s="722"/>
      <c r="CG11" s="723"/>
      <c r="CH11" s="734">
        <v>167</v>
      </c>
      <c r="CI11" s="735"/>
      <c r="CJ11" s="735"/>
      <c r="CK11" s="735"/>
      <c r="CL11" s="736"/>
      <c r="CM11" s="734">
        <v>2515</v>
      </c>
      <c r="CN11" s="735"/>
      <c r="CO11" s="735"/>
      <c r="CP11" s="735"/>
      <c r="CQ11" s="736"/>
      <c r="CR11" s="734">
        <v>33</v>
      </c>
      <c r="CS11" s="735"/>
      <c r="CT11" s="735"/>
      <c r="CU11" s="735"/>
      <c r="CV11" s="736"/>
      <c r="CW11" s="734">
        <v>39</v>
      </c>
      <c r="CX11" s="735"/>
      <c r="CY11" s="735"/>
      <c r="CZ11" s="735"/>
      <c r="DA11" s="736"/>
      <c r="DB11" s="734" t="s">
        <v>476</v>
      </c>
      <c r="DC11" s="735"/>
      <c r="DD11" s="735"/>
      <c r="DE11" s="735"/>
      <c r="DF11" s="736"/>
      <c r="DG11" s="734" t="s">
        <v>476</v>
      </c>
      <c r="DH11" s="735"/>
      <c r="DI11" s="735"/>
      <c r="DJ11" s="735"/>
      <c r="DK11" s="736"/>
      <c r="DL11" s="734">
        <v>29696</v>
      </c>
      <c r="DM11" s="735"/>
      <c r="DN11" s="735"/>
      <c r="DO11" s="735"/>
      <c r="DP11" s="736"/>
      <c r="DQ11" s="734">
        <v>2970</v>
      </c>
      <c r="DR11" s="735"/>
      <c r="DS11" s="735"/>
      <c r="DT11" s="735"/>
      <c r="DU11" s="736"/>
      <c r="DV11" s="737"/>
      <c r="DW11" s="738"/>
      <c r="DX11" s="738"/>
      <c r="DY11" s="738"/>
      <c r="DZ11" s="739"/>
      <c r="EA11" s="225"/>
    </row>
    <row r="12" spans="1:131" s="226" customFormat="1" ht="26.25" customHeight="1" x14ac:dyDescent="0.2">
      <c r="A12" s="232">
        <v>6</v>
      </c>
      <c r="B12" s="708" t="s">
        <v>353</v>
      </c>
      <c r="C12" s="709"/>
      <c r="D12" s="709"/>
      <c r="E12" s="709"/>
      <c r="F12" s="709"/>
      <c r="G12" s="709"/>
      <c r="H12" s="709"/>
      <c r="I12" s="709"/>
      <c r="J12" s="709"/>
      <c r="K12" s="709"/>
      <c r="L12" s="709"/>
      <c r="M12" s="709"/>
      <c r="N12" s="709"/>
      <c r="O12" s="709"/>
      <c r="P12" s="710"/>
      <c r="Q12" s="711">
        <v>311</v>
      </c>
      <c r="R12" s="712"/>
      <c r="S12" s="712"/>
      <c r="T12" s="712"/>
      <c r="U12" s="712"/>
      <c r="V12" s="712">
        <v>292</v>
      </c>
      <c r="W12" s="712"/>
      <c r="X12" s="712"/>
      <c r="Y12" s="712"/>
      <c r="Z12" s="712"/>
      <c r="AA12" s="712">
        <v>19</v>
      </c>
      <c r="AB12" s="712"/>
      <c r="AC12" s="712"/>
      <c r="AD12" s="712"/>
      <c r="AE12" s="713"/>
      <c r="AF12" s="714" t="s">
        <v>112</v>
      </c>
      <c r="AG12" s="715"/>
      <c r="AH12" s="715"/>
      <c r="AI12" s="715"/>
      <c r="AJ12" s="716"/>
      <c r="AK12" s="717">
        <v>0</v>
      </c>
      <c r="AL12" s="718"/>
      <c r="AM12" s="718"/>
      <c r="AN12" s="718"/>
      <c r="AO12" s="718"/>
      <c r="AP12" s="718">
        <v>674</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548</v>
      </c>
      <c r="BT12" s="722"/>
      <c r="BU12" s="722"/>
      <c r="BV12" s="722"/>
      <c r="BW12" s="722"/>
      <c r="BX12" s="722"/>
      <c r="BY12" s="722"/>
      <c r="BZ12" s="722"/>
      <c r="CA12" s="722"/>
      <c r="CB12" s="722"/>
      <c r="CC12" s="722"/>
      <c r="CD12" s="722"/>
      <c r="CE12" s="722"/>
      <c r="CF12" s="722"/>
      <c r="CG12" s="723"/>
      <c r="CH12" s="734">
        <v>0</v>
      </c>
      <c r="CI12" s="735"/>
      <c r="CJ12" s="735"/>
      <c r="CK12" s="735"/>
      <c r="CL12" s="736"/>
      <c r="CM12" s="734">
        <v>425</v>
      </c>
      <c r="CN12" s="735"/>
      <c r="CO12" s="735"/>
      <c r="CP12" s="735"/>
      <c r="CQ12" s="736"/>
      <c r="CR12" s="734">
        <v>280</v>
      </c>
      <c r="CS12" s="735"/>
      <c r="CT12" s="735"/>
      <c r="CU12" s="735"/>
      <c r="CV12" s="736"/>
      <c r="CW12" s="734">
        <v>123</v>
      </c>
      <c r="CX12" s="735"/>
      <c r="CY12" s="735"/>
      <c r="CZ12" s="735"/>
      <c r="DA12" s="736"/>
      <c r="DB12" s="734" t="s">
        <v>476</v>
      </c>
      <c r="DC12" s="735"/>
      <c r="DD12" s="735"/>
      <c r="DE12" s="735"/>
      <c r="DF12" s="736"/>
      <c r="DG12" s="734" t="s">
        <v>476</v>
      </c>
      <c r="DH12" s="735"/>
      <c r="DI12" s="735"/>
      <c r="DJ12" s="735"/>
      <c r="DK12" s="736"/>
      <c r="DL12" s="734" t="s">
        <v>476</v>
      </c>
      <c r="DM12" s="735"/>
      <c r="DN12" s="735"/>
      <c r="DO12" s="735"/>
      <c r="DP12" s="736"/>
      <c r="DQ12" s="734" t="s">
        <v>476</v>
      </c>
      <c r="DR12" s="735"/>
      <c r="DS12" s="735"/>
      <c r="DT12" s="735"/>
      <c r="DU12" s="736"/>
      <c r="DV12" s="737"/>
      <c r="DW12" s="738"/>
      <c r="DX12" s="738"/>
      <c r="DY12" s="738"/>
      <c r="DZ12" s="739"/>
      <c r="EA12" s="225"/>
    </row>
    <row r="13" spans="1:131" s="226" customFormat="1" ht="26.25" customHeight="1" x14ac:dyDescent="0.2">
      <c r="A13" s="232">
        <v>7</v>
      </c>
      <c r="B13" s="708" t="s">
        <v>354</v>
      </c>
      <c r="C13" s="709"/>
      <c r="D13" s="709"/>
      <c r="E13" s="709"/>
      <c r="F13" s="709"/>
      <c r="G13" s="709"/>
      <c r="H13" s="709"/>
      <c r="I13" s="709"/>
      <c r="J13" s="709"/>
      <c r="K13" s="709"/>
      <c r="L13" s="709"/>
      <c r="M13" s="709"/>
      <c r="N13" s="709"/>
      <c r="O13" s="709"/>
      <c r="P13" s="710"/>
      <c r="Q13" s="711">
        <v>870</v>
      </c>
      <c r="R13" s="712"/>
      <c r="S13" s="712"/>
      <c r="T13" s="712"/>
      <c r="U13" s="712"/>
      <c r="V13" s="712">
        <v>713</v>
      </c>
      <c r="W13" s="712"/>
      <c r="X13" s="712"/>
      <c r="Y13" s="712"/>
      <c r="Z13" s="712"/>
      <c r="AA13" s="712">
        <v>157</v>
      </c>
      <c r="AB13" s="712"/>
      <c r="AC13" s="712"/>
      <c r="AD13" s="712"/>
      <c r="AE13" s="713"/>
      <c r="AF13" s="714">
        <v>157</v>
      </c>
      <c r="AG13" s="715"/>
      <c r="AH13" s="715"/>
      <c r="AI13" s="715"/>
      <c r="AJ13" s="716"/>
      <c r="AK13" s="717">
        <v>420</v>
      </c>
      <c r="AL13" s="718"/>
      <c r="AM13" s="718"/>
      <c r="AN13" s="718"/>
      <c r="AO13" s="718"/>
      <c r="AP13" s="718">
        <v>594</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549</v>
      </c>
      <c r="BT13" s="722"/>
      <c r="BU13" s="722"/>
      <c r="BV13" s="722"/>
      <c r="BW13" s="722"/>
      <c r="BX13" s="722"/>
      <c r="BY13" s="722"/>
      <c r="BZ13" s="722"/>
      <c r="CA13" s="722"/>
      <c r="CB13" s="722"/>
      <c r="CC13" s="722"/>
      <c r="CD13" s="722"/>
      <c r="CE13" s="722"/>
      <c r="CF13" s="722"/>
      <c r="CG13" s="723"/>
      <c r="CH13" s="734" t="s">
        <v>476</v>
      </c>
      <c r="CI13" s="735"/>
      <c r="CJ13" s="735"/>
      <c r="CK13" s="735"/>
      <c r="CL13" s="736"/>
      <c r="CM13" s="734">
        <v>100</v>
      </c>
      <c r="CN13" s="735"/>
      <c r="CO13" s="735"/>
      <c r="CP13" s="735"/>
      <c r="CQ13" s="736"/>
      <c r="CR13" s="734">
        <v>100</v>
      </c>
      <c r="CS13" s="735"/>
      <c r="CT13" s="735"/>
      <c r="CU13" s="735"/>
      <c r="CV13" s="736"/>
      <c r="CW13" s="734">
        <v>69</v>
      </c>
      <c r="CX13" s="735"/>
      <c r="CY13" s="735"/>
      <c r="CZ13" s="735"/>
      <c r="DA13" s="736"/>
      <c r="DB13" s="734" t="s">
        <v>476</v>
      </c>
      <c r="DC13" s="735"/>
      <c r="DD13" s="735"/>
      <c r="DE13" s="735"/>
      <c r="DF13" s="736"/>
      <c r="DG13" s="734" t="s">
        <v>476</v>
      </c>
      <c r="DH13" s="735"/>
      <c r="DI13" s="735"/>
      <c r="DJ13" s="735"/>
      <c r="DK13" s="736"/>
      <c r="DL13" s="734" t="s">
        <v>476</v>
      </c>
      <c r="DM13" s="735"/>
      <c r="DN13" s="735"/>
      <c r="DO13" s="735"/>
      <c r="DP13" s="736"/>
      <c r="DQ13" s="734" t="s">
        <v>476</v>
      </c>
      <c r="DR13" s="735"/>
      <c r="DS13" s="735"/>
      <c r="DT13" s="735"/>
      <c r="DU13" s="736"/>
      <c r="DV13" s="737"/>
      <c r="DW13" s="738"/>
      <c r="DX13" s="738"/>
      <c r="DY13" s="738"/>
      <c r="DZ13" s="739"/>
      <c r="EA13" s="225"/>
    </row>
    <row r="14" spans="1:131" s="226" customFormat="1" ht="26.25" customHeight="1" x14ac:dyDescent="0.2">
      <c r="A14" s="232">
        <v>8</v>
      </c>
      <c r="B14" s="708" t="s">
        <v>355</v>
      </c>
      <c r="C14" s="709"/>
      <c r="D14" s="709"/>
      <c r="E14" s="709"/>
      <c r="F14" s="709"/>
      <c r="G14" s="709"/>
      <c r="H14" s="709"/>
      <c r="I14" s="709"/>
      <c r="J14" s="709"/>
      <c r="K14" s="709"/>
      <c r="L14" s="709"/>
      <c r="M14" s="709"/>
      <c r="N14" s="709"/>
      <c r="O14" s="709"/>
      <c r="P14" s="710"/>
      <c r="Q14" s="711">
        <v>162</v>
      </c>
      <c r="R14" s="712"/>
      <c r="S14" s="712"/>
      <c r="T14" s="712"/>
      <c r="U14" s="712"/>
      <c r="V14" s="712">
        <v>7</v>
      </c>
      <c r="W14" s="712"/>
      <c r="X14" s="712"/>
      <c r="Y14" s="712"/>
      <c r="Z14" s="712"/>
      <c r="AA14" s="712">
        <v>155</v>
      </c>
      <c r="AB14" s="712"/>
      <c r="AC14" s="712"/>
      <c r="AD14" s="712"/>
      <c r="AE14" s="713"/>
      <c r="AF14" s="714" t="s">
        <v>112</v>
      </c>
      <c r="AG14" s="715"/>
      <c r="AH14" s="715"/>
      <c r="AI14" s="715"/>
      <c r="AJ14" s="716"/>
      <c r="AK14" s="717" t="s">
        <v>587</v>
      </c>
      <c r="AL14" s="718"/>
      <c r="AM14" s="718"/>
      <c r="AN14" s="718"/>
      <c r="AO14" s="718"/>
      <c r="AP14" s="718" t="s">
        <v>587</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550</v>
      </c>
      <c r="BT14" s="722"/>
      <c r="BU14" s="722"/>
      <c r="BV14" s="722"/>
      <c r="BW14" s="722"/>
      <c r="BX14" s="722"/>
      <c r="BY14" s="722"/>
      <c r="BZ14" s="722"/>
      <c r="CA14" s="722"/>
      <c r="CB14" s="722"/>
      <c r="CC14" s="722"/>
      <c r="CD14" s="722"/>
      <c r="CE14" s="722"/>
      <c r="CF14" s="722"/>
      <c r="CG14" s="723"/>
      <c r="CH14" s="734">
        <v>-9</v>
      </c>
      <c r="CI14" s="735"/>
      <c r="CJ14" s="735"/>
      <c r="CK14" s="735"/>
      <c r="CL14" s="736"/>
      <c r="CM14" s="734">
        <v>2116</v>
      </c>
      <c r="CN14" s="735"/>
      <c r="CO14" s="735"/>
      <c r="CP14" s="735"/>
      <c r="CQ14" s="736"/>
      <c r="CR14" s="734">
        <v>2000</v>
      </c>
      <c r="CS14" s="735"/>
      <c r="CT14" s="735"/>
      <c r="CU14" s="735"/>
      <c r="CV14" s="736"/>
      <c r="CW14" s="734">
        <v>26</v>
      </c>
      <c r="CX14" s="735"/>
      <c r="CY14" s="735"/>
      <c r="CZ14" s="735"/>
      <c r="DA14" s="736"/>
      <c r="DB14" s="734" t="s">
        <v>476</v>
      </c>
      <c r="DC14" s="735"/>
      <c r="DD14" s="735"/>
      <c r="DE14" s="735"/>
      <c r="DF14" s="736"/>
      <c r="DG14" s="734" t="s">
        <v>476</v>
      </c>
      <c r="DH14" s="735"/>
      <c r="DI14" s="735"/>
      <c r="DJ14" s="735"/>
      <c r="DK14" s="736"/>
      <c r="DL14" s="734" t="s">
        <v>476</v>
      </c>
      <c r="DM14" s="735"/>
      <c r="DN14" s="735"/>
      <c r="DO14" s="735"/>
      <c r="DP14" s="736"/>
      <c r="DQ14" s="734" t="s">
        <v>476</v>
      </c>
      <c r="DR14" s="735"/>
      <c r="DS14" s="735"/>
      <c r="DT14" s="735"/>
      <c r="DU14" s="736"/>
      <c r="DV14" s="737"/>
      <c r="DW14" s="738"/>
      <c r="DX14" s="738"/>
      <c r="DY14" s="738"/>
      <c r="DZ14" s="739"/>
      <c r="EA14" s="225"/>
    </row>
    <row r="15" spans="1:131" s="226" customFormat="1" ht="26.25" customHeight="1" x14ac:dyDescent="0.2">
      <c r="A15" s="232">
        <v>9</v>
      </c>
      <c r="B15" s="708" t="s">
        <v>356</v>
      </c>
      <c r="C15" s="709"/>
      <c r="D15" s="709"/>
      <c r="E15" s="709"/>
      <c r="F15" s="709"/>
      <c r="G15" s="709"/>
      <c r="H15" s="709"/>
      <c r="I15" s="709"/>
      <c r="J15" s="709"/>
      <c r="K15" s="709"/>
      <c r="L15" s="709"/>
      <c r="M15" s="709"/>
      <c r="N15" s="709"/>
      <c r="O15" s="709"/>
      <c r="P15" s="710"/>
      <c r="Q15" s="711">
        <v>215</v>
      </c>
      <c r="R15" s="712"/>
      <c r="S15" s="712"/>
      <c r="T15" s="712"/>
      <c r="U15" s="712"/>
      <c r="V15" s="712">
        <v>27</v>
      </c>
      <c r="W15" s="712"/>
      <c r="X15" s="712"/>
      <c r="Y15" s="712"/>
      <c r="Z15" s="712"/>
      <c r="AA15" s="712">
        <v>188</v>
      </c>
      <c r="AB15" s="712"/>
      <c r="AC15" s="712"/>
      <c r="AD15" s="712"/>
      <c r="AE15" s="713"/>
      <c r="AF15" s="714" t="s">
        <v>112</v>
      </c>
      <c r="AG15" s="715"/>
      <c r="AH15" s="715"/>
      <c r="AI15" s="715"/>
      <c r="AJ15" s="716"/>
      <c r="AK15" s="717">
        <v>1</v>
      </c>
      <c r="AL15" s="718"/>
      <c r="AM15" s="718"/>
      <c r="AN15" s="718"/>
      <c r="AO15" s="718"/>
      <c r="AP15" s="718" t="s">
        <v>587</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542</v>
      </c>
      <c r="BS15" s="721" t="s">
        <v>551</v>
      </c>
      <c r="BT15" s="722"/>
      <c r="BU15" s="722"/>
      <c r="BV15" s="722"/>
      <c r="BW15" s="722"/>
      <c r="BX15" s="722"/>
      <c r="BY15" s="722"/>
      <c r="BZ15" s="722"/>
      <c r="CA15" s="722"/>
      <c r="CB15" s="722"/>
      <c r="CC15" s="722"/>
      <c r="CD15" s="722"/>
      <c r="CE15" s="722"/>
      <c r="CF15" s="722"/>
      <c r="CG15" s="723"/>
      <c r="CH15" s="734">
        <v>0</v>
      </c>
      <c r="CI15" s="735"/>
      <c r="CJ15" s="735"/>
      <c r="CK15" s="735"/>
      <c r="CL15" s="736"/>
      <c r="CM15" s="734">
        <v>21</v>
      </c>
      <c r="CN15" s="735"/>
      <c r="CO15" s="735"/>
      <c r="CP15" s="735"/>
      <c r="CQ15" s="736"/>
      <c r="CR15" s="734">
        <v>5</v>
      </c>
      <c r="CS15" s="735"/>
      <c r="CT15" s="735"/>
      <c r="CU15" s="735"/>
      <c r="CV15" s="736"/>
      <c r="CW15" s="734">
        <v>67</v>
      </c>
      <c r="CX15" s="735"/>
      <c r="CY15" s="735"/>
      <c r="CZ15" s="735"/>
      <c r="DA15" s="736"/>
      <c r="DB15" s="734">
        <v>175</v>
      </c>
      <c r="DC15" s="735"/>
      <c r="DD15" s="735"/>
      <c r="DE15" s="735"/>
      <c r="DF15" s="736"/>
      <c r="DG15" s="734" t="s">
        <v>476</v>
      </c>
      <c r="DH15" s="735"/>
      <c r="DI15" s="735"/>
      <c r="DJ15" s="735"/>
      <c r="DK15" s="736"/>
      <c r="DL15" s="734">
        <v>1102</v>
      </c>
      <c r="DM15" s="735"/>
      <c r="DN15" s="735"/>
      <c r="DO15" s="735"/>
      <c r="DP15" s="736"/>
      <c r="DQ15" s="734">
        <v>991</v>
      </c>
      <c r="DR15" s="735"/>
      <c r="DS15" s="735"/>
      <c r="DT15" s="735"/>
      <c r="DU15" s="736"/>
      <c r="DV15" s="737"/>
      <c r="DW15" s="738"/>
      <c r="DX15" s="738"/>
      <c r="DY15" s="738"/>
      <c r="DZ15" s="739"/>
      <c r="EA15" s="225"/>
    </row>
    <row r="16" spans="1:131" s="226" customFormat="1" ht="26.25" customHeight="1" x14ac:dyDescent="0.2">
      <c r="A16" s="232">
        <v>10</v>
      </c>
      <c r="B16" s="708" t="s">
        <v>357</v>
      </c>
      <c r="C16" s="709"/>
      <c r="D16" s="709"/>
      <c r="E16" s="709"/>
      <c r="F16" s="709"/>
      <c r="G16" s="709"/>
      <c r="H16" s="709"/>
      <c r="I16" s="709"/>
      <c r="J16" s="709"/>
      <c r="K16" s="709"/>
      <c r="L16" s="709"/>
      <c r="M16" s="709"/>
      <c r="N16" s="709"/>
      <c r="O16" s="709"/>
      <c r="P16" s="710"/>
      <c r="Q16" s="711">
        <v>18121</v>
      </c>
      <c r="R16" s="712"/>
      <c r="S16" s="712"/>
      <c r="T16" s="712"/>
      <c r="U16" s="712"/>
      <c r="V16" s="712">
        <v>17042</v>
      </c>
      <c r="W16" s="712"/>
      <c r="X16" s="712"/>
      <c r="Y16" s="712"/>
      <c r="Z16" s="712"/>
      <c r="AA16" s="712">
        <v>1079</v>
      </c>
      <c r="AB16" s="712"/>
      <c r="AC16" s="712"/>
      <c r="AD16" s="712"/>
      <c r="AE16" s="713"/>
      <c r="AF16" s="714">
        <v>1079</v>
      </c>
      <c r="AG16" s="715"/>
      <c r="AH16" s="715"/>
      <c r="AI16" s="715"/>
      <c r="AJ16" s="716"/>
      <c r="AK16" s="717">
        <v>1575</v>
      </c>
      <c r="AL16" s="718"/>
      <c r="AM16" s="718"/>
      <c r="AN16" s="718"/>
      <c r="AO16" s="718"/>
      <c r="AP16" s="718">
        <v>62792</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552</v>
      </c>
      <c r="BT16" s="722"/>
      <c r="BU16" s="722"/>
      <c r="BV16" s="722"/>
      <c r="BW16" s="722"/>
      <c r="BX16" s="722"/>
      <c r="BY16" s="722"/>
      <c r="BZ16" s="722"/>
      <c r="CA16" s="722"/>
      <c r="CB16" s="722"/>
      <c r="CC16" s="722"/>
      <c r="CD16" s="722"/>
      <c r="CE16" s="722"/>
      <c r="CF16" s="722"/>
      <c r="CG16" s="723"/>
      <c r="CH16" s="734">
        <v>-15</v>
      </c>
      <c r="CI16" s="735"/>
      <c r="CJ16" s="735"/>
      <c r="CK16" s="735"/>
      <c r="CL16" s="736"/>
      <c r="CM16" s="734">
        <v>101</v>
      </c>
      <c r="CN16" s="735"/>
      <c r="CO16" s="735"/>
      <c r="CP16" s="735"/>
      <c r="CQ16" s="736"/>
      <c r="CR16" s="734">
        <v>10</v>
      </c>
      <c r="CS16" s="735"/>
      <c r="CT16" s="735"/>
      <c r="CU16" s="735"/>
      <c r="CV16" s="736"/>
      <c r="CW16" s="734">
        <v>53</v>
      </c>
      <c r="CX16" s="735"/>
      <c r="CY16" s="735"/>
      <c r="CZ16" s="735"/>
      <c r="DA16" s="736"/>
      <c r="DB16" s="734" t="s">
        <v>476</v>
      </c>
      <c r="DC16" s="735"/>
      <c r="DD16" s="735"/>
      <c r="DE16" s="735"/>
      <c r="DF16" s="736"/>
      <c r="DG16" s="734" t="s">
        <v>476</v>
      </c>
      <c r="DH16" s="735"/>
      <c r="DI16" s="735"/>
      <c r="DJ16" s="735"/>
      <c r="DK16" s="736"/>
      <c r="DL16" s="734" t="s">
        <v>476</v>
      </c>
      <c r="DM16" s="735"/>
      <c r="DN16" s="735"/>
      <c r="DO16" s="735"/>
      <c r="DP16" s="736"/>
      <c r="DQ16" s="734" t="s">
        <v>476</v>
      </c>
      <c r="DR16" s="735"/>
      <c r="DS16" s="735"/>
      <c r="DT16" s="735"/>
      <c r="DU16" s="736"/>
      <c r="DV16" s="737"/>
      <c r="DW16" s="738"/>
      <c r="DX16" s="738"/>
      <c r="DY16" s="738"/>
      <c r="DZ16" s="739"/>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553</v>
      </c>
      <c r="BT17" s="722"/>
      <c r="BU17" s="722"/>
      <c r="BV17" s="722"/>
      <c r="BW17" s="722"/>
      <c r="BX17" s="722"/>
      <c r="BY17" s="722"/>
      <c r="BZ17" s="722"/>
      <c r="CA17" s="722"/>
      <c r="CB17" s="722"/>
      <c r="CC17" s="722"/>
      <c r="CD17" s="722"/>
      <c r="CE17" s="722"/>
      <c r="CF17" s="722"/>
      <c r="CG17" s="723"/>
      <c r="CH17" s="734">
        <v>44</v>
      </c>
      <c r="CI17" s="735"/>
      <c r="CJ17" s="735"/>
      <c r="CK17" s="735"/>
      <c r="CL17" s="736"/>
      <c r="CM17" s="734">
        <v>1024</v>
      </c>
      <c r="CN17" s="735"/>
      <c r="CO17" s="735"/>
      <c r="CP17" s="735"/>
      <c r="CQ17" s="736"/>
      <c r="CR17" s="734">
        <v>300</v>
      </c>
      <c r="CS17" s="735"/>
      <c r="CT17" s="735"/>
      <c r="CU17" s="735"/>
      <c r="CV17" s="736"/>
      <c r="CW17" s="734">
        <v>7</v>
      </c>
      <c r="CX17" s="735"/>
      <c r="CY17" s="735"/>
      <c r="CZ17" s="735"/>
      <c r="DA17" s="736"/>
      <c r="DB17" s="734" t="s">
        <v>476</v>
      </c>
      <c r="DC17" s="735"/>
      <c r="DD17" s="735"/>
      <c r="DE17" s="735"/>
      <c r="DF17" s="736"/>
      <c r="DG17" s="734" t="s">
        <v>476</v>
      </c>
      <c r="DH17" s="735"/>
      <c r="DI17" s="735"/>
      <c r="DJ17" s="735"/>
      <c r="DK17" s="736"/>
      <c r="DL17" s="734" t="s">
        <v>476</v>
      </c>
      <c r="DM17" s="735"/>
      <c r="DN17" s="735"/>
      <c r="DO17" s="735"/>
      <c r="DP17" s="736"/>
      <c r="DQ17" s="734" t="s">
        <v>476</v>
      </c>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554</v>
      </c>
      <c r="BT18" s="722"/>
      <c r="BU18" s="722"/>
      <c r="BV18" s="722"/>
      <c r="BW18" s="722"/>
      <c r="BX18" s="722"/>
      <c r="BY18" s="722"/>
      <c r="BZ18" s="722"/>
      <c r="CA18" s="722"/>
      <c r="CB18" s="722"/>
      <c r="CC18" s="722"/>
      <c r="CD18" s="722"/>
      <c r="CE18" s="722"/>
      <c r="CF18" s="722"/>
      <c r="CG18" s="723"/>
      <c r="CH18" s="734">
        <v>3</v>
      </c>
      <c r="CI18" s="735"/>
      <c r="CJ18" s="735"/>
      <c r="CK18" s="735"/>
      <c r="CL18" s="736"/>
      <c r="CM18" s="734">
        <v>619</v>
      </c>
      <c r="CN18" s="735"/>
      <c r="CO18" s="735"/>
      <c r="CP18" s="735"/>
      <c r="CQ18" s="736"/>
      <c r="CR18" s="734">
        <v>12</v>
      </c>
      <c r="CS18" s="735"/>
      <c r="CT18" s="735"/>
      <c r="CU18" s="735"/>
      <c r="CV18" s="736"/>
      <c r="CW18" s="734">
        <v>450</v>
      </c>
      <c r="CX18" s="735"/>
      <c r="CY18" s="735"/>
      <c r="CZ18" s="735"/>
      <c r="DA18" s="736"/>
      <c r="DB18" s="734">
        <v>9731</v>
      </c>
      <c r="DC18" s="735"/>
      <c r="DD18" s="735"/>
      <c r="DE18" s="735"/>
      <c r="DF18" s="736"/>
      <c r="DG18" s="734" t="s">
        <v>476</v>
      </c>
      <c r="DH18" s="735"/>
      <c r="DI18" s="735"/>
      <c r="DJ18" s="735"/>
      <c r="DK18" s="736"/>
      <c r="DL18" s="734">
        <v>3638</v>
      </c>
      <c r="DM18" s="735"/>
      <c r="DN18" s="735"/>
      <c r="DO18" s="735"/>
      <c r="DP18" s="736"/>
      <c r="DQ18" s="734" t="s">
        <v>476</v>
      </c>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555</v>
      </c>
      <c r="BT19" s="722"/>
      <c r="BU19" s="722"/>
      <c r="BV19" s="722"/>
      <c r="BW19" s="722"/>
      <c r="BX19" s="722"/>
      <c r="BY19" s="722"/>
      <c r="BZ19" s="722"/>
      <c r="CA19" s="722"/>
      <c r="CB19" s="722"/>
      <c r="CC19" s="722"/>
      <c r="CD19" s="722"/>
      <c r="CE19" s="722"/>
      <c r="CF19" s="722"/>
      <c r="CG19" s="723"/>
      <c r="CH19" s="734">
        <v>13</v>
      </c>
      <c r="CI19" s="735"/>
      <c r="CJ19" s="735"/>
      <c r="CK19" s="735"/>
      <c r="CL19" s="736"/>
      <c r="CM19" s="734">
        <v>1025</v>
      </c>
      <c r="CN19" s="735"/>
      <c r="CO19" s="735"/>
      <c r="CP19" s="735"/>
      <c r="CQ19" s="736"/>
      <c r="CR19" s="734">
        <v>30</v>
      </c>
      <c r="CS19" s="735"/>
      <c r="CT19" s="735"/>
      <c r="CU19" s="735"/>
      <c r="CV19" s="736"/>
      <c r="CW19" s="734">
        <v>330</v>
      </c>
      <c r="CX19" s="735"/>
      <c r="CY19" s="735"/>
      <c r="CZ19" s="735"/>
      <c r="DA19" s="736"/>
      <c r="DB19" s="734" t="s">
        <v>476</v>
      </c>
      <c r="DC19" s="735"/>
      <c r="DD19" s="735"/>
      <c r="DE19" s="735"/>
      <c r="DF19" s="736"/>
      <c r="DG19" s="734" t="s">
        <v>476</v>
      </c>
      <c r="DH19" s="735"/>
      <c r="DI19" s="735"/>
      <c r="DJ19" s="735"/>
      <c r="DK19" s="736"/>
      <c r="DL19" s="734" t="s">
        <v>476</v>
      </c>
      <c r="DM19" s="735"/>
      <c r="DN19" s="735"/>
      <c r="DO19" s="735"/>
      <c r="DP19" s="736"/>
      <c r="DQ19" s="734" t="s">
        <v>476</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556</v>
      </c>
      <c r="BT20" s="722"/>
      <c r="BU20" s="722"/>
      <c r="BV20" s="722"/>
      <c r="BW20" s="722"/>
      <c r="BX20" s="722"/>
      <c r="BY20" s="722"/>
      <c r="BZ20" s="722"/>
      <c r="CA20" s="722"/>
      <c r="CB20" s="722"/>
      <c r="CC20" s="722"/>
      <c r="CD20" s="722"/>
      <c r="CE20" s="722"/>
      <c r="CF20" s="722"/>
      <c r="CG20" s="723"/>
      <c r="CH20" s="734">
        <v>7</v>
      </c>
      <c r="CI20" s="735"/>
      <c r="CJ20" s="735"/>
      <c r="CK20" s="735"/>
      <c r="CL20" s="736"/>
      <c r="CM20" s="734">
        <v>197</v>
      </c>
      <c r="CN20" s="735"/>
      <c r="CO20" s="735"/>
      <c r="CP20" s="735"/>
      <c r="CQ20" s="736"/>
      <c r="CR20" s="734">
        <v>70</v>
      </c>
      <c r="CS20" s="735"/>
      <c r="CT20" s="735"/>
      <c r="CU20" s="735"/>
      <c r="CV20" s="736"/>
      <c r="CW20" s="734">
        <v>56</v>
      </c>
      <c r="CX20" s="735"/>
      <c r="CY20" s="735"/>
      <c r="CZ20" s="735"/>
      <c r="DA20" s="736"/>
      <c r="DB20" s="734" t="s">
        <v>476</v>
      </c>
      <c r="DC20" s="735"/>
      <c r="DD20" s="735"/>
      <c r="DE20" s="735"/>
      <c r="DF20" s="736"/>
      <c r="DG20" s="734" t="s">
        <v>476</v>
      </c>
      <c r="DH20" s="735"/>
      <c r="DI20" s="735"/>
      <c r="DJ20" s="735"/>
      <c r="DK20" s="736"/>
      <c r="DL20" s="734" t="s">
        <v>476</v>
      </c>
      <c r="DM20" s="735"/>
      <c r="DN20" s="735"/>
      <c r="DO20" s="735"/>
      <c r="DP20" s="736"/>
      <c r="DQ20" s="734" t="s">
        <v>476</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557</v>
      </c>
      <c r="BT21" s="722"/>
      <c r="BU21" s="722"/>
      <c r="BV21" s="722"/>
      <c r="BW21" s="722"/>
      <c r="BX21" s="722"/>
      <c r="BY21" s="722"/>
      <c r="BZ21" s="722"/>
      <c r="CA21" s="722"/>
      <c r="CB21" s="722"/>
      <c r="CC21" s="722"/>
      <c r="CD21" s="722"/>
      <c r="CE21" s="722"/>
      <c r="CF21" s="722"/>
      <c r="CG21" s="723"/>
      <c r="CH21" s="734">
        <v>-3</v>
      </c>
      <c r="CI21" s="735"/>
      <c r="CJ21" s="735"/>
      <c r="CK21" s="735"/>
      <c r="CL21" s="736"/>
      <c r="CM21" s="734">
        <v>985</v>
      </c>
      <c r="CN21" s="735"/>
      <c r="CO21" s="735"/>
      <c r="CP21" s="735"/>
      <c r="CQ21" s="736"/>
      <c r="CR21" s="734">
        <v>260</v>
      </c>
      <c r="CS21" s="735"/>
      <c r="CT21" s="735"/>
      <c r="CU21" s="735"/>
      <c r="CV21" s="736"/>
      <c r="CW21" s="734">
        <v>27</v>
      </c>
      <c r="CX21" s="735"/>
      <c r="CY21" s="735"/>
      <c r="CZ21" s="735"/>
      <c r="DA21" s="736"/>
      <c r="DB21" s="734" t="s">
        <v>476</v>
      </c>
      <c r="DC21" s="735"/>
      <c r="DD21" s="735"/>
      <c r="DE21" s="735"/>
      <c r="DF21" s="736"/>
      <c r="DG21" s="734" t="s">
        <v>476</v>
      </c>
      <c r="DH21" s="735"/>
      <c r="DI21" s="735"/>
      <c r="DJ21" s="735"/>
      <c r="DK21" s="736"/>
      <c r="DL21" s="734" t="s">
        <v>476</v>
      </c>
      <c r="DM21" s="735"/>
      <c r="DN21" s="735"/>
      <c r="DO21" s="735"/>
      <c r="DP21" s="736"/>
      <c r="DQ21" s="734" t="s">
        <v>476</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358</v>
      </c>
      <c r="BA22" s="765"/>
      <c r="BB22" s="765"/>
      <c r="BC22" s="765"/>
      <c r="BD22" s="766"/>
      <c r="BE22" s="224"/>
      <c r="BF22" s="224"/>
      <c r="BG22" s="224"/>
      <c r="BH22" s="224"/>
      <c r="BI22" s="224"/>
      <c r="BJ22" s="224"/>
      <c r="BK22" s="224"/>
      <c r="BL22" s="224"/>
      <c r="BM22" s="224"/>
      <c r="BN22" s="224"/>
      <c r="BO22" s="224"/>
      <c r="BP22" s="224"/>
      <c r="BQ22" s="233">
        <v>16</v>
      </c>
      <c r="BR22" s="234"/>
      <c r="BS22" s="721" t="s">
        <v>558</v>
      </c>
      <c r="BT22" s="722"/>
      <c r="BU22" s="722"/>
      <c r="BV22" s="722"/>
      <c r="BW22" s="722"/>
      <c r="BX22" s="722"/>
      <c r="BY22" s="722"/>
      <c r="BZ22" s="722"/>
      <c r="CA22" s="722"/>
      <c r="CB22" s="722"/>
      <c r="CC22" s="722"/>
      <c r="CD22" s="722"/>
      <c r="CE22" s="722"/>
      <c r="CF22" s="722"/>
      <c r="CG22" s="723"/>
      <c r="CH22" s="734">
        <v>-4</v>
      </c>
      <c r="CI22" s="735"/>
      <c r="CJ22" s="735"/>
      <c r="CK22" s="735"/>
      <c r="CL22" s="736"/>
      <c r="CM22" s="734">
        <v>5661</v>
      </c>
      <c r="CN22" s="735"/>
      <c r="CO22" s="735"/>
      <c r="CP22" s="735"/>
      <c r="CQ22" s="736"/>
      <c r="CR22" s="734">
        <v>316</v>
      </c>
      <c r="CS22" s="735"/>
      <c r="CT22" s="735"/>
      <c r="CU22" s="735"/>
      <c r="CV22" s="736"/>
      <c r="CW22" s="734">
        <v>141</v>
      </c>
      <c r="CX22" s="735"/>
      <c r="CY22" s="735"/>
      <c r="CZ22" s="735"/>
      <c r="DA22" s="736"/>
      <c r="DB22" s="734" t="s">
        <v>476</v>
      </c>
      <c r="DC22" s="735"/>
      <c r="DD22" s="735"/>
      <c r="DE22" s="735"/>
      <c r="DF22" s="736"/>
      <c r="DG22" s="734" t="s">
        <v>476</v>
      </c>
      <c r="DH22" s="735"/>
      <c r="DI22" s="735"/>
      <c r="DJ22" s="735"/>
      <c r="DK22" s="736"/>
      <c r="DL22" s="734" t="s">
        <v>476</v>
      </c>
      <c r="DM22" s="735"/>
      <c r="DN22" s="735"/>
      <c r="DO22" s="735"/>
      <c r="DP22" s="736"/>
      <c r="DQ22" s="734" t="s">
        <v>476</v>
      </c>
      <c r="DR22" s="735"/>
      <c r="DS22" s="735"/>
      <c r="DT22" s="735"/>
      <c r="DU22" s="736"/>
      <c r="DV22" s="737"/>
      <c r="DW22" s="738"/>
      <c r="DX22" s="738"/>
      <c r="DY22" s="738"/>
      <c r="DZ22" s="739"/>
      <c r="EA22" s="225"/>
    </row>
    <row r="23" spans="1:131" s="226" customFormat="1" ht="26.25" customHeight="1" thickBot="1" x14ac:dyDescent="0.25">
      <c r="A23" s="235" t="s">
        <v>359</v>
      </c>
      <c r="B23" s="749" t="s">
        <v>360</v>
      </c>
      <c r="C23" s="750"/>
      <c r="D23" s="750"/>
      <c r="E23" s="750"/>
      <c r="F23" s="750"/>
      <c r="G23" s="750"/>
      <c r="H23" s="750"/>
      <c r="I23" s="750"/>
      <c r="J23" s="750"/>
      <c r="K23" s="750"/>
      <c r="L23" s="750"/>
      <c r="M23" s="750"/>
      <c r="N23" s="750"/>
      <c r="O23" s="750"/>
      <c r="P23" s="751"/>
      <c r="Q23" s="752">
        <v>2513026</v>
      </c>
      <c r="R23" s="753"/>
      <c r="S23" s="753"/>
      <c r="T23" s="753"/>
      <c r="U23" s="753"/>
      <c r="V23" s="753">
        <v>2484787</v>
      </c>
      <c r="W23" s="753"/>
      <c r="X23" s="753"/>
      <c r="Y23" s="753"/>
      <c r="Z23" s="753"/>
      <c r="AA23" s="753">
        <v>28239</v>
      </c>
      <c r="AB23" s="753"/>
      <c r="AC23" s="753"/>
      <c r="AD23" s="753"/>
      <c r="AE23" s="754"/>
      <c r="AF23" s="755">
        <v>20977</v>
      </c>
      <c r="AG23" s="753"/>
      <c r="AH23" s="753"/>
      <c r="AI23" s="753"/>
      <c r="AJ23" s="756"/>
      <c r="AK23" s="757"/>
      <c r="AL23" s="758"/>
      <c r="AM23" s="758"/>
      <c r="AN23" s="758"/>
      <c r="AO23" s="758"/>
      <c r="AP23" s="753">
        <v>5442406</v>
      </c>
      <c r="AQ23" s="753"/>
      <c r="AR23" s="753"/>
      <c r="AS23" s="753"/>
      <c r="AT23" s="753"/>
      <c r="AU23" s="759"/>
      <c r="AV23" s="759"/>
      <c r="AW23" s="759"/>
      <c r="AX23" s="759"/>
      <c r="AY23" s="760"/>
      <c r="AZ23" s="768" t="s">
        <v>112</v>
      </c>
      <c r="BA23" s="769"/>
      <c r="BB23" s="769"/>
      <c r="BC23" s="769"/>
      <c r="BD23" s="770"/>
      <c r="BE23" s="224"/>
      <c r="BF23" s="224"/>
      <c r="BG23" s="224"/>
      <c r="BH23" s="224"/>
      <c r="BI23" s="224"/>
      <c r="BJ23" s="224"/>
      <c r="BK23" s="224"/>
      <c r="BL23" s="224"/>
      <c r="BM23" s="224"/>
      <c r="BN23" s="224"/>
      <c r="BO23" s="224"/>
      <c r="BP23" s="224"/>
      <c r="BQ23" s="233">
        <v>17</v>
      </c>
      <c r="BR23" s="234" t="s">
        <v>542</v>
      </c>
      <c r="BS23" s="721" t="s">
        <v>559</v>
      </c>
      <c r="BT23" s="722"/>
      <c r="BU23" s="722"/>
      <c r="BV23" s="722"/>
      <c r="BW23" s="722"/>
      <c r="BX23" s="722"/>
      <c r="BY23" s="722"/>
      <c r="BZ23" s="722"/>
      <c r="CA23" s="722"/>
      <c r="CB23" s="722"/>
      <c r="CC23" s="722"/>
      <c r="CD23" s="722"/>
      <c r="CE23" s="722"/>
      <c r="CF23" s="722"/>
      <c r="CG23" s="723"/>
      <c r="CH23" s="734">
        <v>835</v>
      </c>
      <c r="CI23" s="735"/>
      <c r="CJ23" s="735"/>
      <c r="CK23" s="735"/>
      <c r="CL23" s="736"/>
      <c r="CM23" s="734">
        <v>13251</v>
      </c>
      <c r="CN23" s="735"/>
      <c r="CO23" s="735"/>
      <c r="CP23" s="735"/>
      <c r="CQ23" s="736"/>
      <c r="CR23" s="734">
        <v>60</v>
      </c>
      <c r="CS23" s="735"/>
      <c r="CT23" s="735"/>
      <c r="CU23" s="735"/>
      <c r="CV23" s="736"/>
      <c r="CW23" s="734" t="s">
        <v>476</v>
      </c>
      <c r="CX23" s="735"/>
      <c r="CY23" s="735"/>
      <c r="CZ23" s="735"/>
      <c r="DA23" s="736"/>
      <c r="DB23" s="734">
        <v>4222</v>
      </c>
      <c r="DC23" s="735"/>
      <c r="DD23" s="735"/>
      <c r="DE23" s="735"/>
      <c r="DF23" s="736"/>
      <c r="DG23" s="734" t="s">
        <v>476</v>
      </c>
      <c r="DH23" s="735"/>
      <c r="DI23" s="735"/>
      <c r="DJ23" s="735"/>
      <c r="DK23" s="736"/>
      <c r="DL23" s="734">
        <v>20295</v>
      </c>
      <c r="DM23" s="735"/>
      <c r="DN23" s="735"/>
      <c r="DO23" s="735"/>
      <c r="DP23" s="736"/>
      <c r="DQ23" s="734">
        <v>2030</v>
      </c>
      <c r="DR23" s="735"/>
      <c r="DS23" s="735"/>
      <c r="DT23" s="735"/>
      <c r="DU23" s="736"/>
      <c r="DV23" s="737"/>
      <c r="DW23" s="738"/>
      <c r="DX23" s="738"/>
      <c r="DY23" s="738"/>
      <c r="DZ23" s="739"/>
      <c r="EA23" s="225"/>
    </row>
    <row r="24" spans="1:131" s="226" customFormat="1" ht="26.25" customHeight="1" x14ac:dyDescent="0.2">
      <c r="A24" s="767" t="s">
        <v>361</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560</v>
      </c>
      <c r="BT24" s="722"/>
      <c r="BU24" s="722"/>
      <c r="BV24" s="722"/>
      <c r="BW24" s="722"/>
      <c r="BX24" s="722"/>
      <c r="BY24" s="722"/>
      <c r="BZ24" s="722"/>
      <c r="CA24" s="722"/>
      <c r="CB24" s="722"/>
      <c r="CC24" s="722"/>
      <c r="CD24" s="722"/>
      <c r="CE24" s="722"/>
      <c r="CF24" s="722"/>
      <c r="CG24" s="723"/>
      <c r="CH24" s="734">
        <v>15</v>
      </c>
      <c r="CI24" s="735"/>
      <c r="CJ24" s="735"/>
      <c r="CK24" s="735"/>
      <c r="CL24" s="736"/>
      <c r="CM24" s="734">
        <v>4978</v>
      </c>
      <c r="CN24" s="735"/>
      <c r="CO24" s="735"/>
      <c r="CP24" s="735"/>
      <c r="CQ24" s="736"/>
      <c r="CR24" s="734">
        <v>2100</v>
      </c>
      <c r="CS24" s="735"/>
      <c r="CT24" s="735"/>
      <c r="CU24" s="735"/>
      <c r="CV24" s="736"/>
      <c r="CW24" s="734" t="s">
        <v>476</v>
      </c>
      <c r="CX24" s="735"/>
      <c r="CY24" s="735"/>
      <c r="CZ24" s="735"/>
      <c r="DA24" s="736"/>
      <c r="DB24" s="734" t="s">
        <v>476</v>
      </c>
      <c r="DC24" s="735"/>
      <c r="DD24" s="735"/>
      <c r="DE24" s="735"/>
      <c r="DF24" s="736"/>
      <c r="DG24" s="734" t="s">
        <v>476</v>
      </c>
      <c r="DH24" s="735"/>
      <c r="DI24" s="735"/>
      <c r="DJ24" s="735"/>
      <c r="DK24" s="736"/>
      <c r="DL24" s="734" t="s">
        <v>476</v>
      </c>
      <c r="DM24" s="735"/>
      <c r="DN24" s="735"/>
      <c r="DO24" s="735"/>
      <c r="DP24" s="736"/>
      <c r="DQ24" s="734" t="s">
        <v>476</v>
      </c>
      <c r="DR24" s="735"/>
      <c r="DS24" s="735"/>
      <c r="DT24" s="735"/>
      <c r="DU24" s="736"/>
      <c r="DV24" s="737"/>
      <c r="DW24" s="738"/>
      <c r="DX24" s="738"/>
      <c r="DY24" s="738"/>
      <c r="DZ24" s="739"/>
      <c r="EA24" s="225"/>
    </row>
    <row r="25" spans="1:131" s="218" customFormat="1" ht="26.25" customHeight="1" thickBot="1" x14ac:dyDescent="0.25">
      <c r="A25" s="702" t="s">
        <v>362</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561</v>
      </c>
      <c r="BT25" s="722"/>
      <c r="BU25" s="722"/>
      <c r="BV25" s="722"/>
      <c r="BW25" s="722"/>
      <c r="BX25" s="722"/>
      <c r="BY25" s="722"/>
      <c r="BZ25" s="722"/>
      <c r="CA25" s="722"/>
      <c r="CB25" s="722"/>
      <c r="CC25" s="722"/>
      <c r="CD25" s="722"/>
      <c r="CE25" s="722"/>
      <c r="CF25" s="722"/>
      <c r="CG25" s="723"/>
      <c r="CH25" s="734">
        <v>-66</v>
      </c>
      <c r="CI25" s="735"/>
      <c r="CJ25" s="735"/>
      <c r="CK25" s="735"/>
      <c r="CL25" s="736"/>
      <c r="CM25" s="734">
        <v>938</v>
      </c>
      <c r="CN25" s="735"/>
      <c r="CO25" s="735"/>
      <c r="CP25" s="735"/>
      <c r="CQ25" s="736"/>
      <c r="CR25" s="734">
        <v>360</v>
      </c>
      <c r="CS25" s="735"/>
      <c r="CT25" s="735"/>
      <c r="CU25" s="735"/>
      <c r="CV25" s="736"/>
      <c r="CW25" s="734">
        <v>47</v>
      </c>
      <c r="CX25" s="735"/>
      <c r="CY25" s="735"/>
      <c r="CZ25" s="735"/>
      <c r="DA25" s="736"/>
      <c r="DB25" s="734">
        <v>820</v>
      </c>
      <c r="DC25" s="735"/>
      <c r="DD25" s="735"/>
      <c r="DE25" s="735"/>
      <c r="DF25" s="736"/>
      <c r="DG25" s="734" t="s">
        <v>476</v>
      </c>
      <c r="DH25" s="735"/>
      <c r="DI25" s="735"/>
      <c r="DJ25" s="735"/>
      <c r="DK25" s="736"/>
      <c r="DL25" s="734" t="s">
        <v>476</v>
      </c>
      <c r="DM25" s="735"/>
      <c r="DN25" s="735"/>
      <c r="DO25" s="735"/>
      <c r="DP25" s="736"/>
      <c r="DQ25" s="734" t="s">
        <v>476</v>
      </c>
      <c r="DR25" s="735"/>
      <c r="DS25" s="735"/>
      <c r="DT25" s="735"/>
      <c r="DU25" s="736"/>
      <c r="DV25" s="737"/>
      <c r="DW25" s="738"/>
      <c r="DX25" s="738"/>
      <c r="DY25" s="738"/>
      <c r="DZ25" s="739"/>
      <c r="EA25" s="217"/>
    </row>
    <row r="26" spans="1:131" s="218" customFormat="1" ht="26.25" customHeight="1" x14ac:dyDescent="0.2">
      <c r="A26" s="693" t="s">
        <v>331</v>
      </c>
      <c r="B26" s="694"/>
      <c r="C26" s="694"/>
      <c r="D26" s="694"/>
      <c r="E26" s="694"/>
      <c r="F26" s="694"/>
      <c r="G26" s="694"/>
      <c r="H26" s="694"/>
      <c r="I26" s="694"/>
      <c r="J26" s="694"/>
      <c r="K26" s="694"/>
      <c r="L26" s="694"/>
      <c r="M26" s="694"/>
      <c r="N26" s="694"/>
      <c r="O26" s="694"/>
      <c r="P26" s="695"/>
      <c r="Q26" s="670" t="s">
        <v>363</v>
      </c>
      <c r="R26" s="671"/>
      <c r="S26" s="671"/>
      <c r="T26" s="671"/>
      <c r="U26" s="672"/>
      <c r="V26" s="670" t="s">
        <v>364</v>
      </c>
      <c r="W26" s="671"/>
      <c r="X26" s="671"/>
      <c r="Y26" s="671"/>
      <c r="Z26" s="672"/>
      <c r="AA26" s="670" t="s">
        <v>365</v>
      </c>
      <c r="AB26" s="671"/>
      <c r="AC26" s="671"/>
      <c r="AD26" s="671"/>
      <c r="AE26" s="671"/>
      <c r="AF26" s="771" t="s">
        <v>366</v>
      </c>
      <c r="AG26" s="772"/>
      <c r="AH26" s="772"/>
      <c r="AI26" s="772"/>
      <c r="AJ26" s="773"/>
      <c r="AK26" s="671" t="s">
        <v>367</v>
      </c>
      <c r="AL26" s="671"/>
      <c r="AM26" s="671"/>
      <c r="AN26" s="671"/>
      <c r="AO26" s="672"/>
      <c r="AP26" s="670" t="s">
        <v>368</v>
      </c>
      <c r="AQ26" s="671"/>
      <c r="AR26" s="671"/>
      <c r="AS26" s="671"/>
      <c r="AT26" s="672"/>
      <c r="AU26" s="670" t="s">
        <v>369</v>
      </c>
      <c r="AV26" s="671"/>
      <c r="AW26" s="671"/>
      <c r="AX26" s="671"/>
      <c r="AY26" s="672"/>
      <c r="AZ26" s="670" t="s">
        <v>370</v>
      </c>
      <c r="BA26" s="671"/>
      <c r="BB26" s="671"/>
      <c r="BC26" s="671"/>
      <c r="BD26" s="672"/>
      <c r="BE26" s="670" t="s">
        <v>338</v>
      </c>
      <c r="BF26" s="671"/>
      <c r="BG26" s="671"/>
      <c r="BH26" s="671"/>
      <c r="BI26" s="682"/>
      <c r="BJ26" s="223"/>
      <c r="BK26" s="223"/>
      <c r="BL26" s="223"/>
      <c r="BM26" s="223"/>
      <c r="BN26" s="223"/>
      <c r="BO26" s="236"/>
      <c r="BP26" s="236"/>
      <c r="BQ26" s="233">
        <v>20</v>
      </c>
      <c r="BR26" s="234"/>
      <c r="BS26" s="721" t="s">
        <v>562</v>
      </c>
      <c r="BT26" s="722"/>
      <c r="BU26" s="722"/>
      <c r="BV26" s="722"/>
      <c r="BW26" s="722"/>
      <c r="BX26" s="722"/>
      <c r="BY26" s="722"/>
      <c r="BZ26" s="722"/>
      <c r="CA26" s="722"/>
      <c r="CB26" s="722"/>
      <c r="CC26" s="722"/>
      <c r="CD26" s="722"/>
      <c r="CE26" s="722"/>
      <c r="CF26" s="722"/>
      <c r="CG26" s="723"/>
      <c r="CH26" s="734">
        <v>-1</v>
      </c>
      <c r="CI26" s="735"/>
      <c r="CJ26" s="735"/>
      <c r="CK26" s="735"/>
      <c r="CL26" s="736"/>
      <c r="CM26" s="734">
        <v>25</v>
      </c>
      <c r="CN26" s="735"/>
      <c r="CO26" s="735"/>
      <c r="CP26" s="735"/>
      <c r="CQ26" s="736"/>
      <c r="CR26" s="734">
        <v>10</v>
      </c>
      <c r="CS26" s="735"/>
      <c r="CT26" s="735"/>
      <c r="CU26" s="735"/>
      <c r="CV26" s="736"/>
      <c r="CW26" s="734">
        <v>31</v>
      </c>
      <c r="CX26" s="735"/>
      <c r="CY26" s="735"/>
      <c r="CZ26" s="735"/>
      <c r="DA26" s="736"/>
      <c r="DB26" s="734" t="s">
        <v>476</v>
      </c>
      <c r="DC26" s="735"/>
      <c r="DD26" s="735"/>
      <c r="DE26" s="735"/>
      <c r="DF26" s="736"/>
      <c r="DG26" s="734" t="s">
        <v>476</v>
      </c>
      <c r="DH26" s="735"/>
      <c r="DI26" s="735"/>
      <c r="DJ26" s="735"/>
      <c r="DK26" s="736"/>
      <c r="DL26" s="734" t="s">
        <v>476</v>
      </c>
      <c r="DM26" s="735"/>
      <c r="DN26" s="735"/>
      <c r="DO26" s="735"/>
      <c r="DP26" s="736"/>
      <c r="DQ26" s="734" t="s">
        <v>476</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563</v>
      </c>
      <c r="BT27" s="722"/>
      <c r="BU27" s="722"/>
      <c r="BV27" s="722"/>
      <c r="BW27" s="722"/>
      <c r="BX27" s="722"/>
      <c r="BY27" s="722"/>
      <c r="BZ27" s="722"/>
      <c r="CA27" s="722"/>
      <c r="CB27" s="722"/>
      <c r="CC27" s="722"/>
      <c r="CD27" s="722"/>
      <c r="CE27" s="722"/>
      <c r="CF27" s="722"/>
      <c r="CG27" s="723"/>
      <c r="CH27" s="734">
        <v>0</v>
      </c>
      <c r="CI27" s="735"/>
      <c r="CJ27" s="735"/>
      <c r="CK27" s="735"/>
      <c r="CL27" s="736"/>
      <c r="CM27" s="734">
        <v>496</v>
      </c>
      <c r="CN27" s="735"/>
      <c r="CO27" s="735"/>
      <c r="CP27" s="735"/>
      <c r="CQ27" s="736"/>
      <c r="CR27" s="734">
        <v>7</v>
      </c>
      <c r="CS27" s="735"/>
      <c r="CT27" s="735"/>
      <c r="CU27" s="735"/>
      <c r="CV27" s="736"/>
      <c r="CW27" s="734">
        <v>6</v>
      </c>
      <c r="CX27" s="735"/>
      <c r="CY27" s="735"/>
      <c r="CZ27" s="735"/>
      <c r="DA27" s="736"/>
      <c r="DB27" s="734" t="s">
        <v>476</v>
      </c>
      <c r="DC27" s="735"/>
      <c r="DD27" s="735"/>
      <c r="DE27" s="735"/>
      <c r="DF27" s="736"/>
      <c r="DG27" s="734" t="s">
        <v>476</v>
      </c>
      <c r="DH27" s="735"/>
      <c r="DI27" s="735"/>
      <c r="DJ27" s="735"/>
      <c r="DK27" s="736"/>
      <c r="DL27" s="734" t="s">
        <v>476</v>
      </c>
      <c r="DM27" s="735"/>
      <c r="DN27" s="735"/>
      <c r="DO27" s="735"/>
      <c r="DP27" s="736"/>
      <c r="DQ27" s="734" t="s">
        <v>476</v>
      </c>
      <c r="DR27" s="735"/>
      <c r="DS27" s="735"/>
      <c r="DT27" s="735"/>
      <c r="DU27" s="736"/>
      <c r="DV27" s="737"/>
      <c r="DW27" s="738"/>
      <c r="DX27" s="738"/>
      <c r="DY27" s="738"/>
      <c r="DZ27" s="739"/>
      <c r="EA27" s="217"/>
    </row>
    <row r="28" spans="1:131" s="218" customFormat="1" ht="26.25" customHeight="1" thickTop="1" x14ac:dyDescent="0.2">
      <c r="A28" s="237">
        <v>1</v>
      </c>
      <c r="B28" s="684" t="s">
        <v>371</v>
      </c>
      <c r="C28" s="685"/>
      <c r="D28" s="685"/>
      <c r="E28" s="685"/>
      <c r="F28" s="685"/>
      <c r="G28" s="685"/>
      <c r="H28" s="685"/>
      <c r="I28" s="685"/>
      <c r="J28" s="685"/>
      <c r="K28" s="685"/>
      <c r="L28" s="685"/>
      <c r="M28" s="685"/>
      <c r="N28" s="685"/>
      <c r="O28" s="685"/>
      <c r="P28" s="686"/>
      <c r="Q28" s="781">
        <v>39101</v>
      </c>
      <c r="R28" s="782"/>
      <c r="S28" s="782"/>
      <c r="T28" s="782"/>
      <c r="U28" s="782"/>
      <c r="V28" s="782">
        <v>40048</v>
      </c>
      <c r="W28" s="782"/>
      <c r="X28" s="782"/>
      <c r="Y28" s="782"/>
      <c r="Z28" s="782"/>
      <c r="AA28" s="782">
        <v>-947</v>
      </c>
      <c r="AB28" s="782"/>
      <c r="AC28" s="782"/>
      <c r="AD28" s="782"/>
      <c r="AE28" s="783"/>
      <c r="AF28" s="784">
        <v>-514</v>
      </c>
      <c r="AG28" s="782"/>
      <c r="AH28" s="782"/>
      <c r="AI28" s="782"/>
      <c r="AJ28" s="785"/>
      <c r="AK28" s="786">
        <v>8834</v>
      </c>
      <c r="AL28" s="777"/>
      <c r="AM28" s="777"/>
      <c r="AN28" s="777"/>
      <c r="AO28" s="777"/>
      <c r="AP28" s="777">
        <v>28210</v>
      </c>
      <c r="AQ28" s="777"/>
      <c r="AR28" s="777"/>
      <c r="AS28" s="777"/>
      <c r="AT28" s="777"/>
      <c r="AU28" s="777">
        <v>16419</v>
      </c>
      <c r="AV28" s="777"/>
      <c r="AW28" s="777"/>
      <c r="AX28" s="777"/>
      <c r="AY28" s="777"/>
      <c r="AZ28" s="778">
        <v>1.6</v>
      </c>
      <c r="BA28" s="778"/>
      <c r="BB28" s="778"/>
      <c r="BC28" s="778"/>
      <c r="BD28" s="778"/>
      <c r="BE28" s="779" t="s">
        <v>372</v>
      </c>
      <c r="BF28" s="779"/>
      <c r="BG28" s="779"/>
      <c r="BH28" s="779"/>
      <c r="BI28" s="780"/>
      <c r="BJ28" s="223"/>
      <c r="BK28" s="223"/>
      <c r="BL28" s="223"/>
      <c r="BM28" s="223"/>
      <c r="BN28" s="223"/>
      <c r="BO28" s="236"/>
      <c r="BP28" s="236"/>
      <c r="BQ28" s="233">
        <v>22</v>
      </c>
      <c r="BR28" s="234"/>
      <c r="BS28" s="721" t="s">
        <v>564</v>
      </c>
      <c r="BT28" s="722"/>
      <c r="BU28" s="722"/>
      <c r="BV28" s="722"/>
      <c r="BW28" s="722"/>
      <c r="BX28" s="722"/>
      <c r="BY28" s="722"/>
      <c r="BZ28" s="722"/>
      <c r="CA28" s="722"/>
      <c r="CB28" s="722"/>
      <c r="CC28" s="722"/>
      <c r="CD28" s="722"/>
      <c r="CE28" s="722"/>
      <c r="CF28" s="722"/>
      <c r="CG28" s="723"/>
      <c r="CH28" s="734">
        <v>4</v>
      </c>
      <c r="CI28" s="735"/>
      <c r="CJ28" s="735"/>
      <c r="CK28" s="735"/>
      <c r="CL28" s="736"/>
      <c r="CM28" s="734">
        <v>7014</v>
      </c>
      <c r="CN28" s="735"/>
      <c r="CO28" s="735"/>
      <c r="CP28" s="735"/>
      <c r="CQ28" s="736"/>
      <c r="CR28" s="734">
        <v>4000</v>
      </c>
      <c r="CS28" s="735"/>
      <c r="CT28" s="735"/>
      <c r="CU28" s="735"/>
      <c r="CV28" s="736"/>
      <c r="CW28" s="734">
        <v>317</v>
      </c>
      <c r="CX28" s="735"/>
      <c r="CY28" s="735"/>
      <c r="CZ28" s="735"/>
      <c r="DA28" s="736"/>
      <c r="DB28" s="734" t="s">
        <v>476</v>
      </c>
      <c r="DC28" s="735"/>
      <c r="DD28" s="735"/>
      <c r="DE28" s="735"/>
      <c r="DF28" s="736"/>
      <c r="DG28" s="734" t="s">
        <v>476</v>
      </c>
      <c r="DH28" s="735"/>
      <c r="DI28" s="735"/>
      <c r="DJ28" s="735"/>
      <c r="DK28" s="736"/>
      <c r="DL28" s="734" t="s">
        <v>476</v>
      </c>
      <c r="DM28" s="735"/>
      <c r="DN28" s="735"/>
      <c r="DO28" s="735"/>
      <c r="DP28" s="736"/>
      <c r="DQ28" s="734" t="s">
        <v>476</v>
      </c>
      <c r="DR28" s="735"/>
      <c r="DS28" s="735"/>
      <c r="DT28" s="735"/>
      <c r="DU28" s="736"/>
      <c r="DV28" s="737"/>
      <c r="DW28" s="738"/>
      <c r="DX28" s="738"/>
      <c r="DY28" s="738"/>
      <c r="DZ28" s="739"/>
      <c r="EA28" s="217"/>
    </row>
    <row r="29" spans="1:131" s="218" customFormat="1" ht="26.25" customHeight="1" x14ac:dyDescent="0.2">
      <c r="A29" s="237">
        <v>2</v>
      </c>
      <c r="B29" s="708" t="s">
        <v>373</v>
      </c>
      <c r="C29" s="709"/>
      <c r="D29" s="709"/>
      <c r="E29" s="709"/>
      <c r="F29" s="709"/>
      <c r="G29" s="709"/>
      <c r="H29" s="709"/>
      <c r="I29" s="709"/>
      <c r="J29" s="709"/>
      <c r="K29" s="709"/>
      <c r="L29" s="709"/>
      <c r="M29" s="709"/>
      <c r="N29" s="709"/>
      <c r="O29" s="709"/>
      <c r="P29" s="710"/>
      <c r="Q29" s="711">
        <v>32654</v>
      </c>
      <c r="R29" s="712"/>
      <c r="S29" s="712"/>
      <c r="T29" s="712"/>
      <c r="U29" s="712"/>
      <c r="V29" s="712">
        <v>29883</v>
      </c>
      <c r="W29" s="712"/>
      <c r="X29" s="712"/>
      <c r="Y29" s="712"/>
      <c r="Z29" s="712"/>
      <c r="AA29" s="712">
        <v>2771</v>
      </c>
      <c r="AB29" s="712"/>
      <c r="AC29" s="712"/>
      <c r="AD29" s="712"/>
      <c r="AE29" s="713"/>
      <c r="AF29" s="787">
        <v>13474</v>
      </c>
      <c r="AG29" s="712"/>
      <c r="AH29" s="712"/>
      <c r="AI29" s="712"/>
      <c r="AJ29" s="788"/>
      <c r="AK29" s="791">
        <v>2563</v>
      </c>
      <c r="AL29" s="792"/>
      <c r="AM29" s="792"/>
      <c r="AN29" s="792"/>
      <c r="AO29" s="792"/>
      <c r="AP29" s="792">
        <v>67159</v>
      </c>
      <c r="AQ29" s="792"/>
      <c r="AR29" s="792"/>
      <c r="AS29" s="792"/>
      <c r="AT29" s="792"/>
      <c r="AU29" s="792">
        <v>1142</v>
      </c>
      <c r="AV29" s="792"/>
      <c r="AW29" s="792"/>
      <c r="AX29" s="792"/>
      <c r="AY29" s="792"/>
      <c r="AZ29" s="793" t="s">
        <v>476</v>
      </c>
      <c r="BA29" s="793"/>
      <c r="BB29" s="793"/>
      <c r="BC29" s="793"/>
      <c r="BD29" s="793"/>
      <c r="BE29" s="789" t="s">
        <v>372</v>
      </c>
      <c r="BF29" s="789"/>
      <c r="BG29" s="789"/>
      <c r="BH29" s="789"/>
      <c r="BI29" s="790"/>
      <c r="BJ29" s="223"/>
      <c r="BK29" s="223"/>
      <c r="BL29" s="223"/>
      <c r="BM29" s="223"/>
      <c r="BN29" s="223"/>
      <c r="BO29" s="236"/>
      <c r="BP29" s="236"/>
      <c r="BQ29" s="233">
        <v>23</v>
      </c>
      <c r="BR29" s="234"/>
      <c r="BS29" s="721" t="s">
        <v>565</v>
      </c>
      <c r="BT29" s="722"/>
      <c r="BU29" s="722"/>
      <c r="BV29" s="722"/>
      <c r="BW29" s="722"/>
      <c r="BX29" s="722"/>
      <c r="BY29" s="722"/>
      <c r="BZ29" s="722"/>
      <c r="CA29" s="722"/>
      <c r="CB29" s="722"/>
      <c r="CC29" s="722"/>
      <c r="CD29" s="722"/>
      <c r="CE29" s="722"/>
      <c r="CF29" s="722"/>
      <c r="CG29" s="723"/>
      <c r="CH29" s="734">
        <v>31</v>
      </c>
      <c r="CI29" s="735"/>
      <c r="CJ29" s="735"/>
      <c r="CK29" s="735"/>
      <c r="CL29" s="736"/>
      <c r="CM29" s="734">
        <v>6283</v>
      </c>
      <c r="CN29" s="735"/>
      <c r="CO29" s="735"/>
      <c r="CP29" s="735"/>
      <c r="CQ29" s="736"/>
      <c r="CR29" s="734">
        <v>4500</v>
      </c>
      <c r="CS29" s="735"/>
      <c r="CT29" s="735"/>
      <c r="CU29" s="735"/>
      <c r="CV29" s="736"/>
      <c r="CW29" s="734">
        <v>66</v>
      </c>
      <c r="CX29" s="735"/>
      <c r="CY29" s="735"/>
      <c r="CZ29" s="735"/>
      <c r="DA29" s="736"/>
      <c r="DB29" s="734" t="s">
        <v>476</v>
      </c>
      <c r="DC29" s="735"/>
      <c r="DD29" s="735"/>
      <c r="DE29" s="735"/>
      <c r="DF29" s="736"/>
      <c r="DG29" s="734" t="s">
        <v>476</v>
      </c>
      <c r="DH29" s="735"/>
      <c r="DI29" s="735"/>
      <c r="DJ29" s="735"/>
      <c r="DK29" s="736"/>
      <c r="DL29" s="734" t="s">
        <v>476</v>
      </c>
      <c r="DM29" s="735"/>
      <c r="DN29" s="735"/>
      <c r="DO29" s="735"/>
      <c r="DP29" s="736"/>
      <c r="DQ29" s="734" t="s">
        <v>476</v>
      </c>
      <c r="DR29" s="735"/>
      <c r="DS29" s="735"/>
      <c r="DT29" s="735"/>
      <c r="DU29" s="736"/>
      <c r="DV29" s="737"/>
      <c r="DW29" s="738"/>
      <c r="DX29" s="738"/>
      <c r="DY29" s="738"/>
      <c r="DZ29" s="739"/>
      <c r="EA29" s="217"/>
    </row>
    <row r="30" spans="1:131" s="218" customFormat="1" ht="26.25" customHeight="1" x14ac:dyDescent="0.2">
      <c r="A30" s="237">
        <v>3</v>
      </c>
      <c r="B30" s="708" t="s">
        <v>374</v>
      </c>
      <c r="C30" s="709"/>
      <c r="D30" s="709"/>
      <c r="E30" s="709"/>
      <c r="F30" s="709"/>
      <c r="G30" s="709"/>
      <c r="H30" s="709"/>
      <c r="I30" s="709"/>
      <c r="J30" s="709"/>
      <c r="K30" s="709"/>
      <c r="L30" s="709"/>
      <c r="M30" s="709"/>
      <c r="N30" s="709"/>
      <c r="O30" s="709"/>
      <c r="P30" s="710"/>
      <c r="Q30" s="711">
        <v>15132</v>
      </c>
      <c r="R30" s="712"/>
      <c r="S30" s="712"/>
      <c r="T30" s="712"/>
      <c r="U30" s="712"/>
      <c r="V30" s="712">
        <v>12608</v>
      </c>
      <c r="W30" s="712"/>
      <c r="X30" s="712"/>
      <c r="Y30" s="712"/>
      <c r="Z30" s="712"/>
      <c r="AA30" s="712">
        <v>2524</v>
      </c>
      <c r="AB30" s="712"/>
      <c r="AC30" s="712"/>
      <c r="AD30" s="712"/>
      <c r="AE30" s="713"/>
      <c r="AF30" s="787">
        <v>10209</v>
      </c>
      <c r="AG30" s="712"/>
      <c r="AH30" s="712"/>
      <c r="AI30" s="712"/>
      <c r="AJ30" s="788"/>
      <c r="AK30" s="791">
        <v>2214</v>
      </c>
      <c r="AL30" s="792"/>
      <c r="AM30" s="792"/>
      <c r="AN30" s="792"/>
      <c r="AO30" s="792"/>
      <c r="AP30" s="792">
        <v>34122</v>
      </c>
      <c r="AQ30" s="792"/>
      <c r="AR30" s="792"/>
      <c r="AS30" s="792"/>
      <c r="AT30" s="792"/>
      <c r="AU30" s="792">
        <v>1365</v>
      </c>
      <c r="AV30" s="792"/>
      <c r="AW30" s="792"/>
      <c r="AX30" s="792"/>
      <c r="AY30" s="792"/>
      <c r="AZ30" s="793" t="s">
        <v>476</v>
      </c>
      <c r="BA30" s="793"/>
      <c r="BB30" s="793"/>
      <c r="BC30" s="793"/>
      <c r="BD30" s="793"/>
      <c r="BE30" s="789" t="s">
        <v>372</v>
      </c>
      <c r="BF30" s="789"/>
      <c r="BG30" s="789"/>
      <c r="BH30" s="789"/>
      <c r="BI30" s="790"/>
      <c r="BJ30" s="223"/>
      <c r="BK30" s="223"/>
      <c r="BL30" s="223"/>
      <c r="BM30" s="223"/>
      <c r="BN30" s="223"/>
      <c r="BO30" s="236"/>
      <c r="BP30" s="236"/>
      <c r="BQ30" s="233">
        <v>24</v>
      </c>
      <c r="BR30" s="234"/>
      <c r="BS30" s="721" t="s">
        <v>566</v>
      </c>
      <c r="BT30" s="722"/>
      <c r="BU30" s="722"/>
      <c r="BV30" s="722"/>
      <c r="BW30" s="722"/>
      <c r="BX30" s="722"/>
      <c r="BY30" s="722"/>
      <c r="BZ30" s="722"/>
      <c r="CA30" s="722"/>
      <c r="CB30" s="722"/>
      <c r="CC30" s="722"/>
      <c r="CD30" s="722"/>
      <c r="CE30" s="722"/>
      <c r="CF30" s="722"/>
      <c r="CG30" s="723"/>
      <c r="CH30" s="734">
        <v>-1</v>
      </c>
      <c r="CI30" s="735"/>
      <c r="CJ30" s="735"/>
      <c r="CK30" s="735"/>
      <c r="CL30" s="736"/>
      <c r="CM30" s="734">
        <v>7559</v>
      </c>
      <c r="CN30" s="735"/>
      <c r="CO30" s="735"/>
      <c r="CP30" s="735"/>
      <c r="CQ30" s="736"/>
      <c r="CR30" s="734">
        <v>5880</v>
      </c>
      <c r="CS30" s="735"/>
      <c r="CT30" s="735"/>
      <c r="CU30" s="735"/>
      <c r="CV30" s="736"/>
      <c r="CW30" s="734" t="s">
        <v>476</v>
      </c>
      <c r="CX30" s="735"/>
      <c r="CY30" s="735"/>
      <c r="CZ30" s="735"/>
      <c r="DA30" s="736"/>
      <c r="DB30" s="734" t="s">
        <v>476</v>
      </c>
      <c r="DC30" s="735"/>
      <c r="DD30" s="735"/>
      <c r="DE30" s="735"/>
      <c r="DF30" s="736"/>
      <c r="DG30" s="734" t="s">
        <v>476</v>
      </c>
      <c r="DH30" s="735"/>
      <c r="DI30" s="735"/>
      <c r="DJ30" s="735"/>
      <c r="DK30" s="736"/>
      <c r="DL30" s="734" t="s">
        <v>476</v>
      </c>
      <c r="DM30" s="735"/>
      <c r="DN30" s="735"/>
      <c r="DO30" s="735"/>
      <c r="DP30" s="736"/>
      <c r="DQ30" s="734" t="s">
        <v>476</v>
      </c>
      <c r="DR30" s="735"/>
      <c r="DS30" s="735"/>
      <c r="DT30" s="735"/>
      <c r="DU30" s="736"/>
      <c r="DV30" s="737"/>
      <c r="DW30" s="738"/>
      <c r="DX30" s="738"/>
      <c r="DY30" s="738"/>
      <c r="DZ30" s="739"/>
      <c r="EA30" s="217"/>
    </row>
    <row r="31" spans="1:131" s="218" customFormat="1" ht="26.25" customHeight="1" x14ac:dyDescent="0.2">
      <c r="A31" s="237">
        <v>4</v>
      </c>
      <c r="B31" s="708" t="s">
        <v>375</v>
      </c>
      <c r="C31" s="709"/>
      <c r="D31" s="709"/>
      <c r="E31" s="709"/>
      <c r="F31" s="709"/>
      <c r="G31" s="709"/>
      <c r="H31" s="709"/>
      <c r="I31" s="709"/>
      <c r="J31" s="709"/>
      <c r="K31" s="709"/>
      <c r="L31" s="709"/>
      <c r="M31" s="709"/>
      <c r="N31" s="709"/>
      <c r="O31" s="709"/>
      <c r="P31" s="710"/>
      <c r="Q31" s="711">
        <v>34357</v>
      </c>
      <c r="R31" s="712"/>
      <c r="S31" s="712"/>
      <c r="T31" s="712"/>
      <c r="U31" s="712"/>
      <c r="V31" s="712">
        <v>32645</v>
      </c>
      <c r="W31" s="712"/>
      <c r="X31" s="712"/>
      <c r="Y31" s="712"/>
      <c r="Z31" s="712"/>
      <c r="AA31" s="712">
        <v>1712</v>
      </c>
      <c r="AB31" s="712"/>
      <c r="AC31" s="712"/>
      <c r="AD31" s="712"/>
      <c r="AE31" s="713"/>
      <c r="AF31" s="787" t="s">
        <v>112</v>
      </c>
      <c r="AG31" s="712"/>
      <c r="AH31" s="712"/>
      <c r="AI31" s="712"/>
      <c r="AJ31" s="788"/>
      <c r="AK31" s="791" t="s">
        <v>587</v>
      </c>
      <c r="AL31" s="792"/>
      <c r="AM31" s="792"/>
      <c r="AN31" s="792"/>
      <c r="AO31" s="792"/>
      <c r="AP31" s="792">
        <v>97884</v>
      </c>
      <c r="AQ31" s="792"/>
      <c r="AR31" s="792"/>
      <c r="AS31" s="792"/>
      <c r="AT31" s="792"/>
      <c r="AU31" s="792" t="s">
        <v>587</v>
      </c>
      <c r="AV31" s="792"/>
      <c r="AW31" s="792"/>
      <c r="AX31" s="792"/>
      <c r="AY31" s="792"/>
      <c r="AZ31" s="793" t="s">
        <v>476</v>
      </c>
      <c r="BA31" s="793"/>
      <c r="BB31" s="793"/>
      <c r="BC31" s="793"/>
      <c r="BD31" s="793"/>
      <c r="BE31" s="789" t="s">
        <v>594</v>
      </c>
      <c r="BF31" s="789"/>
      <c r="BG31" s="789"/>
      <c r="BH31" s="789"/>
      <c r="BI31" s="790"/>
      <c r="BJ31" s="223"/>
      <c r="BK31" s="223"/>
      <c r="BL31" s="223"/>
      <c r="BM31" s="223"/>
      <c r="BN31" s="223"/>
      <c r="BO31" s="236"/>
      <c r="BP31" s="236"/>
      <c r="BQ31" s="233">
        <v>25</v>
      </c>
      <c r="BR31" s="234"/>
      <c r="BS31" s="721" t="s">
        <v>567</v>
      </c>
      <c r="BT31" s="722"/>
      <c r="BU31" s="722"/>
      <c r="BV31" s="722"/>
      <c r="BW31" s="722"/>
      <c r="BX31" s="722"/>
      <c r="BY31" s="722"/>
      <c r="BZ31" s="722"/>
      <c r="CA31" s="722"/>
      <c r="CB31" s="722"/>
      <c r="CC31" s="722"/>
      <c r="CD31" s="722"/>
      <c r="CE31" s="722"/>
      <c r="CF31" s="722"/>
      <c r="CG31" s="723"/>
      <c r="CH31" s="734">
        <v>4</v>
      </c>
      <c r="CI31" s="735"/>
      <c r="CJ31" s="735"/>
      <c r="CK31" s="735"/>
      <c r="CL31" s="736"/>
      <c r="CM31" s="734">
        <v>321</v>
      </c>
      <c r="CN31" s="735"/>
      <c r="CO31" s="735"/>
      <c r="CP31" s="735"/>
      <c r="CQ31" s="736"/>
      <c r="CR31" s="734">
        <v>20</v>
      </c>
      <c r="CS31" s="735"/>
      <c r="CT31" s="735"/>
      <c r="CU31" s="735"/>
      <c r="CV31" s="736"/>
      <c r="CW31" s="734" t="s">
        <v>476</v>
      </c>
      <c r="CX31" s="735"/>
      <c r="CY31" s="735"/>
      <c r="CZ31" s="735"/>
      <c r="DA31" s="736"/>
      <c r="DB31" s="734" t="s">
        <v>476</v>
      </c>
      <c r="DC31" s="735"/>
      <c r="DD31" s="735"/>
      <c r="DE31" s="735"/>
      <c r="DF31" s="736"/>
      <c r="DG31" s="734" t="s">
        <v>476</v>
      </c>
      <c r="DH31" s="735"/>
      <c r="DI31" s="735"/>
      <c r="DJ31" s="735"/>
      <c r="DK31" s="736"/>
      <c r="DL31" s="734" t="s">
        <v>476</v>
      </c>
      <c r="DM31" s="735"/>
      <c r="DN31" s="735"/>
      <c r="DO31" s="735"/>
      <c r="DP31" s="736"/>
      <c r="DQ31" s="734" t="s">
        <v>476</v>
      </c>
      <c r="DR31" s="735"/>
      <c r="DS31" s="735"/>
      <c r="DT31" s="735"/>
      <c r="DU31" s="736"/>
      <c r="DV31" s="737"/>
      <c r="DW31" s="738"/>
      <c r="DX31" s="738"/>
      <c r="DY31" s="738"/>
      <c r="DZ31" s="739"/>
      <c r="EA31" s="217"/>
    </row>
    <row r="32" spans="1:131" s="218" customFormat="1" ht="26.25" customHeight="1" x14ac:dyDescent="0.2">
      <c r="A32" s="237">
        <v>5</v>
      </c>
      <c r="B32" s="708" t="s">
        <v>376</v>
      </c>
      <c r="C32" s="709"/>
      <c r="D32" s="709"/>
      <c r="E32" s="709"/>
      <c r="F32" s="709"/>
      <c r="G32" s="709"/>
      <c r="H32" s="709"/>
      <c r="I32" s="709"/>
      <c r="J32" s="709"/>
      <c r="K32" s="709"/>
      <c r="L32" s="709"/>
      <c r="M32" s="709"/>
      <c r="N32" s="709"/>
      <c r="O32" s="709"/>
      <c r="P32" s="710"/>
      <c r="Q32" s="711">
        <v>2046</v>
      </c>
      <c r="R32" s="712"/>
      <c r="S32" s="712"/>
      <c r="T32" s="712"/>
      <c r="U32" s="712"/>
      <c r="V32" s="712">
        <v>1776</v>
      </c>
      <c r="W32" s="712"/>
      <c r="X32" s="712"/>
      <c r="Y32" s="712"/>
      <c r="Z32" s="712"/>
      <c r="AA32" s="712">
        <v>270</v>
      </c>
      <c r="AB32" s="712"/>
      <c r="AC32" s="712"/>
      <c r="AD32" s="712"/>
      <c r="AE32" s="713"/>
      <c r="AF32" s="787">
        <v>270</v>
      </c>
      <c r="AG32" s="712"/>
      <c r="AH32" s="712"/>
      <c r="AI32" s="712"/>
      <c r="AJ32" s="788"/>
      <c r="AK32" s="791">
        <v>116</v>
      </c>
      <c r="AL32" s="792"/>
      <c r="AM32" s="792"/>
      <c r="AN32" s="792"/>
      <c r="AO32" s="792"/>
      <c r="AP32" s="792">
        <v>8268</v>
      </c>
      <c r="AQ32" s="792"/>
      <c r="AR32" s="792"/>
      <c r="AS32" s="792"/>
      <c r="AT32" s="792"/>
      <c r="AU32" s="792">
        <v>1612</v>
      </c>
      <c r="AV32" s="792"/>
      <c r="AW32" s="792"/>
      <c r="AX32" s="792"/>
      <c r="AY32" s="792"/>
      <c r="AZ32" s="793" t="s">
        <v>476</v>
      </c>
      <c r="BA32" s="793"/>
      <c r="BB32" s="793"/>
      <c r="BC32" s="793"/>
      <c r="BD32" s="793"/>
      <c r="BE32" s="789" t="s">
        <v>377</v>
      </c>
      <c r="BF32" s="789"/>
      <c r="BG32" s="789"/>
      <c r="BH32" s="789"/>
      <c r="BI32" s="790"/>
      <c r="BJ32" s="223"/>
      <c r="BK32" s="223"/>
      <c r="BL32" s="223"/>
      <c r="BM32" s="223"/>
      <c r="BN32" s="223"/>
      <c r="BO32" s="236"/>
      <c r="BP32" s="236"/>
      <c r="BQ32" s="233">
        <v>26</v>
      </c>
      <c r="BR32" s="234"/>
      <c r="BS32" s="721" t="s">
        <v>568</v>
      </c>
      <c r="BT32" s="722"/>
      <c r="BU32" s="722"/>
      <c r="BV32" s="722"/>
      <c r="BW32" s="722"/>
      <c r="BX32" s="722"/>
      <c r="BY32" s="722"/>
      <c r="BZ32" s="722"/>
      <c r="CA32" s="722"/>
      <c r="CB32" s="722"/>
      <c r="CC32" s="722"/>
      <c r="CD32" s="722"/>
      <c r="CE32" s="722"/>
      <c r="CF32" s="722"/>
      <c r="CG32" s="723"/>
      <c r="CH32" s="734" t="s">
        <v>476</v>
      </c>
      <c r="CI32" s="735"/>
      <c r="CJ32" s="735"/>
      <c r="CK32" s="735"/>
      <c r="CL32" s="736"/>
      <c r="CM32" s="734">
        <v>2878</v>
      </c>
      <c r="CN32" s="735"/>
      <c r="CO32" s="735"/>
      <c r="CP32" s="735"/>
      <c r="CQ32" s="736"/>
      <c r="CR32" s="734">
        <v>2700</v>
      </c>
      <c r="CS32" s="735"/>
      <c r="CT32" s="735"/>
      <c r="CU32" s="735"/>
      <c r="CV32" s="736"/>
      <c r="CW32" s="734" t="s">
        <v>476</v>
      </c>
      <c r="CX32" s="735"/>
      <c r="CY32" s="735"/>
      <c r="CZ32" s="735"/>
      <c r="DA32" s="736"/>
      <c r="DB32" s="734" t="s">
        <v>476</v>
      </c>
      <c r="DC32" s="735"/>
      <c r="DD32" s="735"/>
      <c r="DE32" s="735"/>
      <c r="DF32" s="736"/>
      <c r="DG32" s="734" t="s">
        <v>476</v>
      </c>
      <c r="DH32" s="735"/>
      <c r="DI32" s="735"/>
      <c r="DJ32" s="735"/>
      <c r="DK32" s="736"/>
      <c r="DL32" s="734" t="s">
        <v>476</v>
      </c>
      <c r="DM32" s="735"/>
      <c r="DN32" s="735"/>
      <c r="DO32" s="735"/>
      <c r="DP32" s="736"/>
      <c r="DQ32" s="734" t="s">
        <v>476</v>
      </c>
      <c r="DR32" s="735"/>
      <c r="DS32" s="735"/>
      <c r="DT32" s="735"/>
      <c r="DU32" s="736"/>
      <c r="DV32" s="737"/>
      <c r="DW32" s="738"/>
      <c r="DX32" s="738"/>
      <c r="DY32" s="738"/>
      <c r="DZ32" s="739"/>
      <c r="EA32" s="217"/>
    </row>
    <row r="33" spans="1:131" s="218" customFormat="1" ht="26.25" customHeight="1" x14ac:dyDescent="0.2">
      <c r="A33" s="237">
        <v>6</v>
      </c>
      <c r="B33" s="708" t="s">
        <v>378</v>
      </c>
      <c r="C33" s="709"/>
      <c r="D33" s="709"/>
      <c r="E33" s="709"/>
      <c r="F33" s="709"/>
      <c r="G33" s="709"/>
      <c r="H33" s="709"/>
      <c r="I33" s="709"/>
      <c r="J33" s="709"/>
      <c r="K33" s="709"/>
      <c r="L33" s="709"/>
      <c r="M33" s="709"/>
      <c r="N33" s="709"/>
      <c r="O33" s="709"/>
      <c r="P33" s="710"/>
      <c r="Q33" s="711">
        <v>41372</v>
      </c>
      <c r="R33" s="712"/>
      <c r="S33" s="712"/>
      <c r="T33" s="712"/>
      <c r="U33" s="712"/>
      <c r="V33" s="712">
        <v>32668</v>
      </c>
      <c r="W33" s="712"/>
      <c r="X33" s="712"/>
      <c r="Y33" s="712"/>
      <c r="Z33" s="712"/>
      <c r="AA33" s="712">
        <v>8704</v>
      </c>
      <c r="AB33" s="712"/>
      <c r="AC33" s="712"/>
      <c r="AD33" s="712"/>
      <c r="AE33" s="713"/>
      <c r="AF33" s="787">
        <v>8269</v>
      </c>
      <c r="AG33" s="712"/>
      <c r="AH33" s="712"/>
      <c r="AI33" s="712"/>
      <c r="AJ33" s="788"/>
      <c r="AK33" s="791">
        <v>6971</v>
      </c>
      <c r="AL33" s="792"/>
      <c r="AM33" s="792"/>
      <c r="AN33" s="792"/>
      <c r="AO33" s="792"/>
      <c r="AP33" s="792">
        <v>126540</v>
      </c>
      <c r="AQ33" s="792"/>
      <c r="AR33" s="792"/>
      <c r="AS33" s="792"/>
      <c r="AT33" s="792"/>
      <c r="AU33" s="792">
        <v>78075</v>
      </c>
      <c r="AV33" s="792"/>
      <c r="AW33" s="792"/>
      <c r="AX33" s="792"/>
      <c r="AY33" s="792"/>
      <c r="AZ33" s="793" t="s">
        <v>476</v>
      </c>
      <c r="BA33" s="793"/>
      <c r="BB33" s="793"/>
      <c r="BC33" s="793"/>
      <c r="BD33" s="793"/>
      <c r="BE33" s="789" t="s">
        <v>377</v>
      </c>
      <c r="BF33" s="789"/>
      <c r="BG33" s="789"/>
      <c r="BH33" s="789"/>
      <c r="BI33" s="790"/>
      <c r="BJ33" s="223"/>
      <c r="BK33" s="223"/>
      <c r="BL33" s="223"/>
      <c r="BM33" s="223"/>
      <c r="BN33" s="223"/>
      <c r="BO33" s="236"/>
      <c r="BP33" s="236"/>
      <c r="BQ33" s="233">
        <v>27</v>
      </c>
      <c r="BR33" s="234"/>
      <c r="BS33" s="721" t="s">
        <v>569</v>
      </c>
      <c r="BT33" s="722"/>
      <c r="BU33" s="722"/>
      <c r="BV33" s="722"/>
      <c r="BW33" s="722"/>
      <c r="BX33" s="722"/>
      <c r="BY33" s="722"/>
      <c r="BZ33" s="722"/>
      <c r="CA33" s="722"/>
      <c r="CB33" s="722"/>
      <c r="CC33" s="722"/>
      <c r="CD33" s="722"/>
      <c r="CE33" s="722"/>
      <c r="CF33" s="722"/>
      <c r="CG33" s="723"/>
      <c r="CH33" s="734">
        <v>20</v>
      </c>
      <c r="CI33" s="735"/>
      <c r="CJ33" s="735"/>
      <c r="CK33" s="735"/>
      <c r="CL33" s="736"/>
      <c r="CM33" s="734">
        <v>995</v>
      </c>
      <c r="CN33" s="735"/>
      <c r="CO33" s="735"/>
      <c r="CP33" s="735"/>
      <c r="CQ33" s="736"/>
      <c r="CR33" s="734">
        <v>40</v>
      </c>
      <c r="CS33" s="735"/>
      <c r="CT33" s="735"/>
      <c r="CU33" s="735"/>
      <c r="CV33" s="736"/>
      <c r="CW33" s="734" t="s">
        <v>476</v>
      </c>
      <c r="CX33" s="735"/>
      <c r="CY33" s="735"/>
      <c r="CZ33" s="735"/>
      <c r="DA33" s="736"/>
      <c r="DB33" s="734" t="s">
        <v>476</v>
      </c>
      <c r="DC33" s="735"/>
      <c r="DD33" s="735"/>
      <c r="DE33" s="735"/>
      <c r="DF33" s="736"/>
      <c r="DG33" s="734" t="s">
        <v>476</v>
      </c>
      <c r="DH33" s="735"/>
      <c r="DI33" s="735"/>
      <c r="DJ33" s="735"/>
      <c r="DK33" s="736"/>
      <c r="DL33" s="734" t="s">
        <v>476</v>
      </c>
      <c r="DM33" s="735"/>
      <c r="DN33" s="735"/>
      <c r="DO33" s="735"/>
      <c r="DP33" s="736"/>
      <c r="DQ33" s="734" t="s">
        <v>476</v>
      </c>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570</v>
      </c>
      <c r="BT34" s="722"/>
      <c r="BU34" s="722"/>
      <c r="BV34" s="722"/>
      <c r="BW34" s="722"/>
      <c r="BX34" s="722"/>
      <c r="BY34" s="722"/>
      <c r="BZ34" s="722"/>
      <c r="CA34" s="722"/>
      <c r="CB34" s="722"/>
      <c r="CC34" s="722"/>
      <c r="CD34" s="722"/>
      <c r="CE34" s="722"/>
      <c r="CF34" s="722"/>
      <c r="CG34" s="723"/>
      <c r="CH34" s="734">
        <v>0</v>
      </c>
      <c r="CI34" s="735"/>
      <c r="CJ34" s="735"/>
      <c r="CK34" s="735"/>
      <c r="CL34" s="736"/>
      <c r="CM34" s="734">
        <v>1594</v>
      </c>
      <c r="CN34" s="735"/>
      <c r="CO34" s="735"/>
      <c r="CP34" s="735"/>
      <c r="CQ34" s="736"/>
      <c r="CR34" s="734">
        <v>1000</v>
      </c>
      <c r="CS34" s="735"/>
      <c r="CT34" s="735"/>
      <c r="CU34" s="735"/>
      <c r="CV34" s="736"/>
      <c r="CW34" s="734" t="s">
        <v>476</v>
      </c>
      <c r="CX34" s="735"/>
      <c r="CY34" s="735"/>
      <c r="CZ34" s="735"/>
      <c r="DA34" s="736"/>
      <c r="DB34" s="734" t="s">
        <v>476</v>
      </c>
      <c r="DC34" s="735"/>
      <c r="DD34" s="735"/>
      <c r="DE34" s="735"/>
      <c r="DF34" s="736"/>
      <c r="DG34" s="734" t="s">
        <v>476</v>
      </c>
      <c r="DH34" s="735"/>
      <c r="DI34" s="735"/>
      <c r="DJ34" s="735"/>
      <c r="DK34" s="736"/>
      <c r="DL34" s="734" t="s">
        <v>476</v>
      </c>
      <c r="DM34" s="735"/>
      <c r="DN34" s="735"/>
      <c r="DO34" s="735"/>
      <c r="DP34" s="736"/>
      <c r="DQ34" s="734" t="s">
        <v>476</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571</v>
      </c>
      <c r="BT35" s="722"/>
      <c r="BU35" s="722"/>
      <c r="BV35" s="722"/>
      <c r="BW35" s="722"/>
      <c r="BX35" s="722"/>
      <c r="BY35" s="722"/>
      <c r="BZ35" s="722"/>
      <c r="CA35" s="722"/>
      <c r="CB35" s="722"/>
      <c r="CC35" s="722"/>
      <c r="CD35" s="722"/>
      <c r="CE35" s="722"/>
      <c r="CF35" s="722"/>
      <c r="CG35" s="723"/>
      <c r="CH35" s="734">
        <v>128</v>
      </c>
      <c r="CI35" s="735"/>
      <c r="CJ35" s="735"/>
      <c r="CK35" s="735"/>
      <c r="CL35" s="736"/>
      <c r="CM35" s="734">
        <v>10066</v>
      </c>
      <c r="CN35" s="735"/>
      <c r="CO35" s="735"/>
      <c r="CP35" s="735"/>
      <c r="CQ35" s="736"/>
      <c r="CR35" s="734">
        <v>3821</v>
      </c>
      <c r="CS35" s="735"/>
      <c r="CT35" s="735"/>
      <c r="CU35" s="735"/>
      <c r="CV35" s="736"/>
      <c r="CW35" s="734" t="s">
        <v>476</v>
      </c>
      <c r="CX35" s="735"/>
      <c r="CY35" s="735"/>
      <c r="CZ35" s="735"/>
      <c r="DA35" s="736"/>
      <c r="DB35" s="734" t="s">
        <v>476</v>
      </c>
      <c r="DC35" s="735"/>
      <c r="DD35" s="735"/>
      <c r="DE35" s="735"/>
      <c r="DF35" s="736"/>
      <c r="DG35" s="734" t="s">
        <v>476</v>
      </c>
      <c r="DH35" s="735"/>
      <c r="DI35" s="735"/>
      <c r="DJ35" s="735"/>
      <c r="DK35" s="736"/>
      <c r="DL35" s="734" t="s">
        <v>476</v>
      </c>
      <c r="DM35" s="735"/>
      <c r="DN35" s="735"/>
      <c r="DO35" s="735"/>
      <c r="DP35" s="736"/>
      <c r="DQ35" s="734" t="s">
        <v>476</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572</v>
      </c>
      <c r="BT36" s="722"/>
      <c r="BU36" s="722"/>
      <c r="BV36" s="722"/>
      <c r="BW36" s="722"/>
      <c r="BX36" s="722"/>
      <c r="BY36" s="722"/>
      <c r="BZ36" s="722"/>
      <c r="CA36" s="722"/>
      <c r="CB36" s="722"/>
      <c r="CC36" s="722"/>
      <c r="CD36" s="722"/>
      <c r="CE36" s="722"/>
      <c r="CF36" s="722"/>
      <c r="CG36" s="723"/>
      <c r="CH36" s="734">
        <v>509</v>
      </c>
      <c r="CI36" s="735"/>
      <c r="CJ36" s="735"/>
      <c r="CK36" s="735"/>
      <c r="CL36" s="736"/>
      <c r="CM36" s="734">
        <v>14401</v>
      </c>
      <c r="CN36" s="735"/>
      <c r="CO36" s="735"/>
      <c r="CP36" s="735"/>
      <c r="CQ36" s="736"/>
      <c r="CR36" s="734">
        <v>4822</v>
      </c>
      <c r="CS36" s="735"/>
      <c r="CT36" s="735"/>
      <c r="CU36" s="735"/>
      <c r="CV36" s="736"/>
      <c r="CW36" s="734" t="s">
        <v>476</v>
      </c>
      <c r="CX36" s="735"/>
      <c r="CY36" s="735"/>
      <c r="CZ36" s="735"/>
      <c r="DA36" s="736"/>
      <c r="DB36" s="734">
        <v>4364</v>
      </c>
      <c r="DC36" s="735"/>
      <c r="DD36" s="735"/>
      <c r="DE36" s="735"/>
      <c r="DF36" s="736"/>
      <c r="DG36" s="734" t="s">
        <v>476</v>
      </c>
      <c r="DH36" s="735"/>
      <c r="DI36" s="735"/>
      <c r="DJ36" s="735"/>
      <c r="DK36" s="736"/>
      <c r="DL36" s="734" t="s">
        <v>476</v>
      </c>
      <c r="DM36" s="735"/>
      <c r="DN36" s="735"/>
      <c r="DO36" s="735"/>
      <c r="DP36" s="736"/>
      <c r="DQ36" s="734" t="s">
        <v>476</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t="s">
        <v>573</v>
      </c>
      <c r="BT37" s="722"/>
      <c r="BU37" s="722"/>
      <c r="BV37" s="722"/>
      <c r="BW37" s="722"/>
      <c r="BX37" s="722"/>
      <c r="BY37" s="722"/>
      <c r="BZ37" s="722"/>
      <c r="CA37" s="722"/>
      <c r="CB37" s="722"/>
      <c r="CC37" s="722"/>
      <c r="CD37" s="722"/>
      <c r="CE37" s="722"/>
      <c r="CF37" s="722"/>
      <c r="CG37" s="723"/>
      <c r="CH37" s="734">
        <v>227</v>
      </c>
      <c r="CI37" s="735"/>
      <c r="CJ37" s="735"/>
      <c r="CK37" s="735"/>
      <c r="CL37" s="736"/>
      <c r="CM37" s="734">
        <v>6451</v>
      </c>
      <c r="CN37" s="735"/>
      <c r="CO37" s="735"/>
      <c r="CP37" s="735"/>
      <c r="CQ37" s="736"/>
      <c r="CR37" s="734">
        <v>2873</v>
      </c>
      <c r="CS37" s="735"/>
      <c r="CT37" s="735"/>
      <c r="CU37" s="735"/>
      <c r="CV37" s="736"/>
      <c r="CW37" s="734" t="s">
        <v>476</v>
      </c>
      <c r="CX37" s="735"/>
      <c r="CY37" s="735"/>
      <c r="CZ37" s="735"/>
      <c r="DA37" s="736"/>
      <c r="DB37" s="734">
        <v>6674</v>
      </c>
      <c r="DC37" s="735"/>
      <c r="DD37" s="735"/>
      <c r="DE37" s="735"/>
      <c r="DF37" s="736"/>
      <c r="DG37" s="734" t="s">
        <v>476</v>
      </c>
      <c r="DH37" s="735"/>
      <c r="DI37" s="735"/>
      <c r="DJ37" s="735"/>
      <c r="DK37" s="736"/>
      <c r="DL37" s="734" t="s">
        <v>476</v>
      </c>
      <c r="DM37" s="735"/>
      <c r="DN37" s="735"/>
      <c r="DO37" s="735"/>
      <c r="DP37" s="736"/>
      <c r="DQ37" s="734" t="s">
        <v>476</v>
      </c>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t="s">
        <v>574</v>
      </c>
      <c r="BT38" s="722"/>
      <c r="BU38" s="722"/>
      <c r="BV38" s="722"/>
      <c r="BW38" s="722"/>
      <c r="BX38" s="722"/>
      <c r="BY38" s="722"/>
      <c r="BZ38" s="722"/>
      <c r="CA38" s="722"/>
      <c r="CB38" s="722"/>
      <c r="CC38" s="722"/>
      <c r="CD38" s="722"/>
      <c r="CE38" s="722"/>
      <c r="CF38" s="722"/>
      <c r="CG38" s="723"/>
      <c r="CH38" s="734">
        <v>409</v>
      </c>
      <c r="CI38" s="735"/>
      <c r="CJ38" s="735"/>
      <c r="CK38" s="735"/>
      <c r="CL38" s="736"/>
      <c r="CM38" s="734">
        <v>1827</v>
      </c>
      <c r="CN38" s="735"/>
      <c r="CO38" s="735"/>
      <c r="CP38" s="735"/>
      <c r="CQ38" s="736"/>
      <c r="CR38" s="734">
        <v>54</v>
      </c>
      <c r="CS38" s="735"/>
      <c r="CT38" s="735"/>
      <c r="CU38" s="735"/>
      <c r="CV38" s="736"/>
      <c r="CW38" s="734" t="s">
        <v>476</v>
      </c>
      <c r="CX38" s="735"/>
      <c r="CY38" s="735"/>
      <c r="CZ38" s="735"/>
      <c r="DA38" s="736"/>
      <c r="DB38" s="734" t="s">
        <v>476</v>
      </c>
      <c r="DC38" s="735"/>
      <c r="DD38" s="735"/>
      <c r="DE38" s="735"/>
      <c r="DF38" s="736"/>
      <c r="DG38" s="734" t="s">
        <v>476</v>
      </c>
      <c r="DH38" s="735"/>
      <c r="DI38" s="735"/>
      <c r="DJ38" s="735"/>
      <c r="DK38" s="736"/>
      <c r="DL38" s="734" t="s">
        <v>476</v>
      </c>
      <c r="DM38" s="735"/>
      <c r="DN38" s="735"/>
      <c r="DO38" s="735"/>
      <c r="DP38" s="736"/>
      <c r="DQ38" s="734" t="s">
        <v>476</v>
      </c>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t="s">
        <v>575</v>
      </c>
      <c r="BT39" s="722"/>
      <c r="BU39" s="722"/>
      <c r="BV39" s="722"/>
      <c r="BW39" s="722"/>
      <c r="BX39" s="722"/>
      <c r="BY39" s="722"/>
      <c r="BZ39" s="722"/>
      <c r="CA39" s="722"/>
      <c r="CB39" s="722"/>
      <c r="CC39" s="722"/>
      <c r="CD39" s="722"/>
      <c r="CE39" s="722"/>
      <c r="CF39" s="722"/>
      <c r="CG39" s="723"/>
      <c r="CH39" s="734">
        <v>382</v>
      </c>
      <c r="CI39" s="735"/>
      <c r="CJ39" s="735"/>
      <c r="CK39" s="735"/>
      <c r="CL39" s="736"/>
      <c r="CM39" s="734">
        <v>11827</v>
      </c>
      <c r="CN39" s="735"/>
      <c r="CO39" s="735"/>
      <c r="CP39" s="735"/>
      <c r="CQ39" s="736"/>
      <c r="CR39" s="734">
        <v>63</v>
      </c>
      <c r="CS39" s="735"/>
      <c r="CT39" s="735"/>
      <c r="CU39" s="735"/>
      <c r="CV39" s="736"/>
      <c r="CW39" s="734" t="s">
        <v>476</v>
      </c>
      <c r="CX39" s="735"/>
      <c r="CY39" s="735"/>
      <c r="CZ39" s="735"/>
      <c r="DA39" s="736"/>
      <c r="DB39" s="734" t="s">
        <v>476</v>
      </c>
      <c r="DC39" s="735"/>
      <c r="DD39" s="735"/>
      <c r="DE39" s="735"/>
      <c r="DF39" s="736"/>
      <c r="DG39" s="734" t="s">
        <v>476</v>
      </c>
      <c r="DH39" s="735"/>
      <c r="DI39" s="735"/>
      <c r="DJ39" s="735"/>
      <c r="DK39" s="736"/>
      <c r="DL39" s="734" t="s">
        <v>476</v>
      </c>
      <c r="DM39" s="735"/>
      <c r="DN39" s="735"/>
      <c r="DO39" s="735"/>
      <c r="DP39" s="736"/>
      <c r="DQ39" s="734" t="s">
        <v>476</v>
      </c>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t="s">
        <v>576</v>
      </c>
      <c r="BT40" s="722"/>
      <c r="BU40" s="722"/>
      <c r="BV40" s="722"/>
      <c r="BW40" s="722"/>
      <c r="BX40" s="722"/>
      <c r="BY40" s="722"/>
      <c r="BZ40" s="722"/>
      <c r="CA40" s="722"/>
      <c r="CB40" s="722"/>
      <c r="CC40" s="722"/>
      <c r="CD40" s="722"/>
      <c r="CE40" s="722"/>
      <c r="CF40" s="722"/>
      <c r="CG40" s="723"/>
      <c r="CH40" s="734">
        <v>40</v>
      </c>
      <c r="CI40" s="735"/>
      <c r="CJ40" s="735"/>
      <c r="CK40" s="735"/>
      <c r="CL40" s="736"/>
      <c r="CM40" s="734">
        <v>2767</v>
      </c>
      <c r="CN40" s="735"/>
      <c r="CO40" s="735"/>
      <c r="CP40" s="735"/>
      <c r="CQ40" s="736"/>
      <c r="CR40" s="734">
        <v>1070</v>
      </c>
      <c r="CS40" s="735"/>
      <c r="CT40" s="735"/>
      <c r="CU40" s="735"/>
      <c r="CV40" s="736"/>
      <c r="CW40" s="734" t="s">
        <v>476</v>
      </c>
      <c r="CX40" s="735"/>
      <c r="CY40" s="735"/>
      <c r="CZ40" s="735"/>
      <c r="DA40" s="736"/>
      <c r="DB40" s="734" t="s">
        <v>476</v>
      </c>
      <c r="DC40" s="735"/>
      <c r="DD40" s="735"/>
      <c r="DE40" s="735"/>
      <c r="DF40" s="736"/>
      <c r="DG40" s="734" t="s">
        <v>476</v>
      </c>
      <c r="DH40" s="735"/>
      <c r="DI40" s="735"/>
      <c r="DJ40" s="735"/>
      <c r="DK40" s="736"/>
      <c r="DL40" s="734" t="s">
        <v>476</v>
      </c>
      <c r="DM40" s="735"/>
      <c r="DN40" s="735"/>
      <c r="DO40" s="735"/>
      <c r="DP40" s="736"/>
      <c r="DQ40" s="734" t="s">
        <v>476</v>
      </c>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t="s">
        <v>577</v>
      </c>
      <c r="BT41" s="722"/>
      <c r="BU41" s="722"/>
      <c r="BV41" s="722"/>
      <c r="BW41" s="722"/>
      <c r="BX41" s="722"/>
      <c r="BY41" s="722"/>
      <c r="BZ41" s="722"/>
      <c r="CA41" s="722"/>
      <c r="CB41" s="722"/>
      <c r="CC41" s="722"/>
      <c r="CD41" s="722"/>
      <c r="CE41" s="722"/>
      <c r="CF41" s="722"/>
      <c r="CG41" s="723"/>
      <c r="CH41" s="734">
        <v>1975</v>
      </c>
      <c r="CI41" s="735"/>
      <c r="CJ41" s="735"/>
      <c r="CK41" s="735"/>
      <c r="CL41" s="736"/>
      <c r="CM41" s="734">
        <v>47287</v>
      </c>
      <c r="CN41" s="735"/>
      <c r="CO41" s="735"/>
      <c r="CP41" s="735"/>
      <c r="CQ41" s="736"/>
      <c r="CR41" s="734">
        <v>115</v>
      </c>
      <c r="CS41" s="735"/>
      <c r="CT41" s="735"/>
      <c r="CU41" s="735"/>
      <c r="CV41" s="736"/>
      <c r="CW41" s="734" t="s">
        <v>476</v>
      </c>
      <c r="CX41" s="735"/>
      <c r="CY41" s="735"/>
      <c r="CZ41" s="735"/>
      <c r="DA41" s="736"/>
      <c r="DB41" s="734" t="s">
        <v>476</v>
      </c>
      <c r="DC41" s="735"/>
      <c r="DD41" s="735"/>
      <c r="DE41" s="735"/>
      <c r="DF41" s="736"/>
      <c r="DG41" s="734" t="s">
        <v>476</v>
      </c>
      <c r="DH41" s="735"/>
      <c r="DI41" s="735"/>
      <c r="DJ41" s="735"/>
      <c r="DK41" s="736"/>
      <c r="DL41" s="734" t="s">
        <v>476</v>
      </c>
      <c r="DM41" s="735"/>
      <c r="DN41" s="735"/>
      <c r="DO41" s="735"/>
      <c r="DP41" s="736"/>
      <c r="DQ41" s="734" t="s">
        <v>476</v>
      </c>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t="s">
        <v>578</v>
      </c>
      <c r="BT42" s="722"/>
      <c r="BU42" s="722"/>
      <c r="BV42" s="722"/>
      <c r="BW42" s="722"/>
      <c r="BX42" s="722"/>
      <c r="BY42" s="722"/>
      <c r="BZ42" s="722"/>
      <c r="CA42" s="722"/>
      <c r="CB42" s="722"/>
      <c r="CC42" s="722"/>
      <c r="CD42" s="722"/>
      <c r="CE42" s="722"/>
      <c r="CF42" s="722"/>
      <c r="CG42" s="723"/>
      <c r="CH42" s="734">
        <v>28</v>
      </c>
      <c r="CI42" s="735"/>
      <c r="CJ42" s="735"/>
      <c r="CK42" s="735"/>
      <c r="CL42" s="736"/>
      <c r="CM42" s="734">
        <v>1521</v>
      </c>
      <c r="CN42" s="735"/>
      <c r="CO42" s="735"/>
      <c r="CP42" s="735"/>
      <c r="CQ42" s="736"/>
      <c r="CR42" s="734">
        <v>589</v>
      </c>
      <c r="CS42" s="735"/>
      <c r="CT42" s="735"/>
      <c r="CU42" s="735"/>
      <c r="CV42" s="736"/>
      <c r="CW42" s="734" t="s">
        <v>476</v>
      </c>
      <c r="CX42" s="735"/>
      <c r="CY42" s="735"/>
      <c r="CZ42" s="735"/>
      <c r="DA42" s="736"/>
      <c r="DB42" s="734" t="s">
        <v>476</v>
      </c>
      <c r="DC42" s="735"/>
      <c r="DD42" s="735"/>
      <c r="DE42" s="735"/>
      <c r="DF42" s="736"/>
      <c r="DG42" s="734" t="s">
        <v>476</v>
      </c>
      <c r="DH42" s="735"/>
      <c r="DI42" s="735"/>
      <c r="DJ42" s="735"/>
      <c r="DK42" s="736"/>
      <c r="DL42" s="734" t="s">
        <v>476</v>
      </c>
      <c r="DM42" s="735"/>
      <c r="DN42" s="735"/>
      <c r="DO42" s="735"/>
      <c r="DP42" s="736"/>
      <c r="DQ42" s="734" t="s">
        <v>476</v>
      </c>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t="s">
        <v>579</v>
      </c>
      <c r="BT43" s="722"/>
      <c r="BU43" s="722"/>
      <c r="BV43" s="722"/>
      <c r="BW43" s="722"/>
      <c r="BX43" s="722"/>
      <c r="BY43" s="722"/>
      <c r="BZ43" s="722"/>
      <c r="CA43" s="722"/>
      <c r="CB43" s="722"/>
      <c r="CC43" s="722"/>
      <c r="CD43" s="722"/>
      <c r="CE43" s="722"/>
      <c r="CF43" s="722"/>
      <c r="CG43" s="723"/>
      <c r="CH43" s="734">
        <v>68</v>
      </c>
      <c r="CI43" s="735"/>
      <c r="CJ43" s="735"/>
      <c r="CK43" s="735"/>
      <c r="CL43" s="736"/>
      <c r="CM43" s="734">
        <v>2082</v>
      </c>
      <c r="CN43" s="735"/>
      <c r="CO43" s="735"/>
      <c r="CP43" s="735"/>
      <c r="CQ43" s="736"/>
      <c r="CR43" s="734">
        <v>100</v>
      </c>
      <c r="CS43" s="735"/>
      <c r="CT43" s="735"/>
      <c r="CU43" s="735"/>
      <c r="CV43" s="736"/>
      <c r="CW43" s="734" t="s">
        <v>476</v>
      </c>
      <c r="CX43" s="735"/>
      <c r="CY43" s="735"/>
      <c r="CZ43" s="735"/>
      <c r="DA43" s="736"/>
      <c r="DB43" s="734" t="s">
        <v>476</v>
      </c>
      <c r="DC43" s="735"/>
      <c r="DD43" s="735"/>
      <c r="DE43" s="735"/>
      <c r="DF43" s="736"/>
      <c r="DG43" s="734" t="s">
        <v>476</v>
      </c>
      <c r="DH43" s="735"/>
      <c r="DI43" s="735"/>
      <c r="DJ43" s="735"/>
      <c r="DK43" s="736"/>
      <c r="DL43" s="734" t="s">
        <v>476</v>
      </c>
      <c r="DM43" s="735"/>
      <c r="DN43" s="735"/>
      <c r="DO43" s="735"/>
      <c r="DP43" s="736"/>
      <c r="DQ43" s="734" t="s">
        <v>476</v>
      </c>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t="s">
        <v>580</v>
      </c>
      <c r="BT44" s="722"/>
      <c r="BU44" s="722"/>
      <c r="BV44" s="722"/>
      <c r="BW44" s="722"/>
      <c r="BX44" s="722"/>
      <c r="BY44" s="722"/>
      <c r="BZ44" s="722"/>
      <c r="CA44" s="722"/>
      <c r="CB44" s="722"/>
      <c r="CC44" s="722"/>
      <c r="CD44" s="722"/>
      <c r="CE44" s="722"/>
      <c r="CF44" s="722"/>
      <c r="CG44" s="723"/>
      <c r="CH44" s="734">
        <v>1</v>
      </c>
      <c r="CI44" s="735"/>
      <c r="CJ44" s="735"/>
      <c r="CK44" s="735"/>
      <c r="CL44" s="736"/>
      <c r="CM44" s="734">
        <v>6650</v>
      </c>
      <c r="CN44" s="735"/>
      <c r="CO44" s="735"/>
      <c r="CP44" s="735"/>
      <c r="CQ44" s="736"/>
      <c r="CR44" s="734">
        <v>4005</v>
      </c>
      <c r="CS44" s="735"/>
      <c r="CT44" s="735"/>
      <c r="CU44" s="735"/>
      <c r="CV44" s="736"/>
      <c r="CW44" s="734" t="s">
        <v>476</v>
      </c>
      <c r="CX44" s="735"/>
      <c r="CY44" s="735"/>
      <c r="CZ44" s="735"/>
      <c r="DA44" s="736"/>
      <c r="DB44" s="734" t="s">
        <v>476</v>
      </c>
      <c r="DC44" s="735"/>
      <c r="DD44" s="735"/>
      <c r="DE44" s="735"/>
      <c r="DF44" s="736"/>
      <c r="DG44" s="734" t="s">
        <v>476</v>
      </c>
      <c r="DH44" s="735"/>
      <c r="DI44" s="735"/>
      <c r="DJ44" s="735"/>
      <c r="DK44" s="736"/>
      <c r="DL44" s="734" t="s">
        <v>476</v>
      </c>
      <c r="DM44" s="735"/>
      <c r="DN44" s="735"/>
      <c r="DO44" s="735"/>
      <c r="DP44" s="736"/>
      <c r="DQ44" s="734" t="s">
        <v>476</v>
      </c>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t="s">
        <v>581</v>
      </c>
      <c r="BT45" s="722"/>
      <c r="BU45" s="722"/>
      <c r="BV45" s="722"/>
      <c r="BW45" s="722"/>
      <c r="BX45" s="722"/>
      <c r="BY45" s="722"/>
      <c r="BZ45" s="722"/>
      <c r="CA45" s="722"/>
      <c r="CB45" s="722"/>
      <c r="CC45" s="722"/>
      <c r="CD45" s="722"/>
      <c r="CE45" s="722"/>
      <c r="CF45" s="722"/>
      <c r="CG45" s="723"/>
      <c r="CH45" s="734">
        <v>21</v>
      </c>
      <c r="CI45" s="735"/>
      <c r="CJ45" s="735"/>
      <c r="CK45" s="735"/>
      <c r="CL45" s="736"/>
      <c r="CM45" s="734">
        <v>328</v>
      </c>
      <c r="CN45" s="735"/>
      <c r="CO45" s="735"/>
      <c r="CP45" s="735"/>
      <c r="CQ45" s="736"/>
      <c r="CR45" s="734">
        <v>20</v>
      </c>
      <c r="CS45" s="735"/>
      <c r="CT45" s="735"/>
      <c r="CU45" s="735"/>
      <c r="CV45" s="736"/>
      <c r="CW45" s="734" t="s">
        <v>476</v>
      </c>
      <c r="CX45" s="735"/>
      <c r="CY45" s="735"/>
      <c r="CZ45" s="735"/>
      <c r="DA45" s="736"/>
      <c r="DB45" s="734" t="s">
        <v>476</v>
      </c>
      <c r="DC45" s="735"/>
      <c r="DD45" s="735"/>
      <c r="DE45" s="735"/>
      <c r="DF45" s="736"/>
      <c r="DG45" s="734" t="s">
        <v>476</v>
      </c>
      <c r="DH45" s="735"/>
      <c r="DI45" s="735"/>
      <c r="DJ45" s="735"/>
      <c r="DK45" s="736"/>
      <c r="DL45" s="734" t="s">
        <v>476</v>
      </c>
      <c r="DM45" s="735"/>
      <c r="DN45" s="735"/>
      <c r="DO45" s="735"/>
      <c r="DP45" s="736"/>
      <c r="DQ45" s="734" t="s">
        <v>476</v>
      </c>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t="s">
        <v>582</v>
      </c>
      <c r="BT46" s="722"/>
      <c r="BU46" s="722"/>
      <c r="BV46" s="722"/>
      <c r="BW46" s="722"/>
      <c r="BX46" s="722"/>
      <c r="BY46" s="722"/>
      <c r="BZ46" s="722"/>
      <c r="CA46" s="722"/>
      <c r="CB46" s="722"/>
      <c r="CC46" s="722"/>
      <c r="CD46" s="722"/>
      <c r="CE46" s="722"/>
      <c r="CF46" s="722"/>
      <c r="CG46" s="723"/>
      <c r="CH46" s="734">
        <v>0</v>
      </c>
      <c r="CI46" s="735"/>
      <c r="CJ46" s="735"/>
      <c r="CK46" s="735"/>
      <c r="CL46" s="736"/>
      <c r="CM46" s="734">
        <v>127</v>
      </c>
      <c r="CN46" s="735"/>
      <c r="CO46" s="735"/>
      <c r="CP46" s="735"/>
      <c r="CQ46" s="736"/>
      <c r="CR46" s="734">
        <v>33</v>
      </c>
      <c r="CS46" s="735"/>
      <c r="CT46" s="735"/>
      <c r="CU46" s="735"/>
      <c r="CV46" s="736"/>
      <c r="CW46" s="734" t="s">
        <v>476</v>
      </c>
      <c r="CX46" s="735"/>
      <c r="CY46" s="735"/>
      <c r="CZ46" s="735"/>
      <c r="DA46" s="736"/>
      <c r="DB46" s="734" t="s">
        <v>476</v>
      </c>
      <c r="DC46" s="735"/>
      <c r="DD46" s="735"/>
      <c r="DE46" s="735"/>
      <c r="DF46" s="736"/>
      <c r="DG46" s="734" t="s">
        <v>476</v>
      </c>
      <c r="DH46" s="735"/>
      <c r="DI46" s="735"/>
      <c r="DJ46" s="735"/>
      <c r="DK46" s="736"/>
      <c r="DL46" s="734" t="s">
        <v>476</v>
      </c>
      <c r="DM46" s="735"/>
      <c r="DN46" s="735"/>
      <c r="DO46" s="735"/>
      <c r="DP46" s="736"/>
      <c r="DQ46" s="734" t="s">
        <v>476</v>
      </c>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t="s">
        <v>583</v>
      </c>
      <c r="BT47" s="722"/>
      <c r="BU47" s="722"/>
      <c r="BV47" s="722"/>
      <c r="BW47" s="722"/>
      <c r="BX47" s="722"/>
      <c r="BY47" s="722"/>
      <c r="BZ47" s="722"/>
      <c r="CA47" s="722"/>
      <c r="CB47" s="722"/>
      <c r="CC47" s="722"/>
      <c r="CD47" s="722"/>
      <c r="CE47" s="722"/>
      <c r="CF47" s="722"/>
      <c r="CG47" s="723"/>
      <c r="CH47" s="734">
        <v>0</v>
      </c>
      <c r="CI47" s="735"/>
      <c r="CJ47" s="735"/>
      <c r="CK47" s="735"/>
      <c r="CL47" s="736"/>
      <c r="CM47" s="734">
        <v>16508</v>
      </c>
      <c r="CN47" s="735"/>
      <c r="CO47" s="735"/>
      <c r="CP47" s="735"/>
      <c r="CQ47" s="736"/>
      <c r="CR47" s="734">
        <v>295</v>
      </c>
      <c r="CS47" s="735"/>
      <c r="CT47" s="735"/>
      <c r="CU47" s="735"/>
      <c r="CV47" s="736"/>
      <c r="CW47" s="734" t="s">
        <v>476</v>
      </c>
      <c r="CX47" s="735"/>
      <c r="CY47" s="735"/>
      <c r="CZ47" s="735"/>
      <c r="DA47" s="736"/>
      <c r="DB47" s="734">
        <v>6564</v>
      </c>
      <c r="DC47" s="735"/>
      <c r="DD47" s="735"/>
      <c r="DE47" s="735"/>
      <c r="DF47" s="736"/>
      <c r="DG47" s="734" t="s">
        <v>476</v>
      </c>
      <c r="DH47" s="735"/>
      <c r="DI47" s="735"/>
      <c r="DJ47" s="735"/>
      <c r="DK47" s="736"/>
      <c r="DL47" s="734" t="s">
        <v>476</v>
      </c>
      <c r="DM47" s="735"/>
      <c r="DN47" s="735"/>
      <c r="DO47" s="735"/>
      <c r="DP47" s="736"/>
      <c r="DQ47" s="734" t="s">
        <v>476</v>
      </c>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t="s">
        <v>584</v>
      </c>
      <c r="BT48" s="722"/>
      <c r="BU48" s="722"/>
      <c r="BV48" s="722"/>
      <c r="BW48" s="722"/>
      <c r="BX48" s="722"/>
      <c r="BY48" s="722"/>
      <c r="BZ48" s="722"/>
      <c r="CA48" s="722"/>
      <c r="CB48" s="722"/>
      <c r="CC48" s="722"/>
      <c r="CD48" s="722"/>
      <c r="CE48" s="722"/>
      <c r="CF48" s="722"/>
      <c r="CG48" s="723"/>
      <c r="CH48" s="734">
        <v>144</v>
      </c>
      <c r="CI48" s="735"/>
      <c r="CJ48" s="735"/>
      <c r="CK48" s="735"/>
      <c r="CL48" s="736"/>
      <c r="CM48" s="734">
        <v>1705</v>
      </c>
      <c r="CN48" s="735"/>
      <c r="CO48" s="735"/>
      <c r="CP48" s="735"/>
      <c r="CQ48" s="736"/>
      <c r="CR48" s="734">
        <v>20</v>
      </c>
      <c r="CS48" s="735"/>
      <c r="CT48" s="735"/>
      <c r="CU48" s="735"/>
      <c r="CV48" s="736"/>
      <c r="CW48" s="734" t="s">
        <v>476</v>
      </c>
      <c r="CX48" s="735"/>
      <c r="CY48" s="735"/>
      <c r="CZ48" s="735"/>
      <c r="DA48" s="736"/>
      <c r="DB48" s="734" t="s">
        <v>476</v>
      </c>
      <c r="DC48" s="735"/>
      <c r="DD48" s="735"/>
      <c r="DE48" s="735"/>
      <c r="DF48" s="736"/>
      <c r="DG48" s="734" t="s">
        <v>476</v>
      </c>
      <c r="DH48" s="735"/>
      <c r="DI48" s="735"/>
      <c r="DJ48" s="735"/>
      <c r="DK48" s="736"/>
      <c r="DL48" s="734" t="s">
        <v>476</v>
      </c>
      <c r="DM48" s="735"/>
      <c r="DN48" s="735"/>
      <c r="DO48" s="735"/>
      <c r="DP48" s="736"/>
      <c r="DQ48" s="734" t="s">
        <v>476</v>
      </c>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t="s">
        <v>585</v>
      </c>
      <c r="BT49" s="722"/>
      <c r="BU49" s="722"/>
      <c r="BV49" s="722"/>
      <c r="BW49" s="722"/>
      <c r="BX49" s="722"/>
      <c r="BY49" s="722"/>
      <c r="BZ49" s="722"/>
      <c r="CA49" s="722"/>
      <c r="CB49" s="722"/>
      <c r="CC49" s="722"/>
      <c r="CD49" s="722"/>
      <c r="CE49" s="722"/>
      <c r="CF49" s="722"/>
      <c r="CG49" s="723"/>
      <c r="CH49" s="734">
        <v>126</v>
      </c>
      <c r="CI49" s="735"/>
      <c r="CJ49" s="735"/>
      <c r="CK49" s="735"/>
      <c r="CL49" s="736"/>
      <c r="CM49" s="734">
        <v>1123</v>
      </c>
      <c r="CN49" s="735"/>
      <c r="CO49" s="735"/>
      <c r="CP49" s="735"/>
      <c r="CQ49" s="736"/>
      <c r="CR49" s="734">
        <v>0</v>
      </c>
      <c r="CS49" s="735"/>
      <c r="CT49" s="735"/>
      <c r="CU49" s="735"/>
      <c r="CV49" s="736"/>
      <c r="CW49" s="734" t="s">
        <v>476</v>
      </c>
      <c r="CX49" s="735"/>
      <c r="CY49" s="735"/>
      <c r="CZ49" s="735"/>
      <c r="DA49" s="736"/>
      <c r="DB49" s="734">
        <v>98</v>
      </c>
      <c r="DC49" s="735"/>
      <c r="DD49" s="735"/>
      <c r="DE49" s="735"/>
      <c r="DF49" s="736"/>
      <c r="DG49" s="734" t="s">
        <v>476</v>
      </c>
      <c r="DH49" s="735"/>
      <c r="DI49" s="735"/>
      <c r="DJ49" s="735"/>
      <c r="DK49" s="736"/>
      <c r="DL49" s="734" t="s">
        <v>476</v>
      </c>
      <c r="DM49" s="735"/>
      <c r="DN49" s="735"/>
      <c r="DO49" s="735"/>
      <c r="DP49" s="736"/>
      <c r="DQ49" s="734" t="s">
        <v>476</v>
      </c>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t="s">
        <v>586</v>
      </c>
      <c r="BT50" s="722"/>
      <c r="BU50" s="722"/>
      <c r="BV50" s="722"/>
      <c r="BW50" s="722"/>
      <c r="BX50" s="722"/>
      <c r="BY50" s="722"/>
      <c r="BZ50" s="722"/>
      <c r="CA50" s="722"/>
      <c r="CB50" s="722"/>
      <c r="CC50" s="722"/>
      <c r="CD50" s="722"/>
      <c r="CE50" s="722"/>
      <c r="CF50" s="722"/>
      <c r="CG50" s="723"/>
      <c r="CH50" s="734">
        <v>8061</v>
      </c>
      <c r="CI50" s="735"/>
      <c r="CJ50" s="735"/>
      <c r="CK50" s="735"/>
      <c r="CL50" s="736"/>
      <c r="CM50" s="734">
        <v>99953</v>
      </c>
      <c r="CN50" s="735"/>
      <c r="CO50" s="735"/>
      <c r="CP50" s="735"/>
      <c r="CQ50" s="736"/>
      <c r="CR50" s="734">
        <v>4913</v>
      </c>
      <c r="CS50" s="735"/>
      <c r="CT50" s="735"/>
      <c r="CU50" s="735"/>
      <c r="CV50" s="736"/>
      <c r="CW50" s="734" t="s">
        <v>476</v>
      </c>
      <c r="CX50" s="735"/>
      <c r="CY50" s="735"/>
      <c r="CZ50" s="735"/>
      <c r="DA50" s="736"/>
      <c r="DB50" s="734">
        <v>18493</v>
      </c>
      <c r="DC50" s="735"/>
      <c r="DD50" s="735"/>
      <c r="DE50" s="735"/>
      <c r="DF50" s="736"/>
      <c r="DG50" s="734" t="s">
        <v>476</v>
      </c>
      <c r="DH50" s="735"/>
      <c r="DI50" s="735"/>
      <c r="DJ50" s="735"/>
      <c r="DK50" s="736"/>
      <c r="DL50" s="734" t="s">
        <v>476</v>
      </c>
      <c r="DM50" s="735"/>
      <c r="DN50" s="735"/>
      <c r="DO50" s="735"/>
      <c r="DP50" s="736"/>
      <c r="DQ50" s="734" t="s">
        <v>476</v>
      </c>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379</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359</v>
      </c>
      <c r="B63" s="749" t="s">
        <v>380</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31708</v>
      </c>
      <c r="AG63" s="803"/>
      <c r="AH63" s="803"/>
      <c r="AI63" s="803"/>
      <c r="AJ63" s="804"/>
      <c r="AK63" s="805"/>
      <c r="AL63" s="800"/>
      <c r="AM63" s="800"/>
      <c r="AN63" s="800"/>
      <c r="AO63" s="800"/>
      <c r="AP63" s="803">
        <v>362183</v>
      </c>
      <c r="AQ63" s="803"/>
      <c r="AR63" s="803"/>
      <c r="AS63" s="803"/>
      <c r="AT63" s="803"/>
      <c r="AU63" s="803">
        <v>98613</v>
      </c>
      <c r="AV63" s="803"/>
      <c r="AW63" s="803"/>
      <c r="AX63" s="803"/>
      <c r="AY63" s="803"/>
      <c r="AZ63" s="814"/>
      <c r="BA63" s="814"/>
      <c r="BB63" s="814"/>
      <c r="BC63" s="814"/>
      <c r="BD63" s="814"/>
      <c r="BE63" s="815"/>
      <c r="BF63" s="815"/>
      <c r="BG63" s="815"/>
      <c r="BH63" s="815"/>
      <c r="BI63" s="816"/>
      <c r="BJ63" s="817" t="s">
        <v>112</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382</v>
      </c>
      <c r="B66" s="694"/>
      <c r="C66" s="694"/>
      <c r="D66" s="694"/>
      <c r="E66" s="694"/>
      <c r="F66" s="694"/>
      <c r="G66" s="694"/>
      <c r="H66" s="694"/>
      <c r="I66" s="694"/>
      <c r="J66" s="694"/>
      <c r="K66" s="694"/>
      <c r="L66" s="694"/>
      <c r="M66" s="694"/>
      <c r="N66" s="694"/>
      <c r="O66" s="694"/>
      <c r="P66" s="695"/>
      <c r="Q66" s="670" t="s">
        <v>383</v>
      </c>
      <c r="R66" s="671"/>
      <c r="S66" s="671"/>
      <c r="T66" s="671"/>
      <c r="U66" s="672"/>
      <c r="V66" s="670" t="s">
        <v>364</v>
      </c>
      <c r="W66" s="671"/>
      <c r="X66" s="671"/>
      <c r="Y66" s="671"/>
      <c r="Z66" s="672"/>
      <c r="AA66" s="670" t="s">
        <v>384</v>
      </c>
      <c r="AB66" s="671"/>
      <c r="AC66" s="671"/>
      <c r="AD66" s="671"/>
      <c r="AE66" s="672"/>
      <c r="AF66" s="820" t="s">
        <v>366</v>
      </c>
      <c r="AG66" s="772"/>
      <c r="AH66" s="772"/>
      <c r="AI66" s="772"/>
      <c r="AJ66" s="821"/>
      <c r="AK66" s="670" t="s">
        <v>385</v>
      </c>
      <c r="AL66" s="694"/>
      <c r="AM66" s="694"/>
      <c r="AN66" s="694"/>
      <c r="AO66" s="695"/>
      <c r="AP66" s="670" t="s">
        <v>368</v>
      </c>
      <c r="AQ66" s="671"/>
      <c r="AR66" s="671"/>
      <c r="AS66" s="671"/>
      <c r="AT66" s="672"/>
      <c r="AU66" s="670" t="s">
        <v>386</v>
      </c>
      <c r="AV66" s="671"/>
      <c r="AW66" s="671"/>
      <c r="AX66" s="671"/>
      <c r="AY66" s="672"/>
      <c r="AZ66" s="670" t="s">
        <v>338</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534</v>
      </c>
      <c r="C68" s="838"/>
      <c r="D68" s="838"/>
      <c r="E68" s="838"/>
      <c r="F68" s="838"/>
      <c r="G68" s="838"/>
      <c r="H68" s="838"/>
      <c r="I68" s="838"/>
      <c r="J68" s="838"/>
      <c r="K68" s="838"/>
      <c r="L68" s="838"/>
      <c r="M68" s="838"/>
      <c r="N68" s="838"/>
      <c r="O68" s="838"/>
      <c r="P68" s="839"/>
      <c r="Q68" s="840">
        <v>14224</v>
      </c>
      <c r="R68" s="834"/>
      <c r="S68" s="834"/>
      <c r="T68" s="834"/>
      <c r="U68" s="834"/>
      <c r="V68" s="834">
        <v>14167</v>
      </c>
      <c r="W68" s="834"/>
      <c r="X68" s="834"/>
      <c r="Y68" s="834"/>
      <c r="Z68" s="834"/>
      <c r="AA68" s="834">
        <v>57</v>
      </c>
      <c r="AB68" s="834"/>
      <c r="AC68" s="834"/>
      <c r="AD68" s="834"/>
      <c r="AE68" s="834"/>
      <c r="AF68" s="834">
        <v>57</v>
      </c>
      <c r="AG68" s="834"/>
      <c r="AH68" s="834"/>
      <c r="AI68" s="834"/>
      <c r="AJ68" s="834"/>
      <c r="AK68" s="834">
        <v>572</v>
      </c>
      <c r="AL68" s="834"/>
      <c r="AM68" s="834"/>
      <c r="AN68" s="834"/>
      <c r="AO68" s="834"/>
      <c r="AP68" s="834" t="s">
        <v>587</v>
      </c>
      <c r="AQ68" s="834"/>
      <c r="AR68" s="834"/>
      <c r="AS68" s="834"/>
      <c r="AT68" s="834"/>
      <c r="AU68" s="834" t="s">
        <v>587</v>
      </c>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t="s">
        <v>535</v>
      </c>
      <c r="C69" s="842"/>
      <c r="D69" s="842"/>
      <c r="E69" s="842"/>
      <c r="F69" s="842"/>
      <c r="G69" s="842"/>
      <c r="H69" s="842"/>
      <c r="I69" s="842"/>
      <c r="J69" s="842"/>
      <c r="K69" s="842"/>
      <c r="L69" s="842"/>
      <c r="M69" s="842"/>
      <c r="N69" s="842"/>
      <c r="O69" s="842"/>
      <c r="P69" s="843"/>
      <c r="Q69" s="844">
        <v>903</v>
      </c>
      <c r="R69" s="792"/>
      <c r="S69" s="792"/>
      <c r="T69" s="792"/>
      <c r="U69" s="792"/>
      <c r="V69" s="792">
        <v>903</v>
      </c>
      <c r="W69" s="792"/>
      <c r="X69" s="792"/>
      <c r="Y69" s="792"/>
      <c r="Z69" s="792"/>
      <c r="AA69" s="792" t="s">
        <v>587</v>
      </c>
      <c r="AB69" s="792"/>
      <c r="AC69" s="792"/>
      <c r="AD69" s="792"/>
      <c r="AE69" s="792"/>
      <c r="AF69" s="792" t="s">
        <v>587</v>
      </c>
      <c r="AG69" s="792"/>
      <c r="AH69" s="792"/>
      <c r="AI69" s="792"/>
      <c r="AJ69" s="792"/>
      <c r="AK69" s="792">
        <v>572</v>
      </c>
      <c r="AL69" s="792"/>
      <c r="AM69" s="792"/>
      <c r="AN69" s="792"/>
      <c r="AO69" s="792"/>
      <c r="AP69" s="792" t="s">
        <v>587</v>
      </c>
      <c r="AQ69" s="792"/>
      <c r="AR69" s="792"/>
      <c r="AS69" s="792"/>
      <c r="AT69" s="792"/>
      <c r="AU69" s="792" t="s">
        <v>587</v>
      </c>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t="s">
        <v>536</v>
      </c>
      <c r="C70" s="842"/>
      <c r="D70" s="842"/>
      <c r="E70" s="842"/>
      <c r="F70" s="842"/>
      <c r="G70" s="842"/>
      <c r="H70" s="842"/>
      <c r="I70" s="842"/>
      <c r="J70" s="842"/>
      <c r="K70" s="842"/>
      <c r="L70" s="842"/>
      <c r="M70" s="842"/>
      <c r="N70" s="842"/>
      <c r="O70" s="842"/>
      <c r="P70" s="843"/>
      <c r="Q70" s="844">
        <v>13321</v>
      </c>
      <c r="R70" s="792"/>
      <c r="S70" s="792"/>
      <c r="T70" s="792"/>
      <c r="U70" s="792"/>
      <c r="V70" s="792">
        <v>13264</v>
      </c>
      <c r="W70" s="792"/>
      <c r="X70" s="792"/>
      <c r="Y70" s="792"/>
      <c r="Z70" s="792"/>
      <c r="AA70" s="792">
        <v>57</v>
      </c>
      <c r="AB70" s="792"/>
      <c r="AC70" s="792"/>
      <c r="AD70" s="792"/>
      <c r="AE70" s="792"/>
      <c r="AF70" s="792">
        <v>57</v>
      </c>
      <c r="AG70" s="792"/>
      <c r="AH70" s="792"/>
      <c r="AI70" s="792"/>
      <c r="AJ70" s="792"/>
      <c r="AK70" s="792" t="s">
        <v>587</v>
      </c>
      <c r="AL70" s="792"/>
      <c r="AM70" s="792"/>
      <c r="AN70" s="792"/>
      <c r="AO70" s="792"/>
      <c r="AP70" s="792" t="s">
        <v>587</v>
      </c>
      <c r="AQ70" s="792"/>
      <c r="AR70" s="792"/>
      <c r="AS70" s="792"/>
      <c r="AT70" s="792"/>
      <c r="AU70" s="792" t="s">
        <v>587</v>
      </c>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t="s">
        <v>537</v>
      </c>
      <c r="C71" s="842"/>
      <c r="D71" s="842"/>
      <c r="E71" s="842"/>
      <c r="F71" s="842"/>
      <c r="G71" s="842"/>
      <c r="H71" s="842"/>
      <c r="I71" s="842"/>
      <c r="J71" s="842"/>
      <c r="K71" s="842"/>
      <c r="L71" s="842"/>
      <c r="M71" s="842"/>
      <c r="N71" s="842"/>
      <c r="O71" s="842"/>
      <c r="P71" s="843"/>
      <c r="Q71" s="844">
        <v>34545</v>
      </c>
      <c r="R71" s="792"/>
      <c r="S71" s="792"/>
      <c r="T71" s="792"/>
      <c r="U71" s="792"/>
      <c r="V71" s="792">
        <v>34533</v>
      </c>
      <c r="W71" s="792"/>
      <c r="X71" s="792"/>
      <c r="Y71" s="792"/>
      <c r="Z71" s="792"/>
      <c r="AA71" s="792">
        <v>12</v>
      </c>
      <c r="AB71" s="792"/>
      <c r="AC71" s="792"/>
      <c r="AD71" s="792"/>
      <c r="AE71" s="792"/>
      <c r="AF71" s="792">
        <v>12</v>
      </c>
      <c r="AG71" s="792"/>
      <c r="AH71" s="792"/>
      <c r="AI71" s="792"/>
      <c r="AJ71" s="792"/>
      <c r="AK71" s="792">
        <v>1093</v>
      </c>
      <c r="AL71" s="792"/>
      <c r="AM71" s="792"/>
      <c r="AN71" s="792"/>
      <c r="AO71" s="792"/>
      <c r="AP71" s="792" t="s">
        <v>588</v>
      </c>
      <c r="AQ71" s="792"/>
      <c r="AR71" s="792"/>
      <c r="AS71" s="792"/>
      <c r="AT71" s="792"/>
      <c r="AU71" s="792" t="s">
        <v>587</v>
      </c>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t="s">
        <v>538</v>
      </c>
      <c r="C72" s="842"/>
      <c r="D72" s="842"/>
      <c r="E72" s="842"/>
      <c r="F72" s="842"/>
      <c r="G72" s="842"/>
      <c r="H72" s="842"/>
      <c r="I72" s="842"/>
      <c r="J72" s="842"/>
      <c r="K72" s="842"/>
      <c r="L72" s="842"/>
      <c r="M72" s="842"/>
      <c r="N72" s="842"/>
      <c r="O72" s="842"/>
      <c r="P72" s="843"/>
      <c r="Q72" s="844">
        <v>32461</v>
      </c>
      <c r="R72" s="792"/>
      <c r="S72" s="792"/>
      <c r="T72" s="792"/>
      <c r="U72" s="792"/>
      <c r="V72" s="792">
        <v>30192</v>
      </c>
      <c r="W72" s="792"/>
      <c r="X72" s="792"/>
      <c r="Y72" s="792"/>
      <c r="Z72" s="792"/>
      <c r="AA72" s="792">
        <v>2269</v>
      </c>
      <c r="AB72" s="792"/>
      <c r="AC72" s="792"/>
      <c r="AD72" s="792"/>
      <c r="AE72" s="792"/>
      <c r="AF72" s="792">
        <v>20628</v>
      </c>
      <c r="AG72" s="792"/>
      <c r="AH72" s="792"/>
      <c r="AI72" s="792"/>
      <c r="AJ72" s="792"/>
      <c r="AK72" s="792">
        <v>743</v>
      </c>
      <c r="AL72" s="792"/>
      <c r="AM72" s="792"/>
      <c r="AN72" s="792"/>
      <c r="AO72" s="792"/>
      <c r="AP72" s="792">
        <v>68397</v>
      </c>
      <c r="AQ72" s="792"/>
      <c r="AR72" s="792"/>
      <c r="AS72" s="792"/>
      <c r="AT72" s="792"/>
      <c r="AU72" s="792">
        <v>28886</v>
      </c>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t="s">
        <v>535</v>
      </c>
      <c r="C73" s="842"/>
      <c r="D73" s="842"/>
      <c r="E73" s="842"/>
      <c r="F73" s="842"/>
      <c r="G73" s="842"/>
      <c r="H73" s="842"/>
      <c r="I73" s="842"/>
      <c r="J73" s="842"/>
      <c r="K73" s="842"/>
      <c r="L73" s="842"/>
      <c r="M73" s="842"/>
      <c r="N73" s="842"/>
      <c r="O73" s="842"/>
      <c r="P73" s="843"/>
      <c r="Q73" s="844">
        <v>27259</v>
      </c>
      <c r="R73" s="792"/>
      <c r="S73" s="792"/>
      <c r="T73" s="792"/>
      <c r="U73" s="792"/>
      <c r="V73" s="792">
        <v>26099</v>
      </c>
      <c r="W73" s="792"/>
      <c r="X73" s="792"/>
      <c r="Y73" s="792"/>
      <c r="Z73" s="792"/>
      <c r="AA73" s="792">
        <v>1160</v>
      </c>
      <c r="AB73" s="792"/>
      <c r="AC73" s="792"/>
      <c r="AD73" s="792"/>
      <c r="AE73" s="792"/>
      <c r="AF73" s="792">
        <v>876</v>
      </c>
      <c r="AG73" s="792"/>
      <c r="AH73" s="792"/>
      <c r="AI73" s="792"/>
      <c r="AJ73" s="792"/>
      <c r="AK73" s="792">
        <v>579</v>
      </c>
      <c r="AL73" s="792"/>
      <c r="AM73" s="792"/>
      <c r="AN73" s="792"/>
      <c r="AO73" s="792"/>
      <c r="AP73" s="792">
        <v>66354</v>
      </c>
      <c r="AQ73" s="792"/>
      <c r="AR73" s="792"/>
      <c r="AS73" s="792"/>
      <c r="AT73" s="792"/>
      <c r="AU73" s="792">
        <v>28886</v>
      </c>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t="s">
        <v>539</v>
      </c>
      <c r="C74" s="842"/>
      <c r="D74" s="842"/>
      <c r="E74" s="842"/>
      <c r="F74" s="842"/>
      <c r="G74" s="842"/>
      <c r="H74" s="842"/>
      <c r="I74" s="842"/>
      <c r="J74" s="842"/>
      <c r="K74" s="842"/>
      <c r="L74" s="842"/>
      <c r="M74" s="842"/>
      <c r="N74" s="842"/>
      <c r="O74" s="842"/>
      <c r="P74" s="843"/>
      <c r="Q74" s="844">
        <v>744</v>
      </c>
      <c r="R74" s="792"/>
      <c r="S74" s="792"/>
      <c r="T74" s="792"/>
      <c r="U74" s="792"/>
      <c r="V74" s="792">
        <v>744</v>
      </c>
      <c r="W74" s="792"/>
      <c r="X74" s="792"/>
      <c r="Y74" s="792"/>
      <c r="Z74" s="792"/>
      <c r="AA74" s="792" t="s">
        <v>587</v>
      </c>
      <c r="AB74" s="792"/>
      <c r="AC74" s="792"/>
      <c r="AD74" s="792"/>
      <c r="AE74" s="792"/>
      <c r="AF74" s="792" t="s">
        <v>587</v>
      </c>
      <c r="AG74" s="792"/>
      <c r="AH74" s="792"/>
      <c r="AI74" s="792"/>
      <c r="AJ74" s="792"/>
      <c r="AK74" s="792">
        <v>164</v>
      </c>
      <c r="AL74" s="792"/>
      <c r="AM74" s="792"/>
      <c r="AN74" s="792"/>
      <c r="AO74" s="792"/>
      <c r="AP74" s="792" t="s">
        <v>476</v>
      </c>
      <c r="AQ74" s="792"/>
      <c r="AR74" s="792"/>
      <c r="AS74" s="792"/>
      <c r="AT74" s="792"/>
      <c r="AU74" s="792" t="s">
        <v>476</v>
      </c>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t="s">
        <v>540</v>
      </c>
      <c r="C75" s="842"/>
      <c r="D75" s="842"/>
      <c r="E75" s="842"/>
      <c r="F75" s="842"/>
      <c r="G75" s="842"/>
      <c r="H75" s="842"/>
      <c r="I75" s="842"/>
      <c r="J75" s="842"/>
      <c r="K75" s="842"/>
      <c r="L75" s="842"/>
      <c r="M75" s="842"/>
      <c r="N75" s="842"/>
      <c r="O75" s="842"/>
      <c r="P75" s="843"/>
      <c r="Q75" s="847">
        <v>4055</v>
      </c>
      <c r="R75" s="848"/>
      <c r="S75" s="848"/>
      <c r="T75" s="848"/>
      <c r="U75" s="791"/>
      <c r="V75" s="849">
        <v>2862</v>
      </c>
      <c r="W75" s="848"/>
      <c r="X75" s="848"/>
      <c r="Y75" s="848"/>
      <c r="Z75" s="791"/>
      <c r="AA75" s="849">
        <v>1193</v>
      </c>
      <c r="AB75" s="848"/>
      <c r="AC75" s="848"/>
      <c r="AD75" s="848"/>
      <c r="AE75" s="791"/>
      <c r="AF75" s="849">
        <v>4539</v>
      </c>
      <c r="AG75" s="848"/>
      <c r="AH75" s="848"/>
      <c r="AI75" s="848"/>
      <c r="AJ75" s="791"/>
      <c r="AK75" s="849" t="s">
        <v>587</v>
      </c>
      <c r="AL75" s="848"/>
      <c r="AM75" s="848"/>
      <c r="AN75" s="848"/>
      <c r="AO75" s="791"/>
      <c r="AP75" s="849">
        <v>2043</v>
      </c>
      <c r="AQ75" s="848"/>
      <c r="AR75" s="848"/>
      <c r="AS75" s="848"/>
      <c r="AT75" s="791"/>
      <c r="AU75" s="849" t="s">
        <v>587</v>
      </c>
      <c r="AV75" s="848"/>
      <c r="AW75" s="848"/>
      <c r="AX75" s="848"/>
      <c r="AY75" s="791"/>
      <c r="AZ75" s="845" t="s">
        <v>533</v>
      </c>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t="s">
        <v>541</v>
      </c>
      <c r="C76" s="842"/>
      <c r="D76" s="842"/>
      <c r="E76" s="842"/>
      <c r="F76" s="842"/>
      <c r="G76" s="842"/>
      <c r="H76" s="842"/>
      <c r="I76" s="842"/>
      <c r="J76" s="842"/>
      <c r="K76" s="842"/>
      <c r="L76" s="842"/>
      <c r="M76" s="842"/>
      <c r="N76" s="842"/>
      <c r="O76" s="842"/>
      <c r="P76" s="843"/>
      <c r="Q76" s="847">
        <v>403</v>
      </c>
      <c r="R76" s="848"/>
      <c r="S76" s="848"/>
      <c r="T76" s="848"/>
      <c r="U76" s="791"/>
      <c r="V76" s="849">
        <v>487</v>
      </c>
      <c r="W76" s="848"/>
      <c r="X76" s="848"/>
      <c r="Y76" s="848"/>
      <c r="Z76" s="791"/>
      <c r="AA76" s="849">
        <v>-84</v>
      </c>
      <c r="AB76" s="848"/>
      <c r="AC76" s="848"/>
      <c r="AD76" s="848"/>
      <c r="AE76" s="791"/>
      <c r="AF76" s="849">
        <v>15213</v>
      </c>
      <c r="AG76" s="848"/>
      <c r="AH76" s="848"/>
      <c r="AI76" s="848"/>
      <c r="AJ76" s="791"/>
      <c r="AK76" s="849" t="s">
        <v>587</v>
      </c>
      <c r="AL76" s="848"/>
      <c r="AM76" s="848"/>
      <c r="AN76" s="848"/>
      <c r="AO76" s="791"/>
      <c r="AP76" s="849" t="s">
        <v>476</v>
      </c>
      <c r="AQ76" s="848"/>
      <c r="AR76" s="848"/>
      <c r="AS76" s="848"/>
      <c r="AT76" s="791"/>
      <c r="AU76" s="849" t="s">
        <v>476</v>
      </c>
      <c r="AV76" s="848"/>
      <c r="AW76" s="848"/>
      <c r="AX76" s="848"/>
      <c r="AY76" s="791"/>
      <c r="AZ76" s="845" t="s">
        <v>533</v>
      </c>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359</v>
      </c>
      <c r="B88" s="749" t="s">
        <v>387</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v>20697</v>
      </c>
      <c r="AG88" s="803"/>
      <c r="AH88" s="803"/>
      <c r="AI88" s="803"/>
      <c r="AJ88" s="803"/>
      <c r="AK88" s="800"/>
      <c r="AL88" s="800"/>
      <c r="AM88" s="800"/>
      <c r="AN88" s="800"/>
      <c r="AO88" s="800"/>
      <c r="AP88" s="803">
        <v>68397</v>
      </c>
      <c r="AQ88" s="803"/>
      <c r="AR88" s="803"/>
      <c r="AS88" s="803"/>
      <c r="AT88" s="803"/>
      <c r="AU88" s="803">
        <v>28886</v>
      </c>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359</v>
      </c>
      <c r="BR102" s="749" t="s">
        <v>388</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304173</v>
      </c>
      <c r="CS102" s="818"/>
      <c r="CT102" s="818"/>
      <c r="CU102" s="818"/>
      <c r="CV102" s="861"/>
      <c r="CW102" s="860">
        <v>6784</v>
      </c>
      <c r="CX102" s="818"/>
      <c r="CY102" s="818"/>
      <c r="CZ102" s="818"/>
      <c r="DA102" s="861"/>
      <c r="DB102" s="860">
        <v>105369</v>
      </c>
      <c r="DC102" s="818"/>
      <c r="DD102" s="818"/>
      <c r="DE102" s="818"/>
      <c r="DF102" s="861"/>
      <c r="DG102" s="860">
        <v>352322</v>
      </c>
      <c r="DH102" s="818"/>
      <c r="DI102" s="818"/>
      <c r="DJ102" s="818"/>
      <c r="DK102" s="861"/>
      <c r="DL102" s="860">
        <v>54731</v>
      </c>
      <c r="DM102" s="818"/>
      <c r="DN102" s="818"/>
      <c r="DO102" s="818"/>
      <c r="DP102" s="861"/>
      <c r="DQ102" s="860">
        <v>5991</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389</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390</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393</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394</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395</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396</v>
      </c>
      <c r="AB109" s="863"/>
      <c r="AC109" s="863"/>
      <c r="AD109" s="863"/>
      <c r="AE109" s="864"/>
      <c r="AF109" s="862" t="s">
        <v>292</v>
      </c>
      <c r="AG109" s="863"/>
      <c r="AH109" s="863"/>
      <c r="AI109" s="863"/>
      <c r="AJ109" s="864"/>
      <c r="AK109" s="862" t="s">
        <v>291</v>
      </c>
      <c r="AL109" s="863"/>
      <c r="AM109" s="863"/>
      <c r="AN109" s="863"/>
      <c r="AO109" s="864"/>
      <c r="AP109" s="862" t="s">
        <v>397</v>
      </c>
      <c r="AQ109" s="863"/>
      <c r="AR109" s="863"/>
      <c r="AS109" s="863"/>
      <c r="AT109" s="865"/>
      <c r="AU109" s="882" t="s">
        <v>395</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396</v>
      </c>
      <c r="BR109" s="863"/>
      <c r="BS109" s="863"/>
      <c r="BT109" s="863"/>
      <c r="BU109" s="864"/>
      <c r="BV109" s="862" t="s">
        <v>292</v>
      </c>
      <c r="BW109" s="863"/>
      <c r="BX109" s="863"/>
      <c r="BY109" s="863"/>
      <c r="BZ109" s="864"/>
      <c r="CA109" s="862" t="s">
        <v>291</v>
      </c>
      <c r="CB109" s="863"/>
      <c r="CC109" s="863"/>
      <c r="CD109" s="863"/>
      <c r="CE109" s="864"/>
      <c r="CF109" s="883" t="s">
        <v>397</v>
      </c>
      <c r="CG109" s="883"/>
      <c r="CH109" s="883"/>
      <c r="CI109" s="883"/>
      <c r="CJ109" s="883"/>
      <c r="CK109" s="862" t="s">
        <v>398</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396</v>
      </c>
      <c r="DH109" s="863"/>
      <c r="DI109" s="863"/>
      <c r="DJ109" s="863"/>
      <c r="DK109" s="864"/>
      <c r="DL109" s="862" t="s">
        <v>292</v>
      </c>
      <c r="DM109" s="863"/>
      <c r="DN109" s="863"/>
      <c r="DO109" s="863"/>
      <c r="DP109" s="864"/>
      <c r="DQ109" s="862" t="s">
        <v>291</v>
      </c>
      <c r="DR109" s="863"/>
      <c r="DS109" s="863"/>
      <c r="DT109" s="863"/>
      <c r="DU109" s="864"/>
      <c r="DV109" s="862" t="s">
        <v>397</v>
      </c>
      <c r="DW109" s="863"/>
      <c r="DX109" s="863"/>
      <c r="DY109" s="863"/>
      <c r="DZ109" s="865"/>
    </row>
    <row r="110" spans="1:131" s="217" customFormat="1" ht="26.25" customHeight="1" x14ac:dyDescent="0.2">
      <c r="A110" s="866" t="s">
        <v>399</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235682321</v>
      </c>
      <c r="AB110" s="870"/>
      <c r="AC110" s="870"/>
      <c r="AD110" s="870"/>
      <c r="AE110" s="871"/>
      <c r="AF110" s="872">
        <v>236615362</v>
      </c>
      <c r="AG110" s="870"/>
      <c r="AH110" s="870"/>
      <c r="AI110" s="870"/>
      <c r="AJ110" s="871"/>
      <c r="AK110" s="872">
        <v>233106366</v>
      </c>
      <c r="AL110" s="870"/>
      <c r="AM110" s="870"/>
      <c r="AN110" s="870"/>
      <c r="AO110" s="871"/>
      <c r="AP110" s="873">
        <v>20.6</v>
      </c>
      <c r="AQ110" s="874"/>
      <c r="AR110" s="874"/>
      <c r="AS110" s="874"/>
      <c r="AT110" s="875"/>
      <c r="AU110" s="876" t="s">
        <v>64</v>
      </c>
      <c r="AV110" s="877"/>
      <c r="AW110" s="877"/>
      <c r="AX110" s="877"/>
      <c r="AY110" s="877"/>
      <c r="AZ110" s="918" t="s">
        <v>400</v>
      </c>
      <c r="BA110" s="867"/>
      <c r="BB110" s="867"/>
      <c r="BC110" s="867"/>
      <c r="BD110" s="867"/>
      <c r="BE110" s="867"/>
      <c r="BF110" s="867"/>
      <c r="BG110" s="867"/>
      <c r="BH110" s="867"/>
      <c r="BI110" s="867"/>
      <c r="BJ110" s="867"/>
      <c r="BK110" s="867"/>
      <c r="BL110" s="867"/>
      <c r="BM110" s="867"/>
      <c r="BN110" s="867"/>
      <c r="BO110" s="867"/>
      <c r="BP110" s="868"/>
      <c r="BQ110" s="904">
        <v>5410278594</v>
      </c>
      <c r="BR110" s="905"/>
      <c r="BS110" s="905"/>
      <c r="BT110" s="905"/>
      <c r="BU110" s="905"/>
      <c r="BV110" s="905">
        <v>5386677489</v>
      </c>
      <c r="BW110" s="905"/>
      <c r="BX110" s="905"/>
      <c r="BY110" s="905"/>
      <c r="BZ110" s="905"/>
      <c r="CA110" s="905">
        <v>5442406145</v>
      </c>
      <c r="CB110" s="905"/>
      <c r="CC110" s="905"/>
      <c r="CD110" s="905"/>
      <c r="CE110" s="905"/>
      <c r="CF110" s="919">
        <v>479.9</v>
      </c>
      <c r="CG110" s="920"/>
      <c r="CH110" s="920"/>
      <c r="CI110" s="920"/>
      <c r="CJ110" s="920"/>
      <c r="CK110" s="921" t="s">
        <v>401</v>
      </c>
      <c r="CL110" s="922"/>
      <c r="CM110" s="901" t="s">
        <v>402</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v>4837654</v>
      </c>
      <c r="DH110" s="905"/>
      <c r="DI110" s="905"/>
      <c r="DJ110" s="905"/>
      <c r="DK110" s="905"/>
      <c r="DL110" s="905">
        <v>4533353</v>
      </c>
      <c r="DM110" s="905"/>
      <c r="DN110" s="905"/>
      <c r="DO110" s="905"/>
      <c r="DP110" s="905"/>
      <c r="DQ110" s="905">
        <v>4222961</v>
      </c>
      <c r="DR110" s="905"/>
      <c r="DS110" s="905"/>
      <c r="DT110" s="905"/>
      <c r="DU110" s="905"/>
      <c r="DV110" s="906">
        <v>0.4</v>
      </c>
      <c r="DW110" s="906"/>
      <c r="DX110" s="906"/>
      <c r="DY110" s="906"/>
      <c r="DZ110" s="907"/>
    </row>
    <row r="111" spans="1:131" s="217" customFormat="1" ht="26.25" customHeight="1" x14ac:dyDescent="0.2">
      <c r="A111" s="908" t="s">
        <v>403</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404</v>
      </c>
      <c r="AB111" s="912"/>
      <c r="AC111" s="912"/>
      <c r="AD111" s="912"/>
      <c r="AE111" s="913"/>
      <c r="AF111" s="914" t="s">
        <v>112</v>
      </c>
      <c r="AG111" s="912"/>
      <c r="AH111" s="912"/>
      <c r="AI111" s="912"/>
      <c r="AJ111" s="913"/>
      <c r="AK111" s="914" t="s">
        <v>404</v>
      </c>
      <c r="AL111" s="912"/>
      <c r="AM111" s="912"/>
      <c r="AN111" s="912"/>
      <c r="AO111" s="913"/>
      <c r="AP111" s="915" t="s">
        <v>404</v>
      </c>
      <c r="AQ111" s="916"/>
      <c r="AR111" s="916"/>
      <c r="AS111" s="916"/>
      <c r="AT111" s="917"/>
      <c r="AU111" s="878"/>
      <c r="AV111" s="879"/>
      <c r="AW111" s="879"/>
      <c r="AX111" s="879"/>
      <c r="AY111" s="879"/>
      <c r="AZ111" s="927" t="s">
        <v>405</v>
      </c>
      <c r="BA111" s="928"/>
      <c r="BB111" s="928"/>
      <c r="BC111" s="928"/>
      <c r="BD111" s="928"/>
      <c r="BE111" s="928"/>
      <c r="BF111" s="928"/>
      <c r="BG111" s="928"/>
      <c r="BH111" s="928"/>
      <c r="BI111" s="928"/>
      <c r="BJ111" s="928"/>
      <c r="BK111" s="928"/>
      <c r="BL111" s="928"/>
      <c r="BM111" s="928"/>
      <c r="BN111" s="928"/>
      <c r="BO111" s="928"/>
      <c r="BP111" s="929"/>
      <c r="BQ111" s="897">
        <v>159750069</v>
      </c>
      <c r="BR111" s="898"/>
      <c r="BS111" s="898"/>
      <c r="BT111" s="898"/>
      <c r="BU111" s="898"/>
      <c r="BV111" s="898">
        <v>136479032</v>
      </c>
      <c r="BW111" s="898"/>
      <c r="BX111" s="898"/>
      <c r="BY111" s="898"/>
      <c r="BZ111" s="898"/>
      <c r="CA111" s="898">
        <v>116739717</v>
      </c>
      <c r="CB111" s="898"/>
      <c r="CC111" s="898"/>
      <c r="CD111" s="898"/>
      <c r="CE111" s="898"/>
      <c r="CF111" s="892">
        <v>10.3</v>
      </c>
      <c r="CG111" s="893"/>
      <c r="CH111" s="893"/>
      <c r="CI111" s="893"/>
      <c r="CJ111" s="893"/>
      <c r="CK111" s="923"/>
      <c r="CL111" s="924"/>
      <c r="CM111" s="894" t="s">
        <v>406</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407</v>
      </c>
      <c r="DH111" s="898"/>
      <c r="DI111" s="898"/>
      <c r="DJ111" s="898"/>
      <c r="DK111" s="898"/>
      <c r="DL111" s="898" t="s">
        <v>407</v>
      </c>
      <c r="DM111" s="898"/>
      <c r="DN111" s="898"/>
      <c r="DO111" s="898"/>
      <c r="DP111" s="898"/>
      <c r="DQ111" s="898" t="s">
        <v>407</v>
      </c>
      <c r="DR111" s="898"/>
      <c r="DS111" s="898"/>
      <c r="DT111" s="898"/>
      <c r="DU111" s="898"/>
      <c r="DV111" s="899" t="s">
        <v>407</v>
      </c>
      <c r="DW111" s="899"/>
      <c r="DX111" s="899"/>
      <c r="DY111" s="899"/>
      <c r="DZ111" s="900"/>
    </row>
    <row r="112" spans="1:131" s="217" customFormat="1" ht="26.25" customHeight="1" x14ac:dyDescent="0.2">
      <c r="A112" s="937" t="s">
        <v>408</v>
      </c>
      <c r="B112" s="938"/>
      <c r="C112" s="928" t="s">
        <v>409</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135524900</v>
      </c>
      <c r="AB112" s="931"/>
      <c r="AC112" s="931"/>
      <c r="AD112" s="931"/>
      <c r="AE112" s="932"/>
      <c r="AF112" s="933">
        <v>140247033</v>
      </c>
      <c r="AG112" s="931"/>
      <c r="AH112" s="931"/>
      <c r="AI112" s="931"/>
      <c r="AJ112" s="932"/>
      <c r="AK112" s="933">
        <v>144232981</v>
      </c>
      <c r="AL112" s="931"/>
      <c r="AM112" s="931"/>
      <c r="AN112" s="931"/>
      <c r="AO112" s="932"/>
      <c r="AP112" s="934">
        <v>12.7</v>
      </c>
      <c r="AQ112" s="935"/>
      <c r="AR112" s="935"/>
      <c r="AS112" s="935"/>
      <c r="AT112" s="936"/>
      <c r="AU112" s="878"/>
      <c r="AV112" s="879"/>
      <c r="AW112" s="879"/>
      <c r="AX112" s="879"/>
      <c r="AY112" s="879"/>
      <c r="AZ112" s="927" t="s">
        <v>410</v>
      </c>
      <c r="BA112" s="928"/>
      <c r="BB112" s="928"/>
      <c r="BC112" s="928"/>
      <c r="BD112" s="928"/>
      <c r="BE112" s="928"/>
      <c r="BF112" s="928"/>
      <c r="BG112" s="928"/>
      <c r="BH112" s="928"/>
      <c r="BI112" s="928"/>
      <c r="BJ112" s="928"/>
      <c r="BK112" s="928"/>
      <c r="BL112" s="928"/>
      <c r="BM112" s="928"/>
      <c r="BN112" s="928"/>
      <c r="BO112" s="928"/>
      <c r="BP112" s="929"/>
      <c r="BQ112" s="897">
        <v>81585195</v>
      </c>
      <c r="BR112" s="898"/>
      <c r="BS112" s="898"/>
      <c r="BT112" s="898"/>
      <c r="BU112" s="898"/>
      <c r="BV112" s="898">
        <v>88640120</v>
      </c>
      <c r="BW112" s="898"/>
      <c r="BX112" s="898"/>
      <c r="BY112" s="898"/>
      <c r="BZ112" s="898"/>
      <c r="CA112" s="898">
        <v>98612827</v>
      </c>
      <c r="CB112" s="898"/>
      <c r="CC112" s="898"/>
      <c r="CD112" s="898"/>
      <c r="CE112" s="898"/>
      <c r="CF112" s="892">
        <v>8.6999999999999993</v>
      </c>
      <c r="CG112" s="893"/>
      <c r="CH112" s="893"/>
      <c r="CI112" s="893"/>
      <c r="CJ112" s="893"/>
      <c r="CK112" s="923"/>
      <c r="CL112" s="924"/>
      <c r="CM112" s="894" t="s">
        <v>411</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5683162</v>
      </c>
      <c r="DH112" s="898"/>
      <c r="DI112" s="898"/>
      <c r="DJ112" s="898"/>
      <c r="DK112" s="898"/>
      <c r="DL112" s="898">
        <v>4213151</v>
      </c>
      <c r="DM112" s="898"/>
      <c r="DN112" s="898"/>
      <c r="DO112" s="898"/>
      <c r="DP112" s="898"/>
      <c r="DQ112" s="898">
        <v>3002492</v>
      </c>
      <c r="DR112" s="898"/>
      <c r="DS112" s="898"/>
      <c r="DT112" s="898"/>
      <c r="DU112" s="898"/>
      <c r="DV112" s="899">
        <v>0.3</v>
      </c>
      <c r="DW112" s="899"/>
      <c r="DX112" s="899"/>
      <c r="DY112" s="899"/>
      <c r="DZ112" s="900"/>
    </row>
    <row r="113" spans="1:130" s="217" customFormat="1" ht="26.25" customHeight="1" x14ac:dyDescent="0.2">
      <c r="A113" s="939"/>
      <c r="B113" s="940"/>
      <c r="C113" s="928" t="s">
        <v>412</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5990894</v>
      </c>
      <c r="AB113" s="931"/>
      <c r="AC113" s="931"/>
      <c r="AD113" s="931"/>
      <c r="AE113" s="932"/>
      <c r="AF113" s="933">
        <v>7630138</v>
      </c>
      <c r="AG113" s="931"/>
      <c r="AH113" s="931"/>
      <c r="AI113" s="931"/>
      <c r="AJ113" s="932"/>
      <c r="AK113" s="933">
        <v>7779959</v>
      </c>
      <c r="AL113" s="931"/>
      <c r="AM113" s="931"/>
      <c r="AN113" s="931"/>
      <c r="AO113" s="932"/>
      <c r="AP113" s="934">
        <v>0.7</v>
      </c>
      <c r="AQ113" s="935"/>
      <c r="AR113" s="935"/>
      <c r="AS113" s="935"/>
      <c r="AT113" s="936"/>
      <c r="AU113" s="878"/>
      <c r="AV113" s="879"/>
      <c r="AW113" s="879"/>
      <c r="AX113" s="879"/>
      <c r="AY113" s="879"/>
      <c r="AZ113" s="927" t="s">
        <v>413</v>
      </c>
      <c r="BA113" s="928"/>
      <c r="BB113" s="928"/>
      <c r="BC113" s="928"/>
      <c r="BD113" s="928"/>
      <c r="BE113" s="928"/>
      <c r="BF113" s="928"/>
      <c r="BG113" s="928"/>
      <c r="BH113" s="928"/>
      <c r="BI113" s="928"/>
      <c r="BJ113" s="928"/>
      <c r="BK113" s="928"/>
      <c r="BL113" s="928"/>
      <c r="BM113" s="928"/>
      <c r="BN113" s="928"/>
      <c r="BO113" s="928"/>
      <c r="BP113" s="929"/>
      <c r="BQ113" s="897">
        <v>32666093</v>
      </c>
      <c r="BR113" s="898"/>
      <c r="BS113" s="898"/>
      <c r="BT113" s="898"/>
      <c r="BU113" s="898"/>
      <c r="BV113" s="898">
        <v>30663309</v>
      </c>
      <c r="BW113" s="898"/>
      <c r="BX113" s="898"/>
      <c r="BY113" s="898"/>
      <c r="BZ113" s="898"/>
      <c r="CA113" s="898">
        <v>28885753</v>
      </c>
      <c r="CB113" s="898"/>
      <c r="CC113" s="898"/>
      <c r="CD113" s="898"/>
      <c r="CE113" s="898"/>
      <c r="CF113" s="892">
        <v>2.5</v>
      </c>
      <c r="CG113" s="893"/>
      <c r="CH113" s="893"/>
      <c r="CI113" s="893"/>
      <c r="CJ113" s="893"/>
      <c r="CK113" s="923"/>
      <c r="CL113" s="924"/>
      <c r="CM113" s="894" t="s">
        <v>414</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102453573</v>
      </c>
      <c r="DH113" s="898"/>
      <c r="DI113" s="898"/>
      <c r="DJ113" s="898"/>
      <c r="DK113" s="898"/>
      <c r="DL113" s="898">
        <v>92910758</v>
      </c>
      <c r="DM113" s="898"/>
      <c r="DN113" s="898"/>
      <c r="DO113" s="898"/>
      <c r="DP113" s="898"/>
      <c r="DQ113" s="898">
        <v>85604695</v>
      </c>
      <c r="DR113" s="898"/>
      <c r="DS113" s="898"/>
      <c r="DT113" s="898"/>
      <c r="DU113" s="898"/>
      <c r="DV113" s="899">
        <v>7.5</v>
      </c>
      <c r="DW113" s="899"/>
      <c r="DX113" s="899"/>
      <c r="DY113" s="899"/>
      <c r="DZ113" s="900"/>
    </row>
    <row r="114" spans="1:130" s="217" customFormat="1" ht="26.25" customHeight="1" x14ac:dyDescent="0.2">
      <c r="A114" s="939"/>
      <c r="B114" s="940"/>
      <c r="C114" s="928" t="s">
        <v>415</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v>4081856</v>
      </c>
      <c r="AB114" s="931"/>
      <c r="AC114" s="931"/>
      <c r="AD114" s="931"/>
      <c r="AE114" s="932"/>
      <c r="AF114" s="933">
        <v>4008277</v>
      </c>
      <c r="AG114" s="931"/>
      <c r="AH114" s="931"/>
      <c r="AI114" s="931"/>
      <c r="AJ114" s="932"/>
      <c r="AK114" s="933">
        <v>3666614</v>
      </c>
      <c r="AL114" s="931"/>
      <c r="AM114" s="931"/>
      <c r="AN114" s="931"/>
      <c r="AO114" s="932"/>
      <c r="AP114" s="934">
        <v>0.3</v>
      </c>
      <c r="AQ114" s="935"/>
      <c r="AR114" s="935"/>
      <c r="AS114" s="935"/>
      <c r="AT114" s="936"/>
      <c r="AU114" s="878"/>
      <c r="AV114" s="879"/>
      <c r="AW114" s="879"/>
      <c r="AX114" s="879"/>
      <c r="AY114" s="879"/>
      <c r="AZ114" s="927" t="s">
        <v>416</v>
      </c>
      <c r="BA114" s="928"/>
      <c r="BB114" s="928"/>
      <c r="BC114" s="928"/>
      <c r="BD114" s="928"/>
      <c r="BE114" s="928"/>
      <c r="BF114" s="928"/>
      <c r="BG114" s="928"/>
      <c r="BH114" s="928"/>
      <c r="BI114" s="928"/>
      <c r="BJ114" s="928"/>
      <c r="BK114" s="928"/>
      <c r="BL114" s="928"/>
      <c r="BM114" s="928"/>
      <c r="BN114" s="928"/>
      <c r="BO114" s="928"/>
      <c r="BP114" s="929"/>
      <c r="BQ114" s="897">
        <v>513201572</v>
      </c>
      <c r="BR114" s="898"/>
      <c r="BS114" s="898"/>
      <c r="BT114" s="898"/>
      <c r="BU114" s="898"/>
      <c r="BV114" s="898">
        <v>497327071</v>
      </c>
      <c r="BW114" s="898"/>
      <c r="BX114" s="898"/>
      <c r="BY114" s="898"/>
      <c r="BZ114" s="898"/>
      <c r="CA114" s="898">
        <v>406517246</v>
      </c>
      <c r="CB114" s="898"/>
      <c r="CC114" s="898"/>
      <c r="CD114" s="898"/>
      <c r="CE114" s="898"/>
      <c r="CF114" s="892">
        <v>35.799999999999997</v>
      </c>
      <c r="CG114" s="893"/>
      <c r="CH114" s="893"/>
      <c r="CI114" s="893"/>
      <c r="CJ114" s="893"/>
      <c r="CK114" s="923"/>
      <c r="CL114" s="924"/>
      <c r="CM114" s="894" t="s">
        <v>417</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t="s">
        <v>407</v>
      </c>
      <c r="DH114" s="898"/>
      <c r="DI114" s="898"/>
      <c r="DJ114" s="898"/>
      <c r="DK114" s="898"/>
      <c r="DL114" s="898" t="s">
        <v>407</v>
      </c>
      <c r="DM114" s="898"/>
      <c r="DN114" s="898"/>
      <c r="DO114" s="898"/>
      <c r="DP114" s="898"/>
      <c r="DQ114" s="898" t="s">
        <v>407</v>
      </c>
      <c r="DR114" s="898"/>
      <c r="DS114" s="898"/>
      <c r="DT114" s="898"/>
      <c r="DU114" s="898"/>
      <c r="DV114" s="899" t="s">
        <v>407</v>
      </c>
      <c r="DW114" s="899"/>
      <c r="DX114" s="899"/>
      <c r="DY114" s="899"/>
      <c r="DZ114" s="900"/>
    </row>
    <row r="115" spans="1:130" s="217" customFormat="1" ht="26.25" customHeight="1" x14ac:dyDescent="0.2">
      <c r="A115" s="939"/>
      <c r="B115" s="940"/>
      <c r="C115" s="928" t="s">
        <v>418</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13244202</v>
      </c>
      <c r="AB115" s="931"/>
      <c r="AC115" s="931"/>
      <c r="AD115" s="931"/>
      <c r="AE115" s="932"/>
      <c r="AF115" s="933">
        <v>12946218</v>
      </c>
      <c r="AG115" s="931"/>
      <c r="AH115" s="931"/>
      <c r="AI115" s="931"/>
      <c r="AJ115" s="932"/>
      <c r="AK115" s="933">
        <v>12436558</v>
      </c>
      <c r="AL115" s="931"/>
      <c r="AM115" s="931"/>
      <c r="AN115" s="931"/>
      <c r="AO115" s="932"/>
      <c r="AP115" s="934">
        <v>1.1000000000000001</v>
      </c>
      <c r="AQ115" s="935"/>
      <c r="AR115" s="935"/>
      <c r="AS115" s="935"/>
      <c r="AT115" s="936"/>
      <c r="AU115" s="878"/>
      <c r="AV115" s="879"/>
      <c r="AW115" s="879"/>
      <c r="AX115" s="879"/>
      <c r="AY115" s="879"/>
      <c r="AZ115" s="927" t="s">
        <v>419</v>
      </c>
      <c r="BA115" s="928"/>
      <c r="BB115" s="928"/>
      <c r="BC115" s="928"/>
      <c r="BD115" s="928"/>
      <c r="BE115" s="928"/>
      <c r="BF115" s="928"/>
      <c r="BG115" s="928"/>
      <c r="BH115" s="928"/>
      <c r="BI115" s="928"/>
      <c r="BJ115" s="928"/>
      <c r="BK115" s="928"/>
      <c r="BL115" s="928"/>
      <c r="BM115" s="928"/>
      <c r="BN115" s="928"/>
      <c r="BO115" s="928"/>
      <c r="BP115" s="929"/>
      <c r="BQ115" s="897">
        <v>28848370</v>
      </c>
      <c r="BR115" s="898"/>
      <c r="BS115" s="898"/>
      <c r="BT115" s="898"/>
      <c r="BU115" s="898"/>
      <c r="BV115" s="898">
        <v>26747365</v>
      </c>
      <c r="BW115" s="898"/>
      <c r="BX115" s="898"/>
      <c r="BY115" s="898"/>
      <c r="BZ115" s="898"/>
      <c r="CA115" s="898">
        <v>22986246</v>
      </c>
      <c r="CB115" s="898"/>
      <c r="CC115" s="898"/>
      <c r="CD115" s="898"/>
      <c r="CE115" s="898"/>
      <c r="CF115" s="892">
        <v>2</v>
      </c>
      <c r="CG115" s="893"/>
      <c r="CH115" s="893"/>
      <c r="CI115" s="893"/>
      <c r="CJ115" s="893"/>
      <c r="CK115" s="923"/>
      <c r="CL115" s="924"/>
      <c r="CM115" s="927" t="s">
        <v>420</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v>46457741</v>
      </c>
      <c r="DH115" s="898"/>
      <c r="DI115" s="898"/>
      <c r="DJ115" s="898"/>
      <c r="DK115" s="898"/>
      <c r="DL115" s="898">
        <v>34635804</v>
      </c>
      <c r="DM115" s="898"/>
      <c r="DN115" s="898"/>
      <c r="DO115" s="898"/>
      <c r="DP115" s="898"/>
      <c r="DQ115" s="898">
        <v>23818861</v>
      </c>
      <c r="DR115" s="898"/>
      <c r="DS115" s="898"/>
      <c r="DT115" s="898"/>
      <c r="DU115" s="898"/>
      <c r="DV115" s="899">
        <v>2.1</v>
      </c>
      <c r="DW115" s="899"/>
      <c r="DX115" s="899"/>
      <c r="DY115" s="899"/>
      <c r="DZ115" s="900"/>
    </row>
    <row r="116" spans="1:130" s="217" customFormat="1" ht="26.25" customHeight="1" x14ac:dyDescent="0.2">
      <c r="A116" s="941"/>
      <c r="B116" s="942"/>
      <c r="C116" s="943" t="s">
        <v>421</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407</v>
      </c>
      <c r="AB116" s="931"/>
      <c r="AC116" s="931"/>
      <c r="AD116" s="931"/>
      <c r="AE116" s="932"/>
      <c r="AF116" s="933" t="s">
        <v>407</v>
      </c>
      <c r="AG116" s="931"/>
      <c r="AH116" s="931"/>
      <c r="AI116" s="931"/>
      <c r="AJ116" s="932"/>
      <c r="AK116" s="933" t="s">
        <v>407</v>
      </c>
      <c r="AL116" s="931"/>
      <c r="AM116" s="931"/>
      <c r="AN116" s="931"/>
      <c r="AO116" s="932"/>
      <c r="AP116" s="934" t="s">
        <v>407</v>
      </c>
      <c r="AQ116" s="935"/>
      <c r="AR116" s="935"/>
      <c r="AS116" s="935"/>
      <c r="AT116" s="936"/>
      <c r="AU116" s="878"/>
      <c r="AV116" s="879"/>
      <c r="AW116" s="879"/>
      <c r="AX116" s="879"/>
      <c r="AY116" s="879"/>
      <c r="AZ116" s="945" t="s">
        <v>422</v>
      </c>
      <c r="BA116" s="946"/>
      <c r="BB116" s="946"/>
      <c r="BC116" s="946"/>
      <c r="BD116" s="946"/>
      <c r="BE116" s="946"/>
      <c r="BF116" s="946"/>
      <c r="BG116" s="946"/>
      <c r="BH116" s="946"/>
      <c r="BI116" s="946"/>
      <c r="BJ116" s="946"/>
      <c r="BK116" s="946"/>
      <c r="BL116" s="946"/>
      <c r="BM116" s="946"/>
      <c r="BN116" s="946"/>
      <c r="BO116" s="946"/>
      <c r="BP116" s="947"/>
      <c r="BQ116" s="897" t="s">
        <v>407</v>
      </c>
      <c r="BR116" s="898"/>
      <c r="BS116" s="898"/>
      <c r="BT116" s="898"/>
      <c r="BU116" s="898"/>
      <c r="BV116" s="898" t="s">
        <v>407</v>
      </c>
      <c r="BW116" s="898"/>
      <c r="BX116" s="898"/>
      <c r="BY116" s="898"/>
      <c r="BZ116" s="898"/>
      <c r="CA116" s="898" t="s">
        <v>407</v>
      </c>
      <c r="CB116" s="898"/>
      <c r="CC116" s="898"/>
      <c r="CD116" s="898"/>
      <c r="CE116" s="898"/>
      <c r="CF116" s="892" t="s">
        <v>407</v>
      </c>
      <c r="CG116" s="893"/>
      <c r="CH116" s="893"/>
      <c r="CI116" s="893"/>
      <c r="CJ116" s="893"/>
      <c r="CK116" s="923"/>
      <c r="CL116" s="924"/>
      <c r="CM116" s="894" t="s">
        <v>423</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407</v>
      </c>
      <c r="DH116" s="898"/>
      <c r="DI116" s="898"/>
      <c r="DJ116" s="898"/>
      <c r="DK116" s="898"/>
      <c r="DL116" s="898" t="s">
        <v>407</v>
      </c>
      <c r="DM116" s="898"/>
      <c r="DN116" s="898"/>
      <c r="DO116" s="898"/>
      <c r="DP116" s="898"/>
      <c r="DQ116" s="898" t="s">
        <v>407</v>
      </c>
      <c r="DR116" s="898"/>
      <c r="DS116" s="898"/>
      <c r="DT116" s="898"/>
      <c r="DU116" s="898"/>
      <c r="DV116" s="899" t="s">
        <v>407</v>
      </c>
      <c r="DW116" s="899"/>
      <c r="DX116" s="899"/>
      <c r="DY116" s="899"/>
      <c r="DZ116" s="900"/>
    </row>
    <row r="117" spans="1:130" s="217" customFormat="1" ht="26.25" customHeight="1" x14ac:dyDescent="0.2">
      <c r="A117" s="882" t="s">
        <v>149</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424</v>
      </c>
      <c r="Z117" s="864"/>
      <c r="AA117" s="954">
        <v>394524173</v>
      </c>
      <c r="AB117" s="955"/>
      <c r="AC117" s="955"/>
      <c r="AD117" s="955"/>
      <c r="AE117" s="956"/>
      <c r="AF117" s="957">
        <v>401447028</v>
      </c>
      <c r="AG117" s="955"/>
      <c r="AH117" s="955"/>
      <c r="AI117" s="955"/>
      <c r="AJ117" s="956"/>
      <c r="AK117" s="957">
        <v>401222478</v>
      </c>
      <c r="AL117" s="955"/>
      <c r="AM117" s="955"/>
      <c r="AN117" s="955"/>
      <c r="AO117" s="956"/>
      <c r="AP117" s="958"/>
      <c r="AQ117" s="959"/>
      <c r="AR117" s="959"/>
      <c r="AS117" s="959"/>
      <c r="AT117" s="960"/>
      <c r="AU117" s="878"/>
      <c r="AV117" s="879"/>
      <c r="AW117" s="879"/>
      <c r="AX117" s="879"/>
      <c r="AY117" s="879"/>
      <c r="AZ117" s="927" t="s">
        <v>425</v>
      </c>
      <c r="BA117" s="928"/>
      <c r="BB117" s="928"/>
      <c r="BC117" s="928"/>
      <c r="BD117" s="928"/>
      <c r="BE117" s="928"/>
      <c r="BF117" s="928"/>
      <c r="BG117" s="928"/>
      <c r="BH117" s="928"/>
      <c r="BI117" s="928"/>
      <c r="BJ117" s="928"/>
      <c r="BK117" s="928"/>
      <c r="BL117" s="928"/>
      <c r="BM117" s="928"/>
      <c r="BN117" s="928"/>
      <c r="BO117" s="928"/>
      <c r="BP117" s="929"/>
      <c r="BQ117" s="897" t="s">
        <v>112</v>
      </c>
      <c r="BR117" s="898"/>
      <c r="BS117" s="898"/>
      <c r="BT117" s="898"/>
      <c r="BU117" s="898"/>
      <c r="BV117" s="898" t="s">
        <v>112</v>
      </c>
      <c r="BW117" s="898"/>
      <c r="BX117" s="898"/>
      <c r="BY117" s="898"/>
      <c r="BZ117" s="898"/>
      <c r="CA117" s="898" t="s">
        <v>112</v>
      </c>
      <c r="CB117" s="898"/>
      <c r="CC117" s="898"/>
      <c r="CD117" s="898"/>
      <c r="CE117" s="898"/>
      <c r="CF117" s="892" t="s">
        <v>112</v>
      </c>
      <c r="CG117" s="893"/>
      <c r="CH117" s="893"/>
      <c r="CI117" s="893"/>
      <c r="CJ117" s="893"/>
      <c r="CK117" s="923"/>
      <c r="CL117" s="924"/>
      <c r="CM117" s="894" t="s">
        <v>426</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112</v>
      </c>
      <c r="DH117" s="898"/>
      <c r="DI117" s="898"/>
      <c r="DJ117" s="898"/>
      <c r="DK117" s="898"/>
      <c r="DL117" s="898" t="s">
        <v>112</v>
      </c>
      <c r="DM117" s="898"/>
      <c r="DN117" s="898"/>
      <c r="DO117" s="898"/>
      <c r="DP117" s="898"/>
      <c r="DQ117" s="898" t="s">
        <v>112</v>
      </c>
      <c r="DR117" s="898"/>
      <c r="DS117" s="898"/>
      <c r="DT117" s="898"/>
      <c r="DU117" s="898"/>
      <c r="DV117" s="899" t="s">
        <v>112</v>
      </c>
      <c r="DW117" s="899"/>
      <c r="DX117" s="899"/>
      <c r="DY117" s="899"/>
      <c r="DZ117" s="900"/>
    </row>
    <row r="118" spans="1:130" s="217" customFormat="1" ht="26.25" customHeight="1" x14ac:dyDescent="0.2">
      <c r="A118" s="882" t="s">
        <v>398</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396</v>
      </c>
      <c r="AB118" s="863"/>
      <c r="AC118" s="863"/>
      <c r="AD118" s="863"/>
      <c r="AE118" s="864"/>
      <c r="AF118" s="862" t="s">
        <v>292</v>
      </c>
      <c r="AG118" s="863"/>
      <c r="AH118" s="863"/>
      <c r="AI118" s="863"/>
      <c r="AJ118" s="864"/>
      <c r="AK118" s="862" t="s">
        <v>291</v>
      </c>
      <c r="AL118" s="863"/>
      <c r="AM118" s="863"/>
      <c r="AN118" s="863"/>
      <c r="AO118" s="864"/>
      <c r="AP118" s="949" t="s">
        <v>397</v>
      </c>
      <c r="AQ118" s="950"/>
      <c r="AR118" s="950"/>
      <c r="AS118" s="950"/>
      <c r="AT118" s="951"/>
      <c r="AU118" s="878"/>
      <c r="AV118" s="879"/>
      <c r="AW118" s="879"/>
      <c r="AX118" s="879"/>
      <c r="AY118" s="879"/>
      <c r="AZ118" s="952" t="s">
        <v>427</v>
      </c>
      <c r="BA118" s="943"/>
      <c r="BB118" s="943"/>
      <c r="BC118" s="943"/>
      <c r="BD118" s="943"/>
      <c r="BE118" s="943"/>
      <c r="BF118" s="943"/>
      <c r="BG118" s="943"/>
      <c r="BH118" s="943"/>
      <c r="BI118" s="943"/>
      <c r="BJ118" s="943"/>
      <c r="BK118" s="943"/>
      <c r="BL118" s="943"/>
      <c r="BM118" s="943"/>
      <c r="BN118" s="943"/>
      <c r="BO118" s="943"/>
      <c r="BP118" s="944"/>
      <c r="BQ118" s="969">
        <v>1296069</v>
      </c>
      <c r="BR118" s="970"/>
      <c r="BS118" s="970"/>
      <c r="BT118" s="970"/>
      <c r="BU118" s="970"/>
      <c r="BV118" s="970">
        <v>618437</v>
      </c>
      <c r="BW118" s="970"/>
      <c r="BX118" s="970"/>
      <c r="BY118" s="970"/>
      <c r="BZ118" s="970"/>
      <c r="CA118" s="970" t="s">
        <v>112</v>
      </c>
      <c r="CB118" s="970"/>
      <c r="CC118" s="970"/>
      <c r="CD118" s="970"/>
      <c r="CE118" s="970"/>
      <c r="CF118" s="892" t="s">
        <v>112</v>
      </c>
      <c r="CG118" s="893"/>
      <c r="CH118" s="893"/>
      <c r="CI118" s="893"/>
      <c r="CJ118" s="893"/>
      <c r="CK118" s="923"/>
      <c r="CL118" s="924"/>
      <c r="CM118" s="894" t="s">
        <v>428</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112</v>
      </c>
      <c r="DH118" s="898"/>
      <c r="DI118" s="898"/>
      <c r="DJ118" s="898"/>
      <c r="DK118" s="898"/>
      <c r="DL118" s="898" t="s">
        <v>112</v>
      </c>
      <c r="DM118" s="898"/>
      <c r="DN118" s="898"/>
      <c r="DO118" s="898"/>
      <c r="DP118" s="898"/>
      <c r="DQ118" s="898" t="s">
        <v>112</v>
      </c>
      <c r="DR118" s="898"/>
      <c r="DS118" s="898"/>
      <c r="DT118" s="898"/>
      <c r="DU118" s="898"/>
      <c r="DV118" s="899" t="s">
        <v>112</v>
      </c>
      <c r="DW118" s="899"/>
      <c r="DX118" s="899"/>
      <c r="DY118" s="899"/>
      <c r="DZ118" s="900"/>
    </row>
    <row r="119" spans="1:130" s="217" customFormat="1" ht="26.25" customHeight="1" x14ac:dyDescent="0.2">
      <c r="A119" s="1034" t="s">
        <v>401</v>
      </c>
      <c r="B119" s="922"/>
      <c r="C119" s="901" t="s">
        <v>402</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v>392650</v>
      </c>
      <c r="AB119" s="870"/>
      <c r="AC119" s="870"/>
      <c r="AD119" s="870"/>
      <c r="AE119" s="871"/>
      <c r="AF119" s="872">
        <v>392910</v>
      </c>
      <c r="AG119" s="870"/>
      <c r="AH119" s="870"/>
      <c r="AI119" s="870"/>
      <c r="AJ119" s="871"/>
      <c r="AK119" s="872">
        <v>393201</v>
      </c>
      <c r="AL119" s="870"/>
      <c r="AM119" s="870"/>
      <c r="AN119" s="870"/>
      <c r="AO119" s="871"/>
      <c r="AP119" s="873">
        <v>0</v>
      </c>
      <c r="AQ119" s="874"/>
      <c r="AR119" s="874"/>
      <c r="AS119" s="874"/>
      <c r="AT119" s="875"/>
      <c r="AU119" s="880"/>
      <c r="AV119" s="881"/>
      <c r="AW119" s="881"/>
      <c r="AX119" s="881"/>
      <c r="AY119" s="881"/>
      <c r="AZ119" s="248" t="s">
        <v>149</v>
      </c>
      <c r="BA119" s="248"/>
      <c r="BB119" s="248"/>
      <c r="BC119" s="248"/>
      <c r="BD119" s="248"/>
      <c r="BE119" s="248"/>
      <c r="BF119" s="248"/>
      <c r="BG119" s="248"/>
      <c r="BH119" s="248"/>
      <c r="BI119" s="248"/>
      <c r="BJ119" s="248"/>
      <c r="BK119" s="248"/>
      <c r="BL119" s="248"/>
      <c r="BM119" s="248"/>
      <c r="BN119" s="248"/>
      <c r="BO119" s="953" t="s">
        <v>429</v>
      </c>
      <c r="BP119" s="977"/>
      <c r="BQ119" s="969">
        <v>6227625962</v>
      </c>
      <c r="BR119" s="970"/>
      <c r="BS119" s="970"/>
      <c r="BT119" s="970"/>
      <c r="BU119" s="970"/>
      <c r="BV119" s="970">
        <v>6167152823</v>
      </c>
      <c r="BW119" s="970"/>
      <c r="BX119" s="970"/>
      <c r="BY119" s="970"/>
      <c r="BZ119" s="970"/>
      <c r="CA119" s="970">
        <v>6116147934</v>
      </c>
      <c r="CB119" s="970"/>
      <c r="CC119" s="970"/>
      <c r="CD119" s="970"/>
      <c r="CE119" s="970"/>
      <c r="CF119" s="971"/>
      <c r="CG119" s="972"/>
      <c r="CH119" s="972"/>
      <c r="CI119" s="972"/>
      <c r="CJ119" s="973"/>
      <c r="CK119" s="925"/>
      <c r="CL119" s="926"/>
      <c r="CM119" s="974" t="s">
        <v>430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v>317939</v>
      </c>
      <c r="DH119" s="898"/>
      <c r="DI119" s="898"/>
      <c r="DJ119" s="898"/>
      <c r="DK119" s="898"/>
      <c r="DL119" s="898">
        <v>185966</v>
      </c>
      <c r="DM119" s="898"/>
      <c r="DN119" s="898"/>
      <c r="DO119" s="898"/>
      <c r="DP119" s="898"/>
      <c r="DQ119" s="898">
        <v>90708</v>
      </c>
      <c r="DR119" s="898"/>
      <c r="DS119" s="898"/>
      <c r="DT119" s="898"/>
      <c r="DU119" s="898"/>
      <c r="DV119" s="899">
        <v>0</v>
      </c>
      <c r="DW119" s="899"/>
      <c r="DX119" s="899"/>
      <c r="DY119" s="899"/>
      <c r="DZ119" s="900"/>
    </row>
    <row r="120" spans="1:130" s="217" customFormat="1" ht="26.25" customHeight="1" x14ac:dyDescent="0.2">
      <c r="A120" s="1035"/>
      <c r="B120" s="924"/>
      <c r="C120" s="894" t="s">
        <v>406</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112</v>
      </c>
      <c r="AB120" s="931"/>
      <c r="AC120" s="931"/>
      <c r="AD120" s="931"/>
      <c r="AE120" s="932"/>
      <c r="AF120" s="933" t="s">
        <v>112</v>
      </c>
      <c r="AG120" s="931"/>
      <c r="AH120" s="931"/>
      <c r="AI120" s="931"/>
      <c r="AJ120" s="932"/>
      <c r="AK120" s="933" t="s">
        <v>112</v>
      </c>
      <c r="AL120" s="931"/>
      <c r="AM120" s="931"/>
      <c r="AN120" s="931"/>
      <c r="AO120" s="932"/>
      <c r="AP120" s="934" t="s">
        <v>112</v>
      </c>
      <c r="AQ120" s="935"/>
      <c r="AR120" s="935"/>
      <c r="AS120" s="935"/>
      <c r="AT120" s="936"/>
      <c r="AU120" s="961" t="s">
        <v>431</v>
      </c>
      <c r="AV120" s="962"/>
      <c r="AW120" s="962"/>
      <c r="AX120" s="962"/>
      <c r="AY120" s="963"/>
      <c r="AZ120" s="918" t="s">
        <v>432</v>
      </c>
      <c r="BA120" s="867"/>
      <c r="BB120" s="867"/>
      <c r="BC120" s="867"/>
      <c r="BD120" s="867"/>
      <c r="BE120" s="867"/>
      <c r="BF120" s="867"/>
      <c r="BG120" s="867"/>
      <c r="BH120" s="867"/>
      <c r="BI120" s="867"/>
      <c r="BJ120" s="867"/>
      <c r="BK120" s="867"/>
      <c r="BL120" s="867"/>
      <c r="BM120" s="867"/>
      <c r="BN120" s="867"/>
      <c r="BO120" s="867"/>
      <c r="BP120" s="868"/>
      <c r="BQ120" s="904">
        <v>763947689</v>
      </c>
      <c r="BR120" s="905"/>
      <c r="BS120" s="905"/>
      <c r="BT120" s="905"/>
      <c r="BU120" s="905"/>
      <c r="BV120" s="905">
        <v>809181387</v>
      </c>
      <c r="BW120" s="905"/>
      <c r="BX120" s="905"/>
      <c r="BY120" s="905"/>
      <c r="BZ120" s="905"/>
      <c r="CA120" s="905">
        <v>868790781</v>
      </c>
      <c r="CB120" s="905"/>
      <c r="CC120" s="905"/>
      <c r="CD120" s="905"/>
      <c r="CE120" s="905"/>
      <c r="CF120" s="919">
        <v>76.599999999999994</v>
      </c>
      <c r="CG120" s="920"/>
      <c r="CH120" s="920"/>
      <c r="CI120" s="920"/>
      <c r="CJ120" s="920"/>
      <c r="CK120" s="978" t="s">
        <v>433</v>
      </c>
      <c r="CL120" s="979"/>
      <c r="CM120" s="979"/>
      <c r="CN120" s="979"/>
      <c r="CO120" s="980"/>
      <c r="CP120" s="986" t="s">
        <v>378</v>
      </c>
      <c r="CQ120" s="987"/>
      <c r="CR120" s="987"/>
      <c r="CS120" s="987"/>
      <c r="CT120" s="987"/>
      <c r="CU120" s="987"/>
      <c r="CV120" s="987"/>
      <c r="CW120" s="987"/>
      <c r="CX120" s="987"/>
      <c r="CY120" s="987"/>
      <c r="CZ120" s="987"/>
      <c r="DA120" s="987"/>
      <c r="DB120" s="987"/>
      <c r="DC120" s="987"/>
      <c r="DD120" s="987"/>
      <c r="DE120" s="987"/>
      <c r="DF120" s="988"/>
      <c r="DG120" s="904">
        <v>59602185</v>
      </c>
      <c r="DH120" s="905"/>
      <c r="DI120" s="905"/>
      <c r="DJ120" s="905"/>
      <c r="DK120" s="905"/>
      <c r="DL120" s="905">
        <v>68845591</v>
      </c>
      <c r="DM120" s="905"/>
      <c r="DN120" s="905"/>
      <c r="DO120" s="905"/>
      <c r="DP120" s="905"/>
      <c r="DQ120" s="905">
        <v>78075422</v>
      </c>
      <c r="DR120" s="905"/>
      <c r="DS120" s="905"/>
      <c r="DT120" s="905"/>
      <c r="DU120" s="905"/>
      <c r="DV120" s="906">
        <v>6.9</v>
      </c>
      <c r="DW120" s="906"/>
      <c r="DX120" s="906"/>
      <c r="DY120" s="906"/>
      <c r="DZ120" s="907"/>
    </row>
    <row r="121" spans="1:130" s="217" customFormat="1" ht="26.25" customHeight="1" x14ac:dyDescent="0.2">
      <c r="A121" s="1035"/>
      <c r="B121" s="924"/>
      <c r="C121" s="945" t="s">
        <v>434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11019289</v>
      </c>
      <c r="AB121" s="931"/>
      <c r="AC121" s="931"/>
      <c r="AD121" s="931"/>
      <c r="AE121" s="932"/>
      <c r="AF121" s="933">
        <v>10813429</v>
      </c>
      <c r="AG121" s="931"/>
      <c r="AH121" s="931"/>
      <c r="AI121" s="931"/>
      <c r="AJ121" s="932"/>
      <c r="AK121" s="933">
        <v>10552255</v>
      </c>
      <c r="AL121" s="931"/>
      <c r="AM121" s="931"/>
      <c r="AN121" s="931"/>
      <c r="AO121" s="932"/>
      <c r="AP121" s="934">
        <v>0.9</v>
      </c>
      <c r="AQ121" s="935"/>
      <c r="AR121" s="935"/>
      <c r="AS121" s="935"/>
      <c r="AT121" s="936"/>
      <c r="AU121" s="964"/>
      <c r="AV121" s="965"/>
      <c r="AW121" s="965"/>
      <c r="AX121" s="965"/>
      <c r="AY121" s="966"/>
      <c r="AZ121" s="927" t="s">
        <v>435</v>
      </c>
      <c r="BA121" s="928"/>
      <c r="BB121" s="928"/>
      <c r="BC121" s="928"/>
      <c r="BD121" s="928"/>
      <c r="BE121" s="928"/>
      <c r="BF121" s="928"/>
      <c r="BG121" s="928"/>
      <c r="BH121" s="928"/>
      <c r="BI121" s="928"/>
      <c r="BJ121" s="928"/>
      <c r="BK121" s="928"/>
      <c r="BL121" s="928"/>
      <c r="BM121" s="928"/>
      <c r="BN121" s="928"/>
      <c r="BO121" s="928"/>
      <c r="BP121" s="929"/>
      <c r="BQ121" s="897">
        <v>76609802</v>
      </c>
      <c r="BR121" s="898"/>
      <c r="BS121" s="898"/>
      <c r="BT121" s="898"/>
      <c r="BU121" s="898"/>
      <c r="BV121" s="898">
        <v>74056659</v>
      </c>
      <c r="BW121" s="898"/>
      <c r="BX121" s="898"/>
      <c r="BY121" s="898"/>
      <c r="BZ121" s="898"/>
      <c r="CA121" s="898">
        <v>70980549</v>
      </c>
      <c r="CB121" s="898"/>
      <c r="CC121" s="898"/>
      <c r="CD121" s="898"/>
      <c r="CE121" s="898"/>
      <c r="CF121" s="892">
        <v>6.3</v>
      </c>
      <c r="CG121" s="893"/>
      <c r="CH121" s="893"/>
      <c r="CI121" s="893"/>
      <c r="CJ121" s="893"/>
      <c r="CK121" s="981"/>
      <c r="CL121" s="982"/>
      <c r="CM121" s="982"/>
      <c r="CN121" s="982"/>
      <c r="CO121" s="983"/>
      <c r="CP121" s="991" t="s">
        <v>371</v>
      </c>
      <c r="CQ121" s="992"/>
      <c r="CR121" s="992"/>
      <c r="CS121" s="992"/>
      <c r="CT121" s="992"/>
      <c r="CU121" s="992"/>
      <c r="CV121" s="992"/>
      <c r="CW121" s="992"/>
      <c r="CX121" s="992"/>
      <c r="CY121" s="992"/>
      <c r="CZ121" s="992"/>
      <c r="DA121" s="992"/>
      <c r="DB121" s="992"/>
      <c r="DC121" s="992"/>
      <c r="DD121" s="992"/>
      <c r="DE121" s="992"/>
      <c r="DF121" s="993"/>
      <c r="DG121" s="897">
        <v>16857344</v>
      </c>
      <c r="DH121" s="898"/>
      <c r="DI121" s="898"/>
      <c r="DJ121" s="898"/>
      <c r="DK121" s="898"/>
      <c r="DL121" s="898">
        <v>15278423</v>
      </c>
      <c r="DM121" s="898"/>
      <c r="DN121" s="898"/>
      <c r="DO121" s="898"/>
      <c r="DP121" s="898"/>
      <c r="DQ121" s="898">
        <v>16418502</v>
      </c>
      <c r="DR121" s="898"/>
      <c r="DS121" s="898"/>
      <c r="DT121" s="898"/>
      <c r="DU121" s="898"/>
      <c r="DV121" s="899">
        <v>1.4</v>
      </c>
      <c r="DW121" s="899"/>
      <c r="DX121" s="899"/>
      <c r="DY121" s="899"/>
      <c r="DZ121" s="900"/>
    </row>
    <row r="122" spans="1:130" s="217" customFormat="1" ht="26.25" customHeight="1" x14ac:dyDescent="0.2">
      <c r="A122" s="1035"/>
      <c r="B122" s="924"/>
      <c r="C122" s="894" t="s">
        <v>417</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112</v>
      </c>
      <c r="AB122" s="931"/>
      <c r="AC122" s="931"/>
      <c r="AD122" s="931"/>
      <c r="AE122" s="932"/>
      <c r="AF122" s="933" t="s">
        <v>112</v>
      </c>
      <c r="AG122" s="931"/>
      <c r="AH122" s="931"/>
      <c r="AI122" s="931"/>
      <c r="AJ122" s="932"/>
      <c r="AK122" s="933" t="s">
        <v>112</v>
      </c>
      <c r="AL122" s="931"/>
      <c r="AM122" s="931"/>
      <c r="AN122" s="931"/>
      <c r="AO122" s="932"/>
      <c r="AP122" s="934" t="s">
        <v>112</v>
      </c>
      <c r="AQ122" s="935"/>
      <c r="AR122" s="935"/>
      <c r="AS122" s="935"/>
      <c r="AT122" s="936"/>
      <c r="AU122" s="964"/>
      <c r="AV122" s="965"/>
      <c r="AW122" s="965"/>
      <c r="AX122" s="965"/>
      <c r="AY122" s="966"/>
      <c r="AZ122" s="952" t="s">
        <v>436</v>
      </c>
      <c r="BA122" s="943"/>
      <c r="BB122" s="943"/>
      <c r="BC122" s="943"/>
      <c r="BD122" s="943"/>
      <c r="BE122" s="943"/>
      <c r="BF122" s="943"/>
      <c r="BG122" s="943"/>
      <c r="BH122" s="943"/>
      <c r="BI122" s="943"/>
      <c r="BJ122" s="943"/>
      <c r="BK122" s="943"/>
      <c r="BL122" s="943"/>
      <c r="BM122" s="943"/>
      <c r="BN122" s="943"/>
      <c r="BO122" s="943"/>
      <c r="BP122" s="944"/>
      <c r="BQ122" s="969">
        <v>3036158209</v>
      </c>
      <c r="BR122" s="970"/>
      <c r="BS122" s="970"/>
      <c r="BT122" s="970"/>
      <c r="BU122" s="970"/>
      <c r="BV122" s="970">
        <v>2988567356</v>
      </c>
      <c r="BW122" s="970"/>
      <c r="BX122" s="970"/>
      <c r="BY122" s="970"/>
      <c r="BZ122" s="970"/>
      <c r="CA122" s="970">
        <v>2986971586</v>
      </c>
      <c r="CB122" s="970"/>
      <c r="CC122" s="970"/>
      <c r="CD122" s="970"/>
      <c r="CE122" s="970"/>
      <c r="CF122" s="989">
        <v>263.39999999999998</v>
      </c>
      <c r="CG122" s="990"/>
      <c r="CH122" s="990"/>
      <c r="CI122" s="990"/>
      <c r="CJ122" s="990"/>
      <c r="CK122" s="981"/>
      <c r="CL122" s="982"/>
      <c r="CM122" s="982"/>
      <c r="CN122" s="982"/>
      <c r="CO122" s="983"/>
      <c r="CP122" s="991" t="s">
        <v>376</v>
      </c>
      <c r="CQ122" s="992"/>
      <c r="CR122" s="992"/>
      <c r="CS122" s="992"/>
      <c r="CT122" s="992"/>
      <c r="CU122" s="992"/>
      <c r="CV122" s="992"/>
      <c r="CW122" s="992"/>
      <c r="CX122" s="992"/>
      <c r="CY122" s="992"/>
      <c r="CZ122" s="992"/>
      <c r="DA122" s="992"/>
      <c r="DB122" s="992"/>
      <c r="DC122" s="992"/>
      <c r="DD122" s="992"/>
      <c r="DE122" s="992"/>
      <c r="DF122" s="993"/>
      <c r="DG122" s="897">
        <v>2430570</v>
      </c>
      <c r="DH122" s="898"/>
      <c r="DI122" s="898"/>
      <c r="DJ122" s="898"/>
      <c r="DK122" s="898"/>
      <c r="DL122" s="898">
        <v>2133824</v>
      </c>
      <c r="DM122" s="898"/>
      <c r="DN122" s="898"/>
      <c r="DO122" s="898"/>
      <c r="DP122" s="898"/>
      <c r="DQ122" s="898">
        <v>1612324</v>
      </c>
      <c r="DR122" s="898"/>
      <c r="DS122" s="898"/>
      <c r="DT122" s="898"/>
      <c r="DU122" s="898"/>
      <c r="DV122" s="899">
        <v>0.1</v>
      </c>
      <c r="DW122" s="899"/>
      <c r="DX122" s="899"/>
      <c r="DY122" s="899"/>
      <c r="DZ122" s="900"/>
    </row>
    <row r="123" spans="1:130" s="217" customFormat="1" ht="26.25" customHeight="1" x14ac:dyDescent="0.2">
      <c r="A123" s="1035"/>
      <c r="B123" s="924"/>
      <c r="C123" s="894" t="s">
        <v>423</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112</v>
      </c>
      <c r="AB123" s="931"/>
      <c r="AC123" s="931"/>
      <c r="AD123" s="931"/>
      <c r="AE123" s="932"/>
      <c r="AF123" s="933" t="s">
        <v>112</v>
      </c>
      <c r="AG123" s="931"/>
      <c r="AH123" s="931"/>
      <c r="AI123" s="931"/>
      <c r="AJ123" s="932"/>
      <c r="AK123" s="933" t="s">
        <v>112</v>
      </c>
      <c r="AL123" s="931"/>
      <c r="AM123" s="931"/>
      <c r="AN123" s="931"/>
      <c r="AO123" s="932"/>
      <c r="AP123" s="934" t="s">
        <v>112</v>
      </c>
      <c r="AQ123" s="935"/>
      <c r="AR123" s="935"/>
      <c r="AS123" s="935"/>
      <c r="AT123" s="936"/>
      <c r="AU123" s="967"/>
      <c r="AV123" s="968"/>
      <c r="AW123" s="968"/>
      <c r="AX123" s="968"/>
      <c r="AY123" s="968"/>
      <c r="AZ123" s="248" t="s">
        <v>149</v>
      </c>
      <c r="BA123" s="248"/>
      <c r="BB123" s="248"/>
      <c r="BC123" s="248"/>
      <c r="BD123" s="248"/>
      <c r="BE123" s="248"/>
      <c r="BF123" s="248"/>
      <c r="BG123" s="248"/>
      <c r="BH123" s="248"/>
      <c r="BI123" s="248"/>
      <c r="BJ123" s="248"/>
      <c r="BK123" s="248"/>
      <c r="BL123" s="248"/>
      <c r="BM123" s="248"/>
      <c r="BN123" s="248"/>
      <c r="BO123" s="953" t="s">
        <v>437</v>
      </c>
      <c r="BP123" s="977"/>
      <c r="BQ123" s="1041">
        <v>3876715700</v>
      </c>
      <c r="BR123" s="1042"/>
      <c r="BS123" s="1042"/>
      <c r="BT123" s="1042"/>
      <c r="BU123" s="1042"/>
      <c r="BV123" s="1042">
        <v>3871805402</v>
      </c>
      <c r="BW123" s="1042"/>
      <c r="BX123" s="1042"/>
      <c r="BY123" s="1042"/>
      <c r="BZ123" s="1042"/>
      <c r="CA123" s="1042">
        <v>3926742916</v>
      </c>
      <c r="CB123" s="1042"/>
      <c r="CC123" s="1042"/>
      <c r="CD123" s="1042"/>
      <c r="CE123" s="1042"/>
      <c r="CF123" s="971"/>
      <c r="CG123" s="972"/>
      <c r="CH123" s="972"/>
      <c r="CI123" s="972"/>
      <c r="CJ123" s="973"/>
      <c r="CK123" s="981"/>
      <c r="CL123" s="982"/>
      <c r="CM123" s="982"/>
      <c r="CN123" s="982"/>
      <c r="CO123" s="983"/>
      <c r="CP123" s="991" t="s">
        <v>374</v>
      </c>
      <c r="CQ123" s="992"/>
      <c r="CR123" s="992"/>
      <c r="CS123" s="992"/>
      <c r="CT123" s="992"/>
      <c r="CU123" s="992"/>
      <c r="CV123" s="992"/>
      <c r="CW123" s="992"/>
      <c r="CX123" s="992"/>
      <c r="CY123" s="992"/>
      <c r="CZ123" s="992"/>
      <c r="DA123" s="992"/>
      <c r="DB123" s="992"/>
      <c r="DC123" s="992"/>
      <c r="DD123" s="992"/>
      <c r="DE123" s="992"/>
      <c r="DF123" s="993"/>
      <c r="DG123" s="897">
        <v>1362411</v>
      </c>
      <c r="DH123" s="898"/>
      <c r="DI123" s="898"/>
      <c r="DJ123" s="898"/>
      <c r="DK123" s="898"/>
      <c r="DL123" s="898">
        <v>1121673</v>
      </c>
      <c r="DM123" s="898"/>
      <c r="DN123" s="898"/>
      <c r="DO123" s="898"/>
      <c r="DP123" s="898"/>
      <c r="DQ123" s="898">
        <v>1364877</v>
      </c>
      <c r="DR123" s="898"/>
      <c r="DS123" s="898"/>
      <c r="DT123" s="898"/>
      <c r="DU123" s="898"/>
      <c r="DV123" s="899">
        <v>0.1</v>
      </c>
      <c r="DW123" s="899"/>
      <c r="DX123" s="899"/>
      <c r="DY123" s="899"/>
      <c r="DZ123" s="900"/>
    </row>
    <row r="124" spans="1:130" s="217" customFormat="1" ht="26.25" customHeight="1" thickBot="1" x14ac:dyDescent="0.25">
      <c r="A124" s="1035"/>
      <c r="B124" s="924"/>
      <c r="C124" s="894" t="s">
        <v>426</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v>1413970</v>
      </c>
      <c r="AB124" s="931"/>
      <c r="AC124" s="931"/>
      <c r="AD124" s="931"/>
      <c r="AE124" s="932"/>
      <c r="AF124" s="933">
        <v>1435935</v>
      </c>
      <c r="AG124" s="931"/>
      <c r="AH124" s="931"/>
      <c r="AI124" s="931"/>
      <c r="AJ124" s="932"/>
      <c r="AK124" s="933">
        <v>1251825</v>
      </c>
      <c r="AL124" s="931"/>
      <c r="AM124" s="931"/>
      <c r="AN124" s="931"/>
      <c r="AO124" s="932"/>
      <c r="AP124" s="934">
        <v>0.1</v>
      </c>
      <c r="AQ124" s="935"/>
      <c r="AR124" s="935"/>
      <c r="AS124" s="935"/>
      <c r="AT124" s="936"/>
      <c r="AU124" s="1037" t="s">
        <v>438</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197.3</v>
      </c>
      <c r="BR124" s="1001"/>
      <c r="BS124" s="1001"/>
      <c r="BT124" s="1001"/>
      <c r="BU124" s="1001"/>
      <c r="BV124" s="1001">
        <v>192.7</v>
      </c>
      <c r="BW124" s="1001"/>
      <c r="BX124" s="1001"/>
      <c r="BY124" s="1001"/>
      <c r="BZ124" s="1001"/>
      <c r="CA124" s="1001">
        <v>193</v>
      </c>
      <c r="CB124" s="1001"/>
      <c r="CC124" s="1001"/>
      <c r="CD124" s="1001"/>
      <c r="CE124" s="1001"/>
      <c r="CF124" s="1002"/>
      <c r="CG124" s="1003"/>
      <c r="CH124" s="1003"/>
      <c r="CI124" s="1003"/>
      <c r="CJ124" s="1004"/>
      <c r="CK124" s="984"/>
      <c r="CL124" s="984"/>
      <c r="CM124" s="984"/>
      <c r="CN124" s="984"/>
      <c r="CO124" s="985"/>
      <c r="CP124" s="1005" t="s">
        <v>439</v>
      </c>
      <c r="CQ124" s="1006"/>
      <c r="CR124" s="1006"/>
      <c r="CS124" s="1006"/>
      <c r="CT124" s="1006"/>
      <c r="CU124" s="1006"/>
      <c r="CV124" s="1006"/>
      <c r="CW124" s="1006"/>
      <c r="CX124" s="1006"/>
      <c r="CY124" s="1006"/>
      <c r="CZ124" s="1006"/>
      <c r="DA124" s="1006"/>
      <c r="DB124" s="1006"/>
      <c r="DC124" s="1006"/>
      <c r="DD124" s="1006"/>
      <c r="DE124" s="1006"/>
      <c r="DF124" s="1007"/>
      <c r="DG124" s="969">
        <v>1332685</v>
      </c>
      <c r="DH124" s="970"/>
      <c r="DI124" s="970"/>
      <c r="DJ124" s="970"/>
      <c r="DK124" s="970"/>
      <c r="DL124" s="970">
        <v>1260609</v>
      </c>
      <c r="DM124" s="970"/>
      <c r="DN124" s="970"/>
      <c r="DO124" s="970"/>
      <c r="DP124" s="970"/>
      <c r="DQ124" s="970">
        <v>1141702</v>
      </c>
      <c r="DR124" s="970"/>
      <c r="DS124" s="970"/>
      <c r="DT124" s="970"/>
      <c r="DU124" s="970"/>
      <c r="DV124" s="994">
        <v>0.1</v>
      </c>
      <c r="DW124" s="994"/>
      <c r="DX124" s="994"/>
      <c r="DY124" s="994"/>
      <c r="DZ124" s="995"/>
    </row>
    <row r="125" spans="1:130" s="217" customFormat="1" ht="26.25" customHeight="1" x14ac:dyDescent="0.2">
      <c r="A125" s="1035"/>
      <c r="B125" s="924"/>
      <c r="C125" s="894" t="s">
        <v>428</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112</v>
      </c>
      <c r="AB125" s="931"/>
      <c r="AC125" s="931"/>
      <c r="AD125" s="931"/>
      <c r="AE125" s="932"/>
      <c r="AF125" s="933" t="s">
        <v>112</v>
      </c>
      <c r="AG125" s="931"/>
      <c r="AH125" s="931"/>
      <c r="AI125" s="931"/>
      <c r="AJ125" s="932"/>
      <c r="AK125" s="933" t="s">
        <v>112</v>
      </c>
      <c r="AL125" s="931"/>
      <c r="AM125" s="931"/>
      <c r="AN125" s="931"/>
      <c r="AO125" s="932"/>
      <c r="AP125" s="934" t="s">
        <v>112</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440</v>
      </c>
      <c r="CL125" s="979"/>
      <c r="CM125" s="979"/>
      <c r="CN125" s="979"/>
      <c r="CO125" s="980"/>
      <c r="CP125" s="918" t="s">
        <v>441</v>
      </c>
      <c r="CQ125" s="867"/>
      <c r="CR125" s="867"/>
      <c r="CS125" s="867"/>
      <c r="CT125" s="867"/>
      <c r="CU125" s="867"/>
      <c r="CV125" s="867"/>
      <c r="CW125" s="867"/>
      <c r="CX125" s="867"/>
      <c r="CY125" s="867"/>
      <c r="CZ125" s="867"/>
      <c r="DA125" s="867"/>
      <c r="DB125" s="867"/>
      <c r="DC125" s="867"/>
      <c r="DD125" s="867"/>
      <c r="DE125" s="867"/>
      <c r="DF125" s="868"/>
      <c r="DG125" s="904" t="s">
        <v>112</v>
      </c>
      <c r="DH125" s="905"/>
      <c r="DI125" s="905"/>
      <c r="DJ125" s="905"/>
      <c r="DK125" s="905"/>
      <c r="DL125" s="905" t="s">
        <v>112</v>
      </c>
      <c r="DM125" s="905"/>
      <c r="DN125" s="905"/>
      <c r="DO125" s="905"/>
      <c r="DP125" s="905"/>
      <c r="DQ125" s="905" t="s">
        <v>112</v>
      </c>
      <c r="DR125" s="905"/>
      <c r="DS125" s="905"/>
      <c r="DT125" s="905"/>
      <c r="DU125" s="905"/>
      <c r="DV125" s="906" t="s">
        <v>112</v>
      </c>
      <c r="DW125" s="906"/>
      <c r="DX125" s="906"/>
      <c r="DY125" s="906"/>
      <c r="DZ125" s="907"/>
    </row>
    <row r="126" spans="1:130" s="217" customFormat="1" ht="26.25" customHeight="1" thickBot="1" x14ac:dyDescent="0.25">
      <c r="A126" s="1035"/>
      <c r="B126" s="924"/>
      <c r="C126" s="894" t="s">
        <v>430</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207320</v>
      </c>
      <c r="AB126" s="931"/>
      <c r="AC126" s="931"/>
      <c r="AD126" s="931"/>
      <c r="AE126" s="932"/>
      <c r="AF126" s="933">
        <v>134508</v>
      </c>
      <c r="AG126" s="931"/>
      <c r="AH126" s="931"/>
      <c r="AI126" s="931"/>
      <c r="AJ126" s="932"/>
      <c r="AK126" s="933">
        <v>96476</v>
      </c>
      <c r="AL126" s="931"/>
      <c r="AM126" s="931"/>
      <c r="AN126" s="931"/>
      <c r="AO126" s="932"/>
      <c r="AP126" s="934">
        <v>0</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442</v>
      </c>
      <c r="CQ126" s="928"/>
      <c r="CR126" s="928"/>
      <c r="CS126" s="928"/>
      <c r="CT126" s="928"/>
      <c r="CU126" s="928"/>
      <c r="CV126" s="928"/>
      <c r="CW126" s="928"/>
      <c r="CX126" s="928"/>
      <c r="CY126" s="928"/>
      <c r="CZ126" s="928"/>
      <c r="DA126" s="928"/>
      <c r="DB126" s="928"/>
      <c r="DC126" s="928"/>
      <c r="DD126" s="928"/>
      <c r="DE126" s="928"/>
      <c r="DF126" s="929"/>
      <c r="DG126" s="897" t="s">
        <v>112</v>
      </c>
      <c r="DH126" s="898"/>
      <c r="DI126" s="898"/>
      <c r="DJ126" s="898"/>
      <c r="DK126" s="898"/>
      <c r="DL126" s="898" t="s">
        <v>112</v>
      </c>
      <c r="DM126" s="898"/>
      <c r="DN126" s="898"/>
      <c r="DO126" s="898"/>
      <c r="DP126" s="898"/>
      <c r="DQ126" s="898" t="s">
        <v>112</v>
      </c>
      <c r="DR126" s="898"/>
      <c r="DS126" s="898"/>
      <c r="DT126" s="898"/>
      <c r="DU126" s="898"/>
      <c r="DV126" s="899" t="s">
        <v>112</v>
      </c>
      <c r="DW126" s="899"/>
      <c r="DX126" s="899"/>
      <c r="DY126" s="899"/>
      <c r="DZ126" s="900"/>
    </row>
    <row r="127" spans="1:130" s="217" customFormat="1" ht="26.25" customHeight="1" x14ac:dyDescent="0.2">
      <c r="A127" s="1036"/>
      <c r="B127" s="926"/>
      <c r="C127" s="974" t="s">
        <v>443</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210973</v>
      </c>
      <c r="AB127" s="931"/>
      <c r="AC127" s="931"/>
      <c r="AD127" s="931"/>
      <c r="AE127" s="932"/>
      <c r="AF127" s="933">
        <v>169436</v>
      </c>
      <c r="AG127" s="931"/>
      <c r="AH127" s="931"/>
      <c r="AI127" s="931"/>
      <c r="AJ127" s="932"/>
      <c r="AK127" s="933">
        <v>142801</v>
      </c>
      <c r="AL127" s="931"/>
      <c r="AM127" s="931"/>
      <c r="AN127" s="931"/>
      <c r="AO127" s="932"/>
      <c r="AP127" s="934">
        <v>0</v>
      </c>
      <c r="AQ127" s="935"/>
      <c r="AR127" s="935"/>
      <c r="AS127" s="935"/>
      <c r="AT127" s="936"/>
      <c r="AU127" s="253"/>
      <c r="AV127" s="253"/>
      <c r="AW127" s="253"/>
      <c r="AX127" s="1008" t="s">
        <v>444</v>
      </c>
      <c r="AY127" s="1009"/>
      <c r="AZ127" s="1009"/>
      <c r="BA127" s="1009"/>
      <c r="BB127" s="1009"/>
      <c r="BC127" s="1009"/>
      <c r="BD127" s="1009"/>
      <c r="BE127" s="1010"/>
      <c r="BF127" s="1011" t="s">
        <v>445</v>
      </c>
      <c r="BG127" s="1009"/>
      <c r="BH127" s="1009"/>
      <c r="BI127" s="1009"/>
      <c r="BJ127" s="1009"/>
      <c r="BK127" s="1009"/>
      <c r="BL127" s="1010"/>
      <c r="BM127" s="1011" t="s">
        <v>446</v>
      </c>
      <c r="BN127" s="1009"/>
      <c r="BO127" s="1009"/>
      <c r="BP127" s="1009"/>
      <c r="BQ127" s="1009"/>
      <c r="BR127" s="1009"/>
      <c r="BS127" s="1010"/>
      <c r="BT127" s="1011" t="s">
        <v>447</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448</v>
      </c>
      <c r="CQ127" s="928"/>
      <c r="CR127" s="928"/>
      <c r="CS127" s="928"/>
      <c r="CT127" s="928"/>
      <c r="CU127" s="928"/>
      <c r="CV127" s="928"/>
      <c r="CW127" s="928"/>
      <c r="CX127" s="928"/>
      <c r="CY127" s="928"/>
      <c r="CZ127" s="928"/>
      <c r="DA127" s="928"/>
      <c r="DB127" s="928"/>
      <c r="DC127" s="928"/>
      <c r="DD127" s="928"/>
      <c r="DE127" s="928"/>
      <c r="DF127" s="929"/>
      <c r="DG127" s="897" t="s">
        <v>112</v>
      </c>
      <c r="DH127" s="898"/>
      <c r="DI127" s="898"/>
      <c r="DJ127" s="898"/>
      <c r="DK127" s="898"/>
      <c r="DL127" s="898" t="s">
        <v>112</v>
      </c>
      <c r="DM127" s="898"/>
      <c r="DN127" s="898"/>
      <c r="DO127" s="898"/>
      <c r="DP127" s="898"/>
      <c r="DQ127" s="898" t="s">
        <v>112</v>
      </c>
      <c r="DR127" s="898"/>
      <c r="DS127" s="898"/>
      <c r="DT127" s="898"/>
      <c r="DU127" s="898"/>
      <c r="DV127" s="899" t="s">
        <v>112</v>
      </c>
      <c r="DW127" s="899"/>
      <c r="DX127" s="899"/>
      <c r="DY127" s="899"/>
      <c r="DZ127" s="900"/>
    </row>
    <row r="128" spans="1:130" s="217" customFormat="1" ht="26.25" customHeight="1" thickBot="1" x14ac:dyDescent="0.25">
      <c r="A128" s="1019" t="s">
        <v>449</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450</v>
      </c>
      <c r="X128" s="1021"/>
      <c r="Y128" s="1021"/>
      <c r="Z128" s="1022"/>
      <c r="AA128" s="1023">
        <v>19142624</v>
      </c>
      <c r="AB128" s="1024"/>
      <c r="AC128" s="1024"/>
      <c r="AD128" s="1024"/>
      <c r="AE128" s="1025"/>
      <c r="AF128" s="1026">
        <v>18808875</v>
      </c>
      <c r="AG128" s="1024"/>
      <c r="AH128" s="1024"/>
      <c r="AI128" s="1024"/>
      <c r="AJ128" s="1025"/>
      <c r="AK128" s="1026">
        <v>17094744</v>
      </c>
      <c r="AL128" s="1024"/>
      <c r="AM128" s="1024"/>
      <c r="AN128" s="1024"/>
      <c r="AO128" s="1025"/>
      <c r="AP128" s="1027"/>
      <c r="AQ128" s="1028"/>
      <c r="AR128" s="1028"/>
      <c r="AS128" s="1028"/>
      <c r="AT128" s="1029"/>
      <c r="AU128" s="253"/>
      <c r="AV128" s="253"/>
      <c r="AW128" s="253"/>
      <c r="AX128" s="866" t="s">
        <v>451</v>
      </c>
      <c r="AY128" s="867"/>
      <c r="AZ128" s="867"/>
      <c r="BA128" s="867"/>
      <c r="BB128" s="867"/>
      <c r="BC128" s="867"/>
      <c r="BD128" s="867"/>
      <c r="BE128" s="868"/>
      <c r="BF128" s="1030" t="s">
        <v>112</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452</v>
      </c>
      <c r="CQ128" s="1013"/>
      <c r="CR128" s="1013"/>
      <c r="CS128" s="1013"/>
      <c r="CT128" s="1013"/>
      <c r="CU128" s="1013"/>
      <c r="CV128" s="1013"/>
      <c r="CW128" s="1013"/>
      <c r="CX128" s="1013"/>
      <c r="CY128" s="1013"/>
      <c r="CZ128" s="1013"/>
      <c r="DA128" s="1013"/>
      <c r="DB128" s="1013"/>
      <c r="DC128" s="1013"/>
      <c r="DD128" s="1013"/>
      <c r="DE128" s="1013"/>
      <c r="DF128" s="1014"/>
      <c r="DG128" s="1015">
        <v>28848370</v>
      </c>
      <c r="DH128" s="1016"/>
      <c r="DI128" s="1016"/>
      <c r="DJ128" s="1016"/>
      <c r="DK128" s="1016"/>
      <c r="DL128" s="1016">
        <v>26747365</v>
      </c>
      <c r="DM128" s="1016"/>
      <c r="DN128" s="1016"/>
      <c r="DO128" s="1016"/>
      <c r="DP128" s="1016"/>
      <c r="DQ128" s="1016">
        <v>22986246</v>
      </c>
      <c r="DR128" s="1016"/>
      <c r="DS128" s="1016"/>
      <c r="DT128" s="1016"/>
      <c r="DU128" s="1016"/>
      <c r="DV128" s="1017">
        <v>2</v>
      </c>
      <c r="DW128" s="1017"/>
      <c r="DX128" s="1017"/>
      <c r="DY128" s="1017"/>
      <c r="DZ128" s="1018"/>
    </row>
    <row r="129" spans="1:131" s="217" customFormat="1" ht="26.25" customHeight="1" x14ac:dyDescent="0.2">
      <c r="A129" s="908" t="s">
        <v>94</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453</v>
      </c>
      <c r="X129" s="1050"/>
      <c r="Y129" s="1050"/>
      <c r="Z129" s="1051"/>
      <c r="AA129" s="930">
        <v>1407842986</v>
      </c>
      <c r="AB129" s="931"/>
      <c r="AC129" s="931"/>
      <c r="AD129" s="931"/>
      <c r="AE129" s="932"/>
      <c r="AF129" s="933">
        <v>1412217807</v>
      </c>
      <c r="AG129" s="931"/>
      <c r="AH129" s="931"/>
      <c r="AI129" s="931"/>
      <c r="AJ129" s="932"/>
      <c r="AK129" s="933">
        <v>1360097870</v>
      </c>
      <c r="AL129" s="931"/>
      <c r="AM129" s="931"/>
      <c r="AN129" s="931"/>
      <c r="AO129" s="932"/>
      <c r="AP129" s="1052"/>
      <c r="AQ129" s="1053"/>
      <c r="AR129" s="1053"/>
      <c r="AS129" s="1053"/>
      <c r="AT129" s="1054"/>
      <c r="AU129" s="255"/>
      <c r="AV129" s="255"/>
      <c r="AW129" s="255"/>
      <c r="AX129" s="1043" t="s">
        <v>454</v>
      </c>
      <c r="AY129" s="928"/>
      <c r="AZ129" s="928"/>
      <c r="BA129" s="928"/>
      <c r="BB129" s="928"/>
      <c r="BC129" s="928"/>
      <c r="BD129" s="928"/>
      <c r="BE129" s="929"/>
      <c r="BF129" s="1044" t="s">
        <v>112</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455</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456</v>
      </c>
      <c r="X130" s="1050"/>
      <c r="Y130" s="1050"/>
      <c r="Z130" s="1051"/>
      <c r="AA130" s="930">
        <v>216589631</v>
      </c>
      <c r="AB130" s="931"/>
      <c r="AC130" s="931"/>
      <c r="AD130" s="931"/>
      <c r="AE130" s="932"/>
      <c r="AF130" s="933">
        <v>221381906</v>
      </c>
      <c r="AG130" s="931"/>
      <c r="AH130" s="931"/>
      <c r="AI130" s="931"/>
      <c r="AJ130" s="932"/>
      <c r="AK130" s="933">
        <v>226094686</v>
      </c>
      <c r="AL130" s="931"/>
      <c r="AM130" s="931"/>
      <c r="AN130" s="931"/>
      <c r="AO130" s="932"/>
      <c r="AP130" s="1052"/>
      <c r="AQ130" s="1053"/>
      <c r="AR130" s="1053"/>
      <c r="AS130" s="1053"/>
      <c r="AT130" s="1054"/>
      <c r="AU130" s="255"/>
      <c r="AV130" s="255"/>
      <c r="AW130" s="255"/>
      <c r="AX130" s="1043" t="s">
        <v>457</v>
      </c>
      <c r="AY130" s="928"/>
      <c r="AZ130" s="928"/>
      <c r="BA130" s="928"/>
      <c r="BB130" s="928"/>
      <c r="BC130" s="928"/>
      <c r="BD130" s="928"/>
      <c r="BE130" s="929"/>
      <c r="BF130" s="1080">
        <v>13.6</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458</v>
      </c>
      <c r="X131" s="1088"/>
      <c r="Y131" s="1088"/>
      <c r="Z131" s="1089"/>
      <c r="AA131" s="1090">
        <v>1191253355</v>
      </c>
      <c r="AB131" s="1091"/>
      <c r="AC131" s="1091"/>
      <c r="AD131" s="1091"/>
      <c r="AE131" s="1092"/>
      <c r="AF131" s="1093">
        <v>1190835901</v>
      </c>
      <c r="AG131" s="1091"/>
      <c r="AH131" s="1091"/>
      <c r="AI131" s="1091"/>
      <c r="AJ131" s="1092"/>
      <c r="AK131" s="1093">
        <v>1134003184</v>
      </c>
      <c r="AL131" s="1091"/>
      <c r="AM131" s="1091"/>
      <c r="AN131" s="1091"/>
      <c r="AO131" s="1092"/>
      <c r="AP131" s="1094"/>
      <c r="AQ131" s="1095"/>
      <c r="AR131" s="1095"/>
      <c r="AS131" s="1095"/>
      <c r="AT131" s="1096"/>
      <c r="AU131" s="255"/>
      <c r="AV131" s="255"/>
      <c r="AW131" s="255"/>
      <c r="AX131" s="1062" t="s">
        <v>459</v>
      </c>
      <c r="AY131" s="1013"/>
      <c r="AZ131" s="1013"/>
      <c r="BA131" s="1013"/>
      <c r="BB131" s="1013"/>
      <c r="BC131" s="1013"/>
      <c r="BD131" s="1013"/>
      <c r="BE131" s="1014"/>
      <c r="BF131" s="1063">
        <v>193</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460</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461</v>
      </c>
      <c r="W132" s="1073"/>
      <c r="X132" s="1073"/>
      <c r="Y132" s="1073"/>
      <c r="Z132" s="1074"/>
      <c r="AA132" s="1075">
        <v>13.32981916</v>
      </c>
      <c r="AB132" s="1076"/>
      <c r="AC132" s="1076"/>
      <c r="AD132" s="1076"/>
      <c r="AE132" s="1077"/>
      <c r="AF132" s="1078">
        <v>13.54143311</v>
      </c>
      <c r="AG132" s="1076"/>
      <c r="AH132" s="1076"/>
      <c r="AI132" s="1076"/>
      <c r="AJ132" s="1077"/>
      <c r="AK132" s="1078">
        <v>13.935855760000001</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462</v>
      </c>
      <c r="W133" s="1056"/>
      <c r="X133" s="1056"/>
      <c r="Y133" s="1056"/>
      <c r="Z133" s="1057"/>
      <c r="AA133" s="1058">
        <v>14.3</v>
      </c>
      <c r="AB133" s="1059"/>
      <c r="AC133" s="1059"/>
      <c r="AD133" s="1059"/>
      <c r="AE133" s="1060"/>
      <c r="AF133" s="1058">
        <v>13.8</v>
      </c>
      <c r="AG133" s="1059"/>
      <c r="AH133" s="1059"/>
      <c r="AI133" s="1059"/>
      <c r="AJ133" s="1060"/>
      <c r="AK133" s="1058">
        <v>13.6</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GQKDO8DDzQfgUxd/mo9a4VvGKzoIh8p26bE+TnXUQnnhMPbTYGH3E4J0zoI7JUUWpmfXlCTRGn5GUvaIbJTD2w==" saltValue="aS4ZwojQYQnoSwpT9XFO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r7DEtxcVqq+tNU9m2v8vpKPggEL5hJOtJEu/qLplsSyW5Q+wA9465h9Rf1rkx4wkaEFdjWx5bV4iSsfdf9U6dA==" saltValue="hikRelqmy1Hvu4qZ+3IVT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oIZPRJZYhST7bM4Py9uO5E+1ZjR/TlC4XSUojiLs8hiizeBnoyUW0zB1EVZsojVgXk+AdFQyD+0NwPJeP2auQ==" saltValue="saO54q1G1PPSgalpdX2/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467</v>
      </c>
      <c r="AP7" s="276"/>
      <c r="AQ7" s="277" t="s">
        <v>468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469</v>
      </c>
      <c r="AQ8" s="283" t="s">
        <v>470</v>
      </c>
      <c r="AR8" s="284" t="s">
        <v>471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472</v>
      </c>
      <c r="AL9" s="1100"/>
      <c r="AM9" s="1100"/>
      <c r="AN9" s="1101"/>
      <c r="AO9" s="285">
        <v>592196059</v>
      </c>
      <c r="AP9" s="285">
        <v>78417</v>
      </c>
      <c r="AQ9" s="286">
        <v>85513</v>
      </c>
      <c r="AR9" s="287">
        <v>-8.3000000000000007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473</v>
      </c>
      <c r="AL10" s="1100"/>
      <c r="AM10" s="1100"/>
      <c r="AN10" s="1101"/>
      <c r="AO10" s="285">
        <v>593058</v>
      </c>
      <c r="AP10" s="285">
        <v>79</v>
      </c>
      <c r="AQ10" s="286">
        <v>186</v>
      </c>
      <c r="AR10" s="287">
        <v>-57.5</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474</v>
      </c>
      <c r="AL11" s="1100"/>
      <c r="AM11" s="1100"/>
      <c r="AN11" s="1101"/>
      <c r="AO11" s="285">
        <v>5691494</v>
      </c>
      <c r="AP11" s="285">
        <v>754</v>
      </c>
      <c r="AQ11" s="286">
        <v>524</v>
      </c>
      <c r="AR11" s="287">
        <v>43.9</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475</v>
      </c>
      <c r="AL12" s="1100"/>
      <c r="AM12" s="1100"/>
      <c r="AN12" s="1101"/>
      <c r="AO12" s="285" t="s">
        <v>476</v>
      </c>
      <c r="AP12" s="285" t="s">
        <v>476</v>
      </c>
      <c r="AQ12" s="286" t="s">
        <v>476</v>
      </c>
      <c r="AR12" s="287" t="s">
        <v>476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477</v>
      </c>
      <c r="AL13" s="1100"/>
      <c r="AM13" s="1100"/>
      <c r="AN13" s="1101"/>
      <c r="AO13" s="285">
        <v>520984</v>
      </c>
      <c r="AP13" s="285">
        <v>69</v>
      </c>
      <c r="AQ13" s="286">
        <v>34</v>
      </c>
      <c r="AR13" s="287">
        <v>102.9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478</v>
      </c>
      <c r="AL14" s="1100"/>
      <c r="AM14" s="1100"/>
      <c r="AN14" s="1101"/>
      <c r="AO14" s="285">
        <v>5948870</v>
      </c>
      <c r="AP14" s="285">
        <v>788</v>
      </c>
      <c r="AQ14" s="286">
        <v>949</v>
      </c>
      <c r="AR14" s="287">
        <v>-17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479</v>
      </c>
      <c r="AL15" s="1100"/>
      <c r="AM15" s="1100"/>
      <c r="AN15" s="1101"/>
      <c r="AO15" s="285">
        <v>-44594770</v>
      </c>
      <c r="AP15" s="285">
        <v>-5905</v>
      </c>
      <c r="AQ15" s="286">
        <v>-7291</v>
      </c>
      <c r="AR15" s="287">
        <v>-19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149</v>
      </c>
      <c r="AL16" s="1106"/>
      <c r="AM16" s="1106"/>
      <c r="AN16" s="1107"/>
      <c r="AO16" s="285">
        <v>560355695</v>
      </c>
      <c r="AP16" s="285">
        <v>74201</v>
      </c>
      <c r="AQ16" s="286">
        <v>79916</v>
      </c>
      <c r="AR16" s="287">
        <v>-7.2</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481</v>
      </c>
      <c r="AP20" s="296" t="s">
        <v>482</v>
      </c>
      <c r="AQ20" s="297" t="s">
        <v>483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484</v>
      </c>
      <c r="AL21" s="1109"/>
      <c r="AM21" s="1109"/>
      <c r="AN21" s="1110"/>
      <c r="AO21" s="300">
        <v>795.44</v>
      </c>
      <c r="AP21" s="301">
        <v>875.35</v>
      </c>
      <c r="AQ21" s="302">
        <v>-79.91</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485</v>
      </c>
      <c r="AL22" s="1109"/>
      <c r="AM22" s="1109"/>
      <c r="AN22" s="1110"/>
      <c r="AO22" s="305">
        <v>101.5</v>
      </c>
      <c r="AP22" s="306">
        <v>100.9</v>
      </c>
      <c r="AQ22" s="307">
        <v>0.6</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487</v>
      </c>
      <c r="AO27" s="266"/>
      <c r="AP27" s="266"/>
      <c r="AQ27" s="266"/>
      <c r="AR27" s="266"/>
      <c r="AS27" s="266"/>
      <c r="AT27" s="266"/>
    </row>
    <row r="28" spans="1:46" ht="16.2" x14ac:dyDescent="0.2">
      <c r="A28" s="267" t="s">
        <v>488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467</v>
      </c>
      <c r="AP30" s="276"/>
      <c r="AQ30" s="277" t="s">
        <v>468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469</v>
      </c>
      <c r="AQ31" s="283" t="s">
        <v>470</v>
      </c>
      <c r="AR31" s="284" t="s">
        <v>471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490</v>
      </c>
      <c r="AL32" s="1103"/>
      <c r="AM32" s="1103"/>
      <c r="AN32" s="1104"/>
      <c r="AO32" s="285">
        <v>233106366</v>
      </c>
      <c r="AP32" s="285">
        <v>30867</v>
      </c>
      <c r="AQ32" s="286">
        <v>28123</v>
      </c>
      <c r="AR32" s="287">
        <v>9.8000000000000007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491</v>
      </c>
      <c r="AL33" s="1103"/>
      <c r="AM33" s="1103"/>
      <c r="AN33" s="1104"/>
      <c r="AO33" s="285" t="s">
        <v>476</v>
      </c>
      <c r="AP33" s="285" t="s">
        <v>476</v>
      </c>
      <c r="AQ33" s="286">
        <v>2469</v>
      </c>
      <c r="AR33" s="287" t="s">
        <v>476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492</v>
      </c>
      <c r="AL34" s="1103"/>
      <c r="AM34" s="1103"/>
      <c r="AN34" s="1104"/>
      <c r="AO34" s="285">
        <v>144232981</v>
      </c>
      <c r="AP34" s="285">
        <v>19099</v>
      </c>
      <c r="AQ34" s="286">
        <v>18092</v>
      </c>
      <c r="AR34" s="287">
        <v>5.6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493</v>
      </c>
      <c r="AL35" s="1103"/>
      <c r="AM35" s="1103"/>
      <c r="AN35" s="1104"/>
      <c r="AO35" s="285">
        <v>7779959</v>
      </c>
      <c r="AP35" s="285">
        <v>1030</v>
      </c>
      <c r="AQ35" s="286">
        <v>953</v>
      </c>
      <c r="AR35" s="287">
        <v>8.1</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494</v>
      </c>
      <c r="AL36" s="1103"/>
      <c r="AM36" s="1103"/>
      <c r="AN36" s="1104"/>
      <c r="AO36" s="285">
        <v>3666614</v>
      </c>
      <c r="AP36" s="285">
        <v>486</v>
      </c>
      <c r="AQ36" s="286">
        <v>63</v>
      </c>
      <c r="AR36" s="287">
        <v>671.4</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495</v>
      </c>
      <c r="AL37" s="1103"/>
      <c r="AM37" s="1103"/>
      <c r="AN37" s="1104"/>
      <c r="AO37" s="285">
        <v>12436558</v>
      </c>
      <c r="AP37" s="285">
        <v>1647</v>
      </c>
      <c r="AQ37" s="286">
        <v>584</v>
      </c>
      <c r="AR37" s="287">
        <v>182</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496</v>
      </c>
      <c r="AL38" s="1112"/>
      <c r="AM38" s="1112"/>
      <c r="AN38" s="1113"/>
      <c r="AO38" s="315" t="s">
        <v>476</v>
      </c>
      <c r="AP38" s="315" t="s">
        <v>476</v>
      </c>
      <c r="AQ38" s="316">
        <v>0</v>
      </c>
      <c r="AR38" s="307" t="s">
        <v>476</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497</v>
      </c>
      <c r="AL39" s="1112"/>
      <c r="AM39" s="1112"/>
      <c r="AN39" s="1113"/>
      <c r="AO39" s="285">
        <v>-17094744</v>
      </c>
      <c r="AP39" s="285">
        <v>-2264</v>
      </c>
      <c r="AQ39" s="286">
        <v>-2302</v>
      </c>
      <c r="AR39" s="287">
        <v>-1.7</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498</v>
      </c>
      <c r="AL40" s="1103"/>
      <c r="AM40" s="1103"/>
      <c r="AN40" s="1104"/>
      <c r="AO40" s="285">
        <v>-226094686</v>
      </c>
      <c r="AP40" s="285">
        <v>-29939</v>
      </c>
      <c r="AQ40" s="286">
        <v>-28195</v>
      </c>
      <c r="AR40" s="287">
        <v>6.2</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499</v>
      </c>
      <c r="AL41" s="1106"/>
      <c r="AM41" s="1106"/>
      <c r="AN41" s="1107"/>
      <c r="AO41" s="285">
        <v>158033048</v>
      </c>
      <c r="AP41" s="285">
        <v>20926</v>
      </c>
      <c r="AQ41" s="286">
        <v>19786</v>
      </c>
      <c r="AR41" s="287">
        <v>5.8</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467</v>
      </c>
      <c r="AN49" s="1116" t="s">
        <v>502</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503</v>
      </c>
      <c r="AO50" s="328" t="s">
        <v>504</v>
      </c>
      <c r="AP50" s="329" t="s">
        <v>505</v>
      </c>
      <c r="AQ50" s="330" t="s">
        <v>506</v>
      </c>
      <c r="AR50" s="331" t="s">
        <v>507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508</v>
      </c>
      <c r="AL51" s="324"/>
      <c r="AM51" s="332">
        <v>227684881</v>
      </c>
      <c r="AN51" s="333">
        <v>30445</v>
      </c>
      <c r="AO51" s="334">
        <v>5.0999999999999996</v>
      </c>
      <c r="AP51" s="335">
        <v>34374</v>
      </c>
      <c r="AQ51" s="336">
        <v>9.1</v>
      </c>
      <c r="AR51" s="337">
        <v>-4</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509</v>
      </c>
      <c r="AM52" s="340">
        <v>64480892</v>
      </c>
      <c r="AN52" s="341">
        <v>8622</v>
      </c>
      <c r="AO52" s="342">
        <v>17.600000000000001</v>
      </c>
      <c r="AP52" s="343">
        <v>10917</v>
      </c>
      <c r="AQ52" s="344">
        <v>-0.9</v>
      </c>
      <c r="AR52" s="345">
        <v>18.5</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510</v>
      </c>
      <c r="AL53" s="324"/>
      <c r="AM53" s="332">
        <v>230182680</v>
      </c>
      <c r="AN53" s="333">
        <v>30732</v>
      </c>
      <c r="AO53" s="334">
        <v>0.9</v>
      </c>
      <c r="AP53" s="335">
        <v>35216</v>
      </c>
      <c r="AQ53" s="336">
        <v>2.4</v>
      </c>
      <c r="AR53" s="337">
        <v>-1.5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509</v>
      </c>
      <c r="AM54" s="340">
        <v>83792201</v>
      </c>
      <c r="AN54" s="341">
        <v>11187</v>
      </c>
      <c r="AO54" s="342">
        <v>29.7</v>
      </c>
      <c r="AP54" s="343">
        <v>12644</v>
      </c>
      <c r="AQ54" s="344">
        <v>15.8</v>
      </c>
      <c r="AR54" s="345">
        <v>13.9</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511</v>
      </c>
      <c r="AL55" s="324"/>
      <c r="AM55" s="332">
        <v>235293896</v>
      </c>
      <c r="AN55" s="333">
        <v>31332</v>
      </c>
      <c r="AO55" s="334">
        <v>2</v>
      </c>
      <c r="AP55" s="335">
        <v>36736</v>
      </c>
      <c r="AQ55" s="336">
        <v>4.3</v>
      </c>
      <c r="AR55" s="337">
        <v>-2.2999999999999998</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509</v>
      </c>
      <c r="AM56" s="340">
        <v>103194030</v>
      </c>
      <c r="AN56" s="341">
        <v>13742</v>
      </c>
      <c r="AO56" s="342">
        <v>22.8</v>
      </c>
      <c r="AP56" s="343">
        <v>13410</v>
      </c>
      <c r="AQ56" s="344">
        <v>6.1</v>
      </c>
      <c r="AR56" s="345">
        <v>16.7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512</v>
      </c>
      <c r="AL57" s="324"/>
      <c r="AM57" s="332">
        <v>226673197</v>
      </c>
      <c r="AN57" s="333">
        <v>30094</v>
      </c>
      <c r="AO57" s="334">
        <v>-4</v>
      </c>
      <c r="AP57" s="335">
        <v>38259</v>
      </c>
      <c r="AQ57" s="336">
        <v>4.0999999999999996</v>
      </c>
      <c r="AR57" s="337">
        <v>-8.1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509</v>
      </c>
      <c r="AM58" s="340">
        <v>89202566</v>
      </c>
      <c r="AN58" s="341">
        <v>11843</v>
      </c>
      <c r="AO58" s="342">
        <v>-13.8</v>
      </c>
      <c r="AP58" s="343">
        <v>13379</v>
      </c>
      <c r="AQ58" s="344">
        <v>-0.2</v>
      </c>
      <c r="AR58" s="345">
        <v>-13.6</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513</v>
      </c>
      <c r="AL59" s="324"/>
      <c r="AM59" s="332">
        <v>236666116</v>
      </c>
      <c r="AN59" s="333">
        <v>31339</v>
      </c>
      <c r="AO59" s="334">
        <v>4.0999999999999996</v>
      </c>
      <c r="AP59" s="335">
        <v>39075</v>
      </c>
      <c r="AQ59" s="336">
        <v>2.1</v>
      </c>
      <c r="AR59" s="337">
        <v>2</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509</v>
      </c>
      <c r="AM60" s="340">
        <v>92573384</v>
      </c>
      <c r="AN60" s="341">
        <v>12258</v>
      </c>
      <c r="AO60" s="342">
        <v>3.5</v>
      </c>
      <c r="AP60" s="343">
        <v>13441</v>
      </c>
      <c r="AQ60" s="344">
        <v>0.5</v>
      </c>
      <c r="AR60" s="345">
        <v>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514</v>
      </c>
      <c r="AL61" s="346"/>
      <c r="AM61" s="347">
        <v>231300154</v>
      </c>
      <c r="AN61" s="348">
        <v>30788</v>
      </c>
      <c r="AO61" s="349">
        <v>1.6</v>
      </c>
      <c r="AP61" s="350">
        <v>36732</v>
      </c>
      <c r="AQ61" s="351">
        <v>4.4000000000000004</v>
      </c>
      <c r="AR61" s="337">
        <v>-2.8</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509</v>
      </c>
      <c r="AM62" s="340">
        <v>86648615</v>
      </c>
      <c r="AN62" s="341">
        <v>11530</v>
      </c>
      <c r="AO62" s="342">
        <v>12</v>
      </c>
      <c r="AP62" s="343">
        <v>12758</v>
      </c>
      <c r="AQ62" s="344">
        <v>4.3</v>
      </c>
      <c r="AR62" s="345">
        <v>7.7</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hp7ki+H4rZ7FSkK5yJiXaZZv2Y5TnqmAZwbSDl9Rs+RCbXb2JuCy+V3IR/MWZDhXXSdz39kulbxngQuL9EIZTw==" saltValue="+6YWWYciW30251zXir27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sK4PY7JKfrPeIy4BoHE9YdtqG9A9dzmpHGDBcOzw7zFEFyaZ2J4PO4m0HVsBnGS7AhZWUo70/iDaV7ySaap0A==" saltValue="Rl3bry1rv34FLwaceho0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8d4/81YsDQcQqZc4Ow7fjnvEPdx78BzYAORpSXjbmowXjbS1XqioYHlsgZNhbGYMDmw2xpodnBElEH6+jw/Fw==" saltValue="q7+yLEUmqBcOdILyyNp/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517</v>
      </c>
      <c r="G46" s="355" t="s">
        <v>518</v>
      </c>
      <c r="H46" s="355" t="s">
        <v>519</v>
      </c>
      <c r="I46" s="355" t="s">
        <v>520</v>
      </c>
      <c r="J46" s="356" t="s">
        <v>521</v>
      </c>
    </row>
    <row r="47" spans="2:10" ht="57.75" customHeight="1" x14ac:dyDescent="0.2">
      <c r="B47" s="7"/>
      <c r="C47" s="1119" t="s">
        <v>3</v>
      </c>
      <c r="D47" s="1119"/>
      <c r="E47" s="1120"/>
      <c r="F47" s="357">
        <v>0.47</v>
      </c>
      <c r="G47" s="358">
        <v>5.23</v>
      </c>
      <c r="H47" s="358">
        <v>4.9800000000000004</v>
      </c>
      <c r="I47" s="358">
        <v>4.97</v>
      </c>
      <c r="J47" s="359">
        <v>5.16</v>
      </c>
    </row>
    <row r="48" spans="2:10" ht="57.75" customHeight="1" x14ac:dyDescent="0.2">
      <c r="B48" s="8"/>
      <c r="C48" s="1121" t="s">
        <v>4</v>
      </c>
      <c r="D48" s="1121"/>
      <c r="E48" s="1122"/>
      <c r="F48" s="360">
        <v>0.47</v>
      </c>
      <c r="G48" s="361">
        <v>0.88</v>
      </c>
      <c r="H48" s="361">
        <v>0.91</v>
      </c>
      <c r="I48" s="361">
        <v>1.34</v>
      </c>
      <c r="J48" s="362">
        <v>1.51</v>
      </c>
    </row>
    <row r="49" spans="2:10" ht="57.75" customHeight="1" thickBot="1" x14ac:dyDescent="0.25">
      <c r="B49" s="9"/>
      <c r="C49" s="1123" t="s">
        <v>5</v>
      </c>
      <c r="D49" s="1123"/>
      <c r="E49" s="1124"/>
      <c r="F49" s="363">
        <v>0.32</v>
      </c>
      <c r="G49" s="364">
        <v>5.19</v>
      </c>
      <c r="H49" s="364">
        <v>7.0000000000000007E-2</v>
      </c>
      <c r="I49" s="364">
        <v>0.43</v>
      </c>
      <c r="J49" s="365">
        <v>0.13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Gc8kb0m2KLFuH7FtYmnT5pHMKoreBud0d+MgwxzrITbEjkggAuRLif8ZJJdL0utVYFO6NfMpwCDLlH29ATAnw==" saltValue="IWEsNJHk9wYpcJpehK+U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517</v>
      </c>
      <c r="G33" s="17" t="s">
        <v>518</v>
      </c>
      <c r="H33" s="17" t="s">
        <v>519</v>
      </c>
      <c r="I33" s="17" t="s">
        <v>520</v>
      </c>
      <c r="J33" s="18" t="s">
        <v>521</v>
      </c>
      <c r="K33" s="10"/>
      <c r="L33" s="10"/>
      <c r="M33" s="10"/>
      <c r="N33" s="10"/>
      <c r="O33" s="10"/>
      <c r="P33" s="10"/>
    </row>
    <row r="34" spans="1:16" ht="39" customHeight="1" x14ac:dyDescent="0.2">
      <c r="A34" s="10"/>
      <c r="B34" s="19"/>
      <c r="C34" s="1131" t="s">
        <v>522</v>
      </c>
      <c r="D34" s="1131"/>
      <c r="E34" s="1132"/>
      <c r="F34" s="20">
        <v>0.28000000000000003</v>
      </c>
      <c r="G34" s="21">
        <v>0.17</v>
      </c>
      <c r="H34" s="21">
        <v>0.1</v>
      </c>
      <c r="I34" s="21">
        <v>0.13</v>
      </c>
      <c r="J34" s="22" t="s">
        <v>523</v>
      </c>
      <c r="K34" s="10"/>
      <c r="L34" s="10"/>
      <c r="M34" s="10"/>
      <c r="N34" s="10"/>
      <c r="O34" s="10"/>
      <c r="P34" s="10"/>
    </row>
    <row r="35" spans="1:16" ht="39" customHeight="1" x14ac:dyDescent="0.2">
      <c r="A35" s="10"/>
      <c r="B35" s="23"/>
      <c r="C35" s="1125" t="s">
        <v>524</v>
      </c>
      <c r="D35" s="1126"/>
      <c r="E35" s="1127"/>
      <c r="F35" s="24">
        <v>0.41</v>
      </c>
      <c r="G35" s="25">
        <v>0.79</v>
      </c>
      <c r="H35" s="25">
        <v>0.8</v>
      </c>
      <c r="I35" s="25">
        <v>1.26</v>
      </c>
      <c r="J35" s="26">
        <v>1.42</v>
      </c>
      <c r="K35" s="10"/>
      <c r="L35" s="10"/>
      <c r="M35" s="10"/>
      <c r="N35" s="10"/>
      <c r="O35" s="10"/>
      <c r="P35" s="10"/>
    </row>
    <row r="36" spans="1:16" ht="39" customHeight="1" x14ac:dyDescent="0.2">
      <c r="A36" s="10"/>
      <c r="B36" s="23"/>
      <c r="C36" s="1125" t="s">
        <v>525</v>
      </c>
      <c r="D36" s="1126"/>
      <c r="E36" s="1127"/>
      <c r="F36" s="24">
        <v>1.08</v>
      </c>
      <c r="G36" s="25">
        <v>1.1000000000000001</v>
      </c>
      <c r="H36" s="25">
        <v>1.04</v>
      </c>
      <c r="I36" s="25">
        <v>1</v>
      </c>
      <c r="J36" s="26">
        <v>0.99</v>
      </c>
      <c r="K36" s="10"/>
      <c r="L36" s="10"/>
      <c r="M36" s="10"/>
      <c r="N36" s="10"/>
      <c r="O36" s="10"/>
      <c r="P36" s="10"/>
    </row>
    <row r="37" spans="1:16" ht="39" customHeight="1" x14ac:dyDescent="0.2">
      <c r="A37" s="10"/>
      <c r="B37" s="23"/>
      <c r="C37" s="1125" t="s">
        <v>526</v>
      </c>
      <c r="D37" s="1126"/>
      <c r="E37" s="1127"/>
      <c r="F37" s="24">
        <v>0.5</v>
      </c>
      <c r="G37" s="25">
        <v>0.55000000000000004</v>
      </c>
      <c r="H37" s="25">
        <v>0.53</v>
      </c>
      <c r="I37" s="25">
        <v>0.7</v>
      </c>
      <c r="J37" s="26">
        <v>0.75</v>
      </c>
      <c r="K37" s="10"/>
      <c r="L37" s="10"/>
      <c r="M37" s="10"/>
      <c r="N37" s="10"/>
      <c r="O37" s="10"/>
      <c r="P37" s="10"/>
    </row>
    <row r="38" spans="1:16" ht="39" customHeight="1" x14ac:dyDescent="0.2">
      <c r="A38" s="10"/>
      <c r="B38" s="23"/>
      <c r="C38" s="1125" t="s">
        <v>527</v>
      </c>
      <c r="D38" s="1126"/>
      <c r="E38" s="1127"/>
      <c r="F38" s="24">
        <v>0.44</v>
      </c>
      <c r="G38" s="25">
        <v>0.43</v>
      </c>
      <c r="H38" s="25">
        <v>0.45</v>
      </c>
      <c r="I38" s="25">
        <v>0.54</v>
      </c>
      <c r="J38" s="26">
        <v>0.6</v>
      </c>
      <c r="K38" s="10"/>
      <c r="L38" s="10"/>
      <c r="M38" s="10"/>
      <c r="N38" s="10"/>
      <c r="O38" s="10"/>
      <c r="P38" s="10"/>
    </row>
    <row r="39" spans="1:16" ht="39" customHeight="1" x14ac:dyDescent="0.2">
      <c r="A39" s="10"/>
      <c r="B39" s="23"/>
      <c r="C39" s="1125" t="s">
        <v>528</v>
      </c>
      <c r="D39" s="1126"/>
      <c r="E39" s="1127"/>
      <c r="F39" s="24">
        <v>0.03</v>
      </c>
      <c r="G39" s="25">
        <v>0.06</v>
      </c>
      <c r="H39" s="25">
        <v>0.08</v>
      </c>
      <c r="I39" s="25">
        <v>0.05</v>
      </c>
      <c r="J39" s="26">
        <v>7.0000000000000007E-2</v>
      </c>
      <c r="K39" s="10"/>
      <c r="L39" s="10"/>
      <c r="M39" s="10"/>
      <c r="N39" s="10"/>
      <c r="O39" s="10"/>
      <c r="P39" s="10"/>
    </row>
    <row r="40" spans="1:16" ht="39" customHeight="1" x14ac:dyDescent="0.2">
      <c r="A40" s="10"/>
      <c r="B40" s="23"/>
      <c r="C40" s="1125" t="s">
        <v>529</v>
      </c>
      <c r="D40" s="1126"/>
      <c r="E40" s="1127"/>
      <c r="F40" s="24">
        <v>0.02</v>
      </c>
      <c r="G40" s="25">
        <v>0.02</v>
      </c>
      <c r="H40" s="25">
        <v>0.03</v>
      </c>
      <c r="I40" s="25">
        <v>0.02</v>
      </c>
      <c r="J40" s="26">
        <v>0.03</v>
      </c>
      <c r="K40" s="10"/>
      <c r="L40" s="10"/>
      <c r="M40" s="10"/>
      <c r="N40" s="10"/>
      <c r="O40" s="10"/>
      <c r="P40" s="10"/>
    </row>
    <row r="41" spans="1:16" ht="39" customHeight="1" x14ac:dyDescent="0.2">
      <c r="A41" s="10"/>
      <c r="B41" s="23"/>
      <c r="C41" s="1125" t="s">
        <v>530</v>
      </c>
      <c r="D41" s="1126"/>
      <c r="E41" s="1127"/>
      <c r="F41" s="24">
        <v>0</v>
      </c>
      <c r="G41" s="25">
        <v>0</v>
      </c>
      <c r="H41" s="25">
        <v>0.01</v>
      </c>
      <c r="I41" s="25">
        <v>0.02</v>
      </c>
      <c r="J41" s="26">
        <v>0.01</v>
      </c>
      <c r="K41" s="10"/>
      <c r="L41" s="10"/>
      <c r="M41" s="10"/>
      <c r="N41" s="10"/>
      <c r="O41" s="10"/>
      <c r="P41" s="10"/>
    </row>
    <row r="42" spans="1:16" ht="39" customHeight="1" x14ac:dyDescent="0.2">
      <c r="A42" s="10"/>
      <c r="B42" s="27"/>
      <c r="C42" s="1125" t="s">
        <v>531</v>
      </c>
      <c r="D42" s="1126"/>
      <c r="E42" s="1127"/>
      <c r="F42" s="24" t="s">
        <v>476</v>
      </c>
      <c r="G42" s="25" t="s">
        <v>476</v>
      </c>
      <c r="H42" s="25" t="s">
        <v>476</v>
      </c>
      <c r="I42" s="25" t="s">
        <v>476</v>
      </c>
      <c r="J42" s="26" t="s">
        <v>476</v>
      </c>
      <c r="K42" s="10"/>
      <c r="L42" s="10"/>
      <c r="M42" s="10"/>
      <c r="N42" s="10"/>
      <c r="O42" s="10"/>
      <c r="P42" s="10"/>
    </row>
    <row r="43" spans="1:16" ht="39" customHeight="1" thickBot="1" x14ac:dyDescent="0.25">
      <c r="A43" s="10"/>
      <c r="B43" s="28"/>
      <c r="C43" s="1128" t="s">
        <v>532</v>
      </c>
      <c r="D43" s="1129"/>
      <c r="E43" s="1130"/>
      <c r="F43" s="29">
        <v>1.1499999999999999</v>
      </c>
      <c r="G43" s="30">
        <v>0.01</v>
      </c>
      <c r="H43" s="30">
        <v>0.01</v>
      </c>
      <c r="I43" s="30">
        <v>0.01</v>
      </c>
      <c r="J43" s="31">
        <v>0.01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MEmbWza418hFWFjybFvbeqW0nOtfJfEgoUvCAXD1A7MYrI8lT0LPSZwFMF2eoiXLymUJY+Aj130ZTxd3yTHRg==" saltValue="vUv5XBe0Bg5vmXtp+5mL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517</v>
      </c>
      <c r="L44" s="44" t="s">
        <v>518</v>
      </c>
      <c r="M44" s="44" t="s">
        <v>519</v>
      </c>
      <c r="N44" s="44" t="s">
        <v>520</v>
      </c>
      <c r="O44" s="45" t="s">
        <v>521</v>
      </c>
      <c r="P44" s="36"/>
      <c r="Q44" s="36"/>
      <c r="R44" s="36"/>
      <c r="S44" s="36"/>
      <c r="T44" s="36"/>
      <c r="U44" s="36"/>
    </row>
    <row r="45" spans="1:21" ht="30.75" customHeight="1" x14ac:dyDescent="0.2">
      <c r="A45" s="36"/>
      <c r="B45" s="1141" t="s">
        <v>9</v>
      </c>
      <c r="C45" s="1142"/>
      <c r="D45" s="46"/>
      <c r="E45" s="1147" t="s">
        <v>10</v>
      </c>
      <c r="F45" s="1147"/>
      <c r="G45" s="1147"/>
      <c r="H45" s="1147"/>
      <c r="I45" s="1147"/>
      <c r="J45" s="1148"/>
      <c r="K45" s="47">
        <v>246796</v>
      </c>
      <c r="L45" s="48">
        <v>243232</v>
      </c>
      <c r="M45" s="48">
        <v>235682</v>
      </c>
      <c r="N45" s="48">
        <v>236615</v>
      </c>
      <c r="O45" s="49">
        <v>233106</v>
      </c>
      <c r="P45" s="36"/>
      <c r="Q45" s="36"/>
      <c r="R45" s="36"/>
      <c r="S45" s="36"/>
      <c r="T45" s="36"/>
      <c r="U45" s="36"/>
    </row>
    <row r="46" spans="1:21" ht="30.75" customHeight="1" x14ac:dyDescent="0.2">
      <c r="A46" s="36"/>
      <c r="B46" s="1143"/>
      <c r="C46" s="1144"/>
      <c r="D46" s="50"/>
      <c r="E46" s="1135" t="s">
        <v>11</v>
      </c>
      <c r="F46" s="1135"/>
      <c r="G46" s="1135"/>
      <c r="H46" s="1135"/>
      <c r="I46" s="1135"/>
      <c r="J46" s="1136"/>
      <c r="K46" s="51">
        <v>2532</v>
      </c>
      <c r="L46" s="52">
        <v>601</v>
      </c>
      <c r="M46" s="52" t="s">
        <v>476</v>
      </c>
      <c r="N46" s="52" t="s">
        <v>476</v>
      </c>
      <c r="O46" s="53" t="s">
        <v>476</v>
      </c>
      <c r="P46" s="36"/>
      <c r="Q46" s="36"/>
      <c r="R46" s="36"/>
      <c r="S46" s="36"/>
      <c r="T46" s="36"/>
      <c r="U46" s="36"/>
    </row>
    <row r="47" spans="1:21" ht="30.75" customHeight="1" x14ac:dyDescent="0.2">
      <c r="A47" s="36"/>
      <c r="B47" s="1143"/>
      <c r="C47" s="1144"/>
      <c r="D47" s="50"/>
      <c r="E47" s="1135" t="s">
        <v>12</v>
      </c>
      <c r="F47" s="1135"/>
      <c r="G47" s="1135"/>
      <c r="H47" s="1135"/>
      <c r="I47" s="1135"/>
      <c r="J47" s="1136"/>
      <c r="K47" s="51">
        <v>114735</v>
      </c>
      <c r="L47" s="52">
        <v>126616</v>
      </c>
      <c r="M47" s="52">
        <v>135525</v>
      </c>
      <c r="N47" s="52">
        <v>140247</v>
      </c>
      <c r="O47" s="53">
        <v>144233</v>
      </c>
      <c r="P47" s="36"/>
      <c r="Q47" s="36"/>
      <c r="R47" s="36"/>
      <c r="S47" s="36"/>
      <c r="T47" s="36"/>
      <c r="U47" s="36"/>
    </row>
    <row r="48" spans="1:21" ht="30.75" customHeight="1" x14ac:dyDescent="0.2">
      <c r="A48" s="36"/>
      <c r="B48" s="1143"/>
      <c r="C48" s="1144"/>
      <c r="D48" s="50"/>
      <c r="E48" s="1135" t="s">
        <v>13</v>
      </c>
      <c r="F48" s="1135"/>
      <c r="G48" s="1135"/>
      <c r="H48" s="1135"/>
      <c r="I48" s="1135"/>
      <c r="J48" s="1136"/>
      <c r="K48" s="51">
        <v>5511</v>
      </c>
      <c r="L48" s="52">
        <v>5414</v>
      </c>
      <c r="M48" s="52">
        <v>5991</v>
      </c>
      <c r="N48" s="52">
        <v>7630</v>
      </c>
      <c r="O48" s="53">
        <v>7780</v>
      </c>
      <c r="P48" s="36"/>
      <c r="Q48" s="36"/>
      <c r="R48" s="36"/>
      <c r="S48" s="36"/>
      <c r="T48" s="36"/>
      <c r="U48" s="36"/>
    </row>
    <row r="49" spans="1:21" ht="30.75" customHeight="1" x14ac:dyDescent="0.2">
      <c r="A49" s="36"/>
      <c r="B49" s="1143"/>
      <c r="C49" s="1144"/>
      <c r="D49" s="50"/>
      <c r="E49" s="1135" t="s">
        <v>14</v>
      </c>
      <c r="F49" s="1135"/>
      <c r="G49" s="1135"/>
      <c r="H49" s="1135"/>
      <c r="I49" s="1135"/>
      <c r="J49" s="1136"/>
      <c r="K49" s="51">
        <v>4267</v>
      </c>
      <c r="L49" s="52">
        <v>4168</v>
      </c>
      <c r="M49" s="52">
        <v>4082</v>
      </c>
      <c r="N49" s="52">
        <v>4008</v>
      </c>
      <c r="O49" s="53">
        <v>3667</v>
      </c>
      <c r="P49" s="36"/>
      <c r="Q49" s="36"/>
      <c r="R49" s="36"/>
      <c r="S49" s="36"/>
      <c r="T49" s="36"/>
      <c r="U49" s="36"/>
    </row>
    <row r="50" spans="1:21" ht="30.75" customHeight="1" x14ac:dyDescent="0.2">
      <c r="A50" s="36"/>
      <c r="B50" s="1143"/>
      <c r="C50" s="1144"/>
      <c r="D50" s="50"/>
      <c r="E50" s="1135" t="s">
        <v>15</v>
      </c>
      <c r="F50" s="1135"/>
      <c r="G50" s="1135"/>
      <c r="H50" s="1135"/>
      <c r="I50" s="1135"/>
      <c r="J50" s="1136"/>
      <c r="K50" s="51">
        <v>15140</v>
      </c>
      <c r="L50" s="52">
        <v>13856</v>
      </c>
      <c r="M50" s="52">
        <v>13244</v>
      </c>
      <c r="N50" s="52">
        <v>12946</v>
      </c>
      <c r="O50" s="53">
        <v>12437</v>
      </c>
      <c r="P50" s="36"/>
      <c r="Q50" s="36"/>
      <c r="R50" s="36"/>
      <c r="S50" s="36"/>
      <c r="T50" s="36"/>
      <c r="U50" s="36"/>
    </row>
    <row r="51" spans="1:21" ht="30.75" customHeight="1" x14ac:dyDescent="0.2">
      <c r="A51" s="36"/>
      <c r="B51" s="1145"/>
      <c r="C51" s="1146"/>
      <c r="D51" s="54"/>
      <c r="E51" s="1135" t="s">
        <v>16</v>
      </c>
      <c r="F51" s="1135"/>
      <c r="G51" s="1135"/>
      <c r="H51" s="1135"/>
      <c r="I51" s="1135"/>
      <c r="J51" s="1136"/>
      <c r="K51" s="51" t="s">
        <v>476</v>
      </c>
      <c r="L51" s="52" t="s">
        <v>476</v>
      </c>
      <c r="M51" s="52" t="s">
        <v>476</v>
      </c>
      <c r="N51" s="52" t="s">
        <v>476</v>
      </c>
      <c r="O51" s="53" t="s">
        <v>476</v>
      </c>
      <c r="P51" s="36"/>
      <c r="Q51" s="36"/>
      <c r="R51" s="36"/>
      <c r="S51" s="36"/>
      <c r="T51" s="36"/>
      <c r="U51" s="36"/>
    </row>
    <row r="52" spans="1:21" ht="30.75" customHeight="1" x14ac:dyDescent="0.2">
      <c r="A52" s="36"/>
      <c r="B52" s="1133" t="s">
        <v>17</v>
      </c>
      <c r="C52" s="1134"/>
      <c r="D52" s="54"/>
      <c r="E52" s="1135" t="s">
        <v>18</v>
      </c>
      <c r="F52" s="1135"/>
      <c r="G52" s="1135"/>
      <c r="H52" s="1135"/>
      <c r="I52" s="1135"/>
      <c r="J52" s="1136"/>
      <c r="K52" s="51">
        <v>222186</v>
      </c>
      <c r="L52" s="52">
        <v>228986</v>
      </c>
      <c r="M52" s="52">
        <v>235732</v>
      </c>
      <c r="N52" s="52">
        <v>240191</v>
      </c>
      <c r="O52" s="53">
        <v>243190</v>
      </c>
      <c r="P52" s="36"/>
      <c r="Q52" s="36"/>
      <c r="R52" s="36"/>
      <c r="S52" s="36"/>
      <c r="T52" s="36"/>
      <c r="U52" s="36"/>
    </row>
    <row r="53" spans="1:21" ht="30.75" customHeight="1" thickBot="1" x14ac:dyDescent="0.25">
      <c r="A53" s="36"/>
      <c r="B53" s="1137" t="s">
        <v>19</v>
      </c>
      <c r="C53" s="1138"/>
      <c r="D53" s="55"/>
      <c r="E53" s="1139" t="s">
        <v>20</v>
      </c>
      <c r="F53" s="1139"/>
      <c r="G53" s="1139"/>
      <c r="H53" s="1139"/>
      <c r="I53" s="1139"/>
      <c r="J53" s="1140"/>
      <c r="K53" s="56">
        <v>166795</v>
      </c>
      <c r="L53" s="57">
        <v>164901</v>
      </c>
      <c r="M53" s="57">
        <v>158792</v>
      </c>
      <c r="N53" s="57">
        <v>161255</v>
      </c>
      <c r="O53" s="58">
        <v>158033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BTNZQKPeBKiHaWCgY1BG2RwzCTNiU7QLMxdqQkHklw2Dl0rlLmwCf2qJBvIHLFvvOTkaQ2C63M+Z4GL7nYx/hg==" saltValue="K9O/dak06/iIzaUQeWj3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517</v>
      </c>
      <c r="J40" s="367" t="s">
        <v>518</v>
      </c>
      <c r="K40" s="367" t="s">
        <v>519</v>
      </c>
      <c r="L40" s="367" t="s">
        <v>520</v>
      </c>
      <c r="M40" s="368" t="s">
        <v>521</v>
      </c>
    </row>
    <row r="41" spans="2:13" ht="27.75" customHeight="1" x14ac:dyDescent="0.2">
      <c r="B41" s="1149" t="s">
        <v>21</v>
      </c>
      <c r="C41" s="1150"/>
      <c r="D41" s="66"/>
      <c r="E41" s="1155" t="s">
        <v>22</v>
      </c>
      <c r="F41" s="1155"/>
      <c r="G41" s="1155"/>
      <c r="H41" s="1156"/>
      <c r="I41" s="369">
        <v>5308572</v>
      </c>
      <c r="J41" s="370">
        <v>5404999</v>
      </c>
      <c r="K41" s="370">
        <v>5410279</v>
      </c>
      <c r="L41" s="370">
        <v>5386677</v>
      </c>
      <c r="M41" s="371">
        <v>5442406</v>
      </c>
    </row>
    <row r="42" spans="2:13" ht="27.75" customHeight="1" x14ac:dyDescent="0.2">
      <c r="B42" s="1151"/>
      <c r="C42" s="1152"/>
      <c r="D42" s="67"/>
      <c r="E42" s="1157" t="s">
        <v>23</v>
      </c>
      <c r="F42" s="1157"/>
      <c r="G42" s="1157"/>
      <c r="H42" s="1158"/>
      <c r="I42" s="372">
        <v>192407</v>
      </c>
      <c r="J42" s="373">
        <v>179836</v>
      </c>
      <c r="K42" s="373">
        <v>159750</v>
      </c>
      <c r="L42" s="373">
        <v>136479</v>
      </c>
      <c r="M42" s="374">
        <v>116740</v>
      </c>
    </row>
    <row r="43" spans="2:13" ht="27.75" customHeight="1" x14ac:dyDescent="0.2">
      <c r="B43" s="1151"/>
      <c r="C43" s="1152"/>
      <c r="D43" s="67"/>
      <c r="E43" s="1157" t="s">
        <v>24</v>
      </c>
      <c r="F43" s="1157"/>
      <c r="G43" s="1157"/>
      <c r="H43" s="1158"/>
      <c r="I43" s="372">
        <v>80069</v>
      </c>
      <c r="J43" s="373">
        <v>77576</v>
      </c>
      <c r="K43" s="373">
        <v>81585</v>
      </c>
      <c r="L43" s="373">
        <v>88640</v>
      </c>
      <c r="M43" s="374">
        <v>98613</v>
      </c>
    </row>
    <row r="44" spans="2:13" ht="27.75" customHeight="1" x14ac:dyDescent="0.2">
      <c r="B44" s="1151"/>
      <c r="C44" s="1152"/>
      <c r="D44" s="67"/>
      <c r="E44" s="1157" t="s">
        <v>25</v>
      </c>
      <c r="F44" s="1157"/>
      <c r="G44" s="1157"/>
      <c r="H44" s="1158"/>
      <c r="I44" s="372">
        <v>36583</v>
      </c>
      <c r="J44" s="373">
        <v>34754</v>
      </c>
      <c r="K44" s="373">
        <v>32666</v>
      </c>
      <c r="L44" s="373">
        <v>30663</v>
      </c>
      <c r="M44" s="374">
        <v>28886</v>
      </c>
    </row>
    <row r="45" spans="2:13" ht="27.75" customHeight="1" x14ac:dyDescent="0.2">
      <c r="B45" s="1151"/>
      <c r="C45" s="1152"/>
      <c r="D45" s="67"/>
      <c r="E45" s="1157" t="s">
        <v>26</v>
      </c>
      <c r="F45" s="1157"/>
      <c r="G45" s="1157"/>
      <c r="H45" s="1158"/>
      <c r="I45" s="372">
        <v>579892</v>
      </c>
      <c r="J45" s="373">
        <v>529869</v>
      </c>
      <c r="K45" s="373">
        <v>513202</v>
      </c>
      <c r="L45" s="373">
        <v>497327</v>
      </c>
      <c r="M45" s="374">
        <v>406517</v>
      </c>
    </row>
    <row r="46" spans="2:13" ht="27.75" customHeight="1" x14ac:dyDescent="0.2">
      <c r="B46" s="1151"/>
      <c r="C46" s="1152"/>
      <c r="D46" s="68"/>
      <c r="E46" s="1159" t="s">
        <v>27</v>
      </c>
      <c r="F46" s="1159"/>
      <c r="G46" s="1159"/>
      <c r="H46" s="1160"/>
      <c r="I46" s="372">
        <v>48396</v>
      </c>
      <c r="J46" s="373">
        <v>44508</v>
      </c>
      <c r="K46" s="373">
        <v>28848</v>
      </c>
      <c r="L46" s="373">
        <v>26747</v>
      </c>
      <c r="M46" s="374">
        <v>22986</v>
      </c>
    </row>
    <row r="47" spans="2:13" ht="27.75" customHeight="1" x14ac:dyDescent="0.2">
      <c r="B47" s="1151"/>
      <c r="C47" s="1152"/>
      <c r="D47" s="69"/>
      <c r="E47" s="1161" t="s">
        <v>28</v>
      </c>
      <c r="F47" s="1162"/>
      <c r="G47" s="1162"/>
      <c r="H47" s="1163"/>
      <c r="I47" s="372" t="s">
        <v>476</v>
      </c>
      <c r="J47" s="373" t="s">
        <v>476</v>
      </c>
      <c r="K47" s="373" t="s">
        <v>476</v>
      </c>
      <c r="L47" s="373" t="s">
        <v>476</v>
      </c>
      <c r="M47" s="374" t="s">
        <v>476</v>
      </c>
    </row>
    <row r="48" spans="2:13" ht="27.75" customHeight="1" x14ac:dyDescent="0.2">
      <c r="B48" s="1151"/>
      <c r="C48" s="1152"/>
      <c r="D48" s="67"/>
      <c r="E48" s="1157" t="s">
        <v>29</v>
      </c>
      <c r="F48" s="1157"/>
      <c r="G48" s="1157"/>
      <c r="H48" s="1158"/>
      <c r="I48" s="372" t="s">
        <v>476</v>
      </c>
      <c r="J48" s="373" t="s">
        <v>476</v>
      </c>
      <c r="K48" s="373" t="s">
        <v>476</v>
      </c>
      <c r="L48" s="373" t="s">
        <v>476</v>
      </c>
      <c r="M48" s="374" t="s">
        <v>476</v>
      </c>
    </row>
    <row r="49" spans="2:13" ht="27.75" customHeight="1" x14ac:dyDescent="0.2">
      <c r="B49" s="1153"/>
      <c r="C49" s="1154"/>
      <c r="D49" s="67"/>
      <c r="E49" s="1157" t="s">
        <v>30</v>
      </c>
      <c r="F49" s="1157"/>
      <c r="G49" s="1157"/>
      <c r="H49" s="1158"/>
      <c r="I49" s="372">
        <v>2249</v>
      </c>
      <c r="J49" s="373">
        <v>1830</v>
      </c>
      <c r="K49" s="373">
        <v>1296</v>
      </c>
      <c r="L49" s="373">
        <v>618</v>
      </c>
      <c r="M49" s="374" t="s">
        <v>476</v>
      </c>
    </row>
    <row r="50" spans="2:13" ht="27.75" customHeight="1" x14ac:dyDescent="0.2">
      <c r="B50" s="1164" t="s">
        <v>31</v>
      </c>
      <c r="C50" s="1165"/>
      <c r="D50" s="70"/>
      <c r="E50" s="1157" t="s">
        <v>32</v>
      </c>
      <c r="F50" s="1157"/>
      <c r="G50" s="1157"/>
      <c r="H50" s="1158"/>
      <c r="I50" s="372">
        <v>593249</v>
      </c>
      <c r="J50" s="373">
        <v>712190</v>
      </c>
      <c r="K50" s="373">
        <v>763948</v>
      </c>
      <c r="L50" s="373">
        <v>809181</v>
      </c>
      <c r="M50" s="374">
        <v>868791</v>
      </c>
    </row>
    <row r="51" spans="2:13" ht="27.75" customHeight="1" x14ac:dyDescent="0.2">
      <c r="B51" s="1151"/>
      <c r="C51" s="1152"/>
      <c r="D51" s="67"/>
      <c r="E51" s="1157" t="s">
        <v>33</v>
      </c>
      <c r="F51" s="1157"/>
      <c r="G51" s="1157"/>
      <c r="H51" s="1158"/>
      <c r="I51" s="372">
        <v>93835</v>
      </c>
      <c r="J51" s="373">
        <v>86816</v>
      </c>
      <c r="K51" s="373">
        <v>76610</v>
      </c>
      <c r="L51" s="373">
        <v>74057</v>
      </c>
      <c r="M51" s="374">
        <v>70981</v>
      </c>
    </row>
    <row r="52" spans="2:13" ht="27.75" customHeight="1" x14ac:dyDescent="0.2">
      <c r="B52" s="1153"/>
      <c r="C52" s="1154"/>
      <c r="D52" s="67"/>
      <c r="E52" s="1157" t="s">
        <v>34</v>
      </c>
      <c r="F52" s="1157"/>
      <c r="G52" s="1157"/>
      <c r="H52" s="1158"/>
      <c r="I52" s="372">
        <v>2983502</v>
      </c>
      <c r="J52" s="373">
        <v>3067032</v>
      </c>
      <c r="K52" s="373">
        <v>3036158</v>
      </c>
      <c r="L52" s="373">
        <v>2988567</v>
      </c>
      <c r="M52" s="374">
        <v>2986972</v>
      </c>
    </row>
    <row r="53" spans="2:13" ht="27.75" customHeight="1" thickBot="1" x14ac:dyDescent="0.25">
      <c r="B53" s="1166" t="s">
        <v>35</v>
      </c>
      <c r="C53" s="1167"/>
      <c r="D53" s="71"/>
      <c r="E53" s="1168" t="s">
        <v>36</v>
      </c>
      <c r="F53" s="1168"/>
      <c r="G53" s="1168"/>
      <c r="H53" s="1169"/>
      <c r="I53" s="375">
        <v>2577581</v>
      </c>
      <c r="J53" s="376">
        <v>2407332</v>
      </c>
      <c r="K53" s="376">
        <v>2350910</v>
      </c>
      <c r="L53" s="376">
        <v>2295347</v>
      </c>
      <c r="M53" s="377">
        <v>2189405</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RNUqBB1hI4GyI6ZCmCJ+2HdLQubCvqFmb0haxsZuuHW6vsu7rp1iosvlPlrvtv3ENNlNVQU9ScljN7+58yp9A==" saltValue="mJ62y5r2fxOyLjD5sbVM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519</v>
      </c>
      <c r="G54" s="79" t="s">
        <v>520</v>
      </c>
      <c r="H54" s="80" t="s">
        <v>521</v>
      </c>
    </row>
    <row r="55" spans="2:8" ht="52.5" customHeight="1" x14ac:dyDescent="0.2">
      <c r="B55" s="81"/>
      <c r="C55" s="1178" t="s">
        <v>38</v>
      </c>
      <c r="D55" s="1178"/>
      <c r="E55" s="1179"/>
      <c r="F55" s="82">
        <v>70149</v>
      </c>
      <c r="G55" s="82">
        <v>70173</v>
      </c>
      <c r="H55" s="83">
        <v>70189</v>
      </c>
    </row>
    <row r="56" spans="2:8" ht="52.5" customHeight="1" x14ac:dyDescent="0.2">
      <c r="B56" s="84"/>
      <c r="C56" s="1180" t="s">
        <v>39</v>
      </c>
      <c r="D56" s="1180"/>
      <c r="E56" s="1181"/>
      <c r="F56" s="85">
        <v>88324</v>
      </c>
      <c r="G56" s="85">
        <v>88354</v>
      </c>
      <c r="H56" s="86">
        <v>88375</v>
      </c>
    </row>
    <row r="57" spans="2:8" ht="53.25" customHeight="1" x14ac:dyDescent="0.2">
      <c r="B57" s="84"/>
      <c r="C57" s="1182" t="s">
        <v>40</v>
      </c>
      <c r="D57" s="1182"/>
      <c r="E57" s="1183"/>
      <c r="F57" s="87">
        <v>88032</v>
      </c>
      <c r="G57" s="87">
        <v>89950</v>
      </c>
      <c r="H57" s="88">
        <v>98328</v>
      </c>
    </row>
    <row r="58" spans="2:8" ht="45.75" customHeight="1" x14ac:dyDescent="0.2">
      <c r="B58" s="89"/>
      <c r="C58" s="1170" t="s">
        <v>589</v>
      </c>
      <c r="D58" s="1171"/>
      <c r="E58" s="1172"/>
      <c r="F58" s="90">
        <v>14803</v>
      </c>
      <c r="G58" s="90">
        <v>16625</v>
      </c>
      <c r="H58" s="91">
        <v>17758</v>
      </c>
    </row>
    <row r="59" spans="2:8" ht="45.75" customHeight="1" x14ac:dyDescent="0.2">
      <c r="B59" s="89"/>
      <c r="C59" s="1170" t="s">
        <v>593</v>
      </c>
      <c r="D59" s="1171"/>
      <c r="E59" s="1172"/>
      <c r="F59" s="90">
        <v>1101</v>
      </c>
      <c r="G59" s="90">
        <v>3308</v>
      </c>
      <c r="H59" s="91">
        <v>13761</v>
      </c>
    </row>
    <row r="60" spans="2:8" ht="45.75" customHeight="1" x14ac:dyDescent="0.2">
      <c r="B60" s="89"/>
      <c r="C60" s="1170" t="s">
        <v>591</v>
      </c>
      <c r="D60" s="1171"/>
      <c r="E60" s="1172"/>
      <c r="F60" s="90">
        <v>9953</v>
      </c>
      <c r="G60" s="90">
        <v>10464</v>
      </c>
      <c r="H60" s="91">
        <v>10587</v>
      </c>
    </row>
    <row r="61" spans="2:8" ht="45.75" customHeight="1" x14ac:dyDescent="0.2">
      <c r="B61" s="89"/>
      <c r="C61" s="1170" t="s">
        <v>590</v>
      </c>
      <c r="D61" s="1171"/>
      <c r="E61" s="1172"/>
      <c r="F61" s="90">
        <v>10087</v>
      </c>
      <c r="G61" s="90">
        <v>10087</v>
      </c>
      <c r="H61" s="91">
        <v>10087</v>
      </c>
    </row>
    <row r="62" spans="2:8" ht="45.75" customHeight="1" thickBot="1" x14ac:dyDescent="0.25">
      <c r="B62" s="92"/>
      <c r="C62" s="1173" t="s">
        <v>592</v>
      </c>
      <c r="D62" s="1174"/>
      <c r="E62" s="1175"/>
      <c r="F62" s="93">
        <v>9000</v>
      </c>
      <c r="G62" s="93">
        <v>9000</v>
      </c>
      <c r="H62" s="94">
        <v>9000</v>
      </c>
    </row>
    <row r="63" spans="2:8" ht="52.5" customHeight="1" thickBot="1" x14ac:dyDescent="0.25">
      <c r="B63" s="95"/>
      <c r="C63" s="1176" t="s">
        <v>41</v>
      </c>
      <c r="D63" s="1176"/>
      <c r="E63" s="1177"/>
      <c r="F63" s="96">
        <v>246505</v>
      </c>
      <c r="G63" s="96">
        <v>248477</v>
      </c>
      <c r="H63" s="97">
        <v>256892</v>
      </c>
    </row>
    <row r="64" spans="2:8" ht="15" customHeight="1" x14ac:dyDescent="0.2"/>
    <row r="65" ht="0" hidden="1" customHeight="1" x14ac:dyDescent="0.2"/>
    <row r="66" ht="0" hidden="1" customHeight="1" x14ac:dyDescent="0.2"/>
  </sheetData>
  <sheetProtection algorithmName="SHA-512" hashValue="J0EqVBmAl+07tYPmg/GsWSESO4NAIT0kR44K32T2NBMnzt5zFCCuhVAzYqhy5jp331dQjv+kiFqH5dfzJnJTng==" saltValue="2a6cFfhUK0SrIbWAsY7l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608</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608</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607</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602</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606</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600</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517</v>
      </c>
      <c r="BQ50" s="1194"/>
      <c r="BR50" s="1194"/>
      <c r="BS50" s="1194"/>
      <c r="BT50" s="1194"/>
      <c r="BU50" s="1194"/>
      <c r="BV50" s="1194"/>
      <c r="BW50" s="1194"/>
      <c r="BX50" s="1194" t="s">
        <v>518</v>
      </c>
      <c r="BY50" s="1194"/>
      <c r="BZ50" s="1194"/>
      <c r="CA50" s="1194"/>
      <c r="CB50" s="1194"/>
      <c r="CC50" s="1194"/>
      <c r="CD50" s="1194"/>
      <c r="CE50" s="1194"/>
      <c r="CF50" s="1194" t="s">
        <v>519</v>
      </c>
      <c r="CG50" s="1194"/>
      <c r="CH50" s="1194"/>
      <c r="CI50" s="1194"/>
      <c r="CJ50" s="1194"/>
      <c r="CK50" s="1194"/>
      <c r="CL50" s="1194"/>
      <c r="CM50" s="1194"/>
      <c r="CN50" s="1194" t="s">
        <v>520</v>
      </c>
      <c r="CO50" s="1194"/>
      <c r="CP50" s="1194"/>
      <c r="CQ50" s="1194"/>
      <c r="CR50" s="1194"/>
      <c r="CS50" s="1194"/>
      <c r="CT50" s="1194"/>
      <c r="CU50" s="1194"/>
      <c r="CV50" s="1194" t="s">
        <v>521</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599</v>
      </c>
      <c r="AO51" s="1193"/>
      <c r="AP51" s="1193"/>
      <c r="AQ51" s="1193"/>
      <c r="AR51" s="1193"/>
      <c r="AS51" s="1193"/>
      <c r="AT51" s="1193"/>
      <c r="AU51" s="1193"/>
      <c r="AV51" s="1193"/>
      <c r="AW51" s="1193"/>
      <c r="AX51" s="1193"/>
      <c r="AY51" s="1193"/>
      <c r="AZ51" s="1193"/>
      <c r="BA51" s="1193"/>
      <c r="BB51" s="1193" t="s">
        <v>596</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192">
        <v>197.3</v>
      </c>
      <c r="CG51" s="1192"/>
      <c r="CH51" s="1192"/>
      <c r="CI51" s="1192"/>
      <c r="CJ51" s="1192"/>
      <c r="CK51" s="1192"/>
      <c r="CL51" s="1192"/>
      <c r="CM51" s="1192"/>
      <c r="CN51" s="1192">
        <v>192.7</v>
      </c>
      <c r="CO51" s="1192"/>
      <c r="CP51" s="1192"/>
      <c r="CQ51" s="1192"/>
      <c r="CR51" s="1192"/>
      <c r="CS51" s="1192"/>
      <c r="CT51" s="1192"/>
      <c r="CU51" s="1192"/>
      <c r="CV51" s="1192">
        <v>193</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605</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192">
        <v>66</v>
      </c>
      <c r="CG53" s="1192"/>
      <c r="CH53" s="1192"/>
      <c r="CI53" s="1192"/>
      <c r="CJ53" s="1192"/>
      <c r="CK53" s="1192"/>
      <c r="CL53" s="1192"/>
      <c r="CM53" s="1192"/>
      <c r="CN53" s="1192">
        <v>67.3</v>
      </c>
      <c r="CO53" s="1192"/>
      <c r="CP53" s="1192"/>
      <c r="CQ53" s="1192"/>
      <c r="CR53" s="1192"/>
      <c r="CS53" s="1192"/>
      <c r="CT53" s="1192"/>
      <c r="CU53" s="1192"/>
      <c r="CV53" s="1192">
        <v>68.400000000000006</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597</v>
      </c>
      <c r="AO55" s="1194"/>
      <c r="AP55" s="1194"/>
      <c r="AQ55" s="1194"/>
      <c r="AR55" s="1194"/>
      <c r="AS55" s="1194"/>
      <c r="AT55" s="1194"/>
      <c r="AU55" s="1194"/>
      <c r="AV55" s="1194"/>
      <c r="AW55" s="1194"/>
      <c r="AX55" s="1194"/>
      <c r="AY55" s="1194"/>
      <c r="AZ55" s="1194"/>
      <c r="BA55" s="1194"/>
      <c r="BB55" s="1193" t="s">
        <v>596</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192">
        <v>196.3</v>
      </c>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604</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192">
        <v>56.1</v>
      </c>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603</v>
      </c>
    </row>
    <row r="64" spans="1:109" ht="13.2" x14ac:dyDescent="0.2">
      <c r="B64" s="1185"/>
      <c r="G64" s="1222"/>
      <c r="I64" s="1224"/>
      <c r="J64" s="1224"/>
      <c r="K64" s="1224"/>
      <c r="L64" s="1224"/>
      <c r="M64" s="1224"/>
      <c r="N64" s="1223"/>
      <c r="AM64" s="1222"/>
      <c r="AN64" s="1222" t="s">
        <v>602</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601</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600</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517</v>
      </c>
      <c r="BQ72" s="1194"/>
      <c r="BR72" s="1194"/>
      <c r="BS72" s="1194"/>
      <c r="BT72" s="1194"/>
      <c r="BU72" s="1194"/>
      <c r="BV72" s="1194"/>
      <c r="BW72" s="1194"/>
      <c r="BX72" s="1194" t="s">
        <v>518</v>
      </c>
      <c r="BY72" s="1194"/>
      <c r="BZ72" s="1194"/>
      <c r="CA72" s="1194"/>
      <c r="CB72" s="1194"/>
      <c r="CC72" s="1194"/>
      <c r="CD72" s="1194"/>
      <c r="CE72" s="1194"/>
      <c r="CF72" s="1194" t="s">
        <v>519</v>
      </c>
      <c r="CG72" s="1194"/>
      <c r="CH72" s="1194"/>
      <c r="CI72" s="1194"/>
      <c r="CJ72" s="1194"/>
      <c r="CK72" s="1194"/>
      <c r="CL72" s="1194"/>
      <c r="CM72" s="1194"/>
      <c r="CN72" s="1194" t="s">
        <v>520</v>
      </c>
      <c r="CO72" s="1194"/>
      <c r="CP72" s="1194"/>
      <c r="CQ72" s="1194"/>
      <c r="CR72" s="1194"/>
      <c r="CS72" s="1194"/>
      <c r="CT72" s="1194"/>
      <c r="CU72" s="1194"/>
      <c r="CV72" s="1194" t="s">
        <v>521</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599</v>
      </c>
      <c r="AO73" s="1193"/>
      <c r="AP73" s="1193"/>
      <c r="AQ73" s="1193"/>
      <c r="AR73" s="1193"/>
      <c r="AS73" s="1193"/>
      <c r="AT73" s="1193"/>
      <c r="AU73" s="1193"/>
      <c r="AV73" s="1193"/>
      <c r="AW73" s="1193"/>
      <c r="AX73" s="1193"/>
      <c r="AY73" s="1193"/>
      <c r="AZ73" s="1193"/>
      <c r="BA73" s="1193"/>
      <c r="BB73" s="1193" t="s">
        <v>596</v>
      </c>
      <c r="BC73" s="1193"/>
      <c r="BD73" s="1193"/>
      <c r="BE73" s="1193"/>
      <c r="BF73" s="1193"/>
      <c r="BG73" s="1193"/>
      <c r="BH73" s="1193"/>
      <c r="BI73" s="1193"/>
      <c r="BJ73" s="1193"/>
      <c r="BK73" s="1193"/>
      <c r="BL73" s="1193"/>
      <c r="BM73" s="1193"/>
      <c r="BN73" s="1193"/>
      <c r="BO73" s="1193"/>
      <c r="BP73" s="1192">
        <v>232.7</v>
      </c>
      <c r="BQ73" s="1192"/>
      <c r="BR73" s="1192"/>
      <c r="BS73" s="1192"/>
      <c r="BT73" s="1192"/>
      <c r="BU73" s="1192"/>
      <c r="BV73" s="1192"/>
      <c r="BW73" s="1192"/>
      <c r="BX73" s="1192">
        <v>212.7</v>
      </c>
      <c r="BY73" s="1192"/>
      <c r="BZ73" s="1192"/>
      <c r="CA73" s="1192"/>
      <c r="CB73" s="1192"/>
      <c r="CC73" s="1192"/>
      <c r="CD73" s="1192"/>
      <c r="CE73" s="1192"/>
      <c r="CF73" s="1192">
        <v>197.3</v>
      </c>
      <c r="CG73" s="1192"/>
      <c r="CH73" s="1192"/>
      <c r="CI73" s="1192"/>
      <c r="CJ73" s="1192"/>
      <c r="CK73" s="1192"/>
      <c r="CL73" s="1192"/>
      <c r="CM73" s="1192"/>
      <c r="CN73" s="1192">
        <v>192.7</v>
      </c>
      <c r="CO73" s="1192"/>
      <c r="CP73" s="1192"/>
      <c r="CQ73" s="1192"/>
      <c r="CR73" s="1192"/>
      <c r="CS73" s="1192"/>
      <c r="CT73" s="1192"/>
      <c r="CU73" s="1192"/>
      <c r="CV73" s="1192">
        <v>193</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598</v>
      </c>
      <c r="BC75" s="1193"/>
      <c r="BD75" s="1193"/>
      <c r="BE75" s="1193"/>
      <c r="BF75" s="1193"/>
      <c r="BG75" s="1193"/>
      <c r="BH75" s="1193"/>
      <c r="BI75" s="1193"/>
      <c r="BJ75" s="1193"/>
      <c r="BK75" s="1193"/>
      <c r="BL75" s="1193"/>
      <c r="BM75" s="1193"/>
      <c r="BN75" s="1193"/>
      <c r="BO75" s="1193"/>
      <c r="BP75" s="1192">
        <v>15.5</v>
      </c>
      <c r="BQ75" s="1192"/>
      <c r="BR75" s="1192"/>
      <c r="BS75" s="1192"/>
      <c r="BT75" s="1192"/>
      <c r="BU75" s="1192"/>
      <c r="BV75" s="1192"/>
      <c r="BW75" s="1192"/>
      <c r="BX75" s="1192">
        <v>15.1</v>
      </c>
      <c r="BY75" s="1192"/>
      <c r="BZ75" s="1192"/>
      <c r="CA75" s="1192"/>
      <c r="CB75" s="1192"/>
      <c r="CC75" s="1192"/>
      <c r="CD75" s="1192"/>
      <c r="CE75" s="1192"/>
      <c r="CF75" s="1192">
        <v>14.3</v>
      </c>
      <c r="CG75" s="1192"/>
      <c r="CH75" s="1192"/>
      <c r="CI75" s="1192"/>
      <c r="CJ75" s="1192"/>
      <c r="CK75" s="1192"/>
      <c r="CL75" s="1192"/>
      <c r="CM75" s="1192"/>
      <c r="CN75" s="1192">
        <v>13.8</v>
      </c>
      <c r="CO75" s="1192"/>
      <c r="CP75" s="1192"/>
      <c r="CQ75" s="1192"/>
      <c r="CR75" s="1192"/>
      <c r="CS75" s="1192"/>
      <c r="CT75" s="1192"/>
      <c r="CU75" s="1192"/>
      <c r="CV75" s="1192">
        <v>13.6</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597</v>
      </c>
      <c r="AO77" s="1194"/>
      <c r="AP77" s="1194"/>
      <c r="AQ77" s="1194"/>
      <c r="AR77" s="1194"/>
      <c r="AS77" s="1194"/>
      <c r="AT77" s="1194"/>
      <c r="AU77" s="1194"/>
      <c r="AV77" s="1194"/>
      <c r="AW77" s="1194"/>
      <c r="AX77" s="1194"/>
      <c r="AY77" s="1194"/>
      <c r="AZ77" s="1194"/>
      <c r="BA77" s="1194"/>
      <c r="BB77" s="1193" t="s">
        <v>596</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595</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4eVmJmJ9BR+RzJ/pRzB/gcMYHmHtqQq/D6zWANKk+ktUtj+HV6Nzvzfm9GeSbV4ZY+dEC54eeE7VzZkIdQD8Q==" saltValue="QhBx9Hc/2vU2zDjF7b6EG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Gr8+PQeUHzKU46wbAQ4ytV18W2TfBFEb0IFgGz+llRgOhoCkyojmN5nu1rSv8Ec7W5HFNpxcHQ+xu50e38Vgw==" saltValue="M5GzwhxVnha1f58fPxMo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0fX8PW9/aRAaFXSfC7g6Msk8DY++m4+swPxTNrUC4Mi4PTnwivfJDSEfnPzk5jrowhIuM6rpdx7LuhUpheZwA==" saltValue="o13xc4Ah6W/hTgIggnsk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508</v>
      </c>
      <c r="B3" s="113"/>
      <c r="C3" s="114"/>
      <c r="D3" s="115">
        <v>30445</v>
      </c>
      <c r="E3" s="116"/>
      <c r="F3" s="117">
        <v>34374</v>
      </c>
      <c r="G3" s="118"/>
      <c r="H3" s="119"/>
    </row>
    <row r="4" spans="1:8" x14ac:dyDescent="0.2">
      <c r="A4" s="120"/>
      <c r="B4" s="121"/>
      <c r="C4" s="122"/>
      <c r="D4" s="123">
        <v>8622</v>
      </c>
      <c r="E4" s="124"/>
      <c r="F4" s="125">
        <v>10917</v>
      </c>
      <c r="G4" s="126"/>
      <c r="H4" s="127"/>
    </row>
    <row r="5" spans="1:8" x14ac:dyDescent="0.2">
      <c r="A5" s="108" t="s">
        <v>510</v>
      </c>
      <c r="B5" s="113"/>
      <c r="C5" s="114"/>
      <c r="D5" s="115">
        <v>30732</v>
      </c>
      <c r="E5" s="116"/>
      <c r="F5" s="117">
        <v>35216</v>
      </c>
      <c r="G5" s="118"/>
      <c r="H5" s="119"/>
    </row>
    <row r="6" spans="1:8" x14ac:dyDescent="0.2">
      <c r="A6" s="120"/>
      <c r="B6" s="121"/>
      <c r="C6" s="122"/>
      <c r="D6" s="123">
        <v>11187</v>
      </c>
      <c r="E6" s="124"/>
      <c r="F6" s="125">
        <v>12644</v>
      </c>
      <c r="G6" s="126"/>
      <c r="H6" s="127"/>
    </row>
    <row r="7" spans="1:8" x14ac:dyDescent="0.2">
      <c r="A7" s="108" t="s">
        <v>511</v>
      </c>
      <c r="B7" s="113"/>
      <c r="C7" s="114"/>
      <c r="D7" s="115">
        <v>31332</v>
      </c>
      <c r="E7" s="116"/>
      <c r="F7" s="117">
        <v>36736</v>
      </c>
      <c r="G7" s="118"/>
      <c r="H7" s="119"/>
    </row>
    <row r="8" spans="1:8" x14ac:dyDescent="0.2">
      <c r="A8" s="120"/>
      <c r="B8" s="121"/>
      <c r="C8" s="122"/>
      <c r="D8" s="123">
        <v>13742</v>
      </c>
      <c r="E8" s="124"/>
      <c r="F8" s="125">
        <v>13410</v>
      </c>
      <c r="G8" s="126"/>
      <c r="H8" s="127"/>
    </row>
    <row r="9" spans="1:8" x14ac:dyDescent="0.2">
      <c r="A9" s="108" t="s">
        <v>512</v>
      </c>
      <c r="B9" s="113"/>
      <c r="C9" s="114"/>
      <c r="D9" s="115">
        <v>30094</v>
      </c>
      <c r="E9" s="116"/>
      <c r="F9" s="117">
        <v>38259</v>
      </c>
      <c r="G9" s="118"/>
      <c r="H9" s="119"/>
    </row>
    <row r="10" spans="1:8" x14ac:dyDescent="0.2">
      <c r="A10" s="120"/>
      <c r="B10" s="121"/>
      <c r="C10" s="122"/>
      <c r="D10" s="123">
        <v>11843</v>
      </c>
      <c r="E10" s="124"/>
      <c r="F10" s="125">
        <v>13379</v>
      </c>
      <c r="G10" s="126"/>
      <c r="H10" s="127"/>
    </row>
    <row r="11" spans="1:8" x14ac:dyDescent="0.2">
      <c r="A11" s="108" t="s">
        <v>513</v>
      </c>
      <c r="B11" s="113"/>
      <c r="C11" s="114"/>
      <c r="D11" s="115">
        <v>31339</v>
      </c>
      <c r="E11" s="116"/>
      <c r="F11" s="117">
        <v>39075</v>
      </c>
      <c r="G11" s="118"/>
      <c r="H11" s="119"/>
    </row>
    <row r="12" spans="1:8" x14ac:dyDescent="0.2">
      <c r="A12" s="120"/>
      <c r="B12" s="121"/>
      <c r="C12" s="128"/>
      <c r="D12" s="123">
        <v>12258</v>
      </c>
      <c r="E12" s="124"/>
      <c r="F12" s="125">
        <v>13441</v>
      </c>
      <c r="G12" s="126"/>
      <c r="H12" s="127"/>
    </row>
    <row r="13" spans="1:8" x14ac:dyDescent="0.2">
      <c r="A13" s="108"/>
      <c r="B13" s="113"/>
      <c r="C13" s="129"/>
      <c r="D13" s="130">
        <v>30788</v>
      </c>
      <c r="E13" s="131"/>
      <c r="F13" s="132">
        <v>36732</v>
      </c>
      <c r="G13" s="133"/>
      <c r="H13" s="119"/>
    </row>
    <row r="14" spans="1:8" x14ac:dyDescent="0.2">
      <c r="A14" s="120"/>
      <c r="B14" s="121"/>
      <c r="C14" s="122"/>
      <c r="D14" s="123">
        <v>11530</v>
      </c>
      <c r="E14" s="124"/>
      <c r="F14" s="125">
        <v>12758</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0.47</v>
      </c>
      <c r="C19" s="134">
        <f>ROUND(VALUE(SUBSTITUTE(実質収支比率等に係る経年分析!G$48,"▲","-")),2)</f>
        <v>0.88</v>
      </c>
      <c r="D19" s="134">
        <f>ROUND(VALUE(SUBSTITUTE(実質収支比率等に係る経年分析!H$48,"▲","-")),2)</f>
        <v>0.91</v>
      </c>
      <c r="E19" s="134">
        <f>ROUND(VALUE(SUBSTITUTE(実質収支比率等に係る経年分析!I$48,"▲","-")),2)</f>
        <v>1.34</v>
      </c>
      <c r="F19" s="134">
        <f>ROUND(VALUE(SUBSTITUTE(実質収支比率等に係る経年分析!J$48,"▲","-")),2)</f>
        <v>1.51</v>
      </c>
    </row>
    <row r="20" spans="1:11" x14ac:dyDescent="0.2">
      <c r="A20" s="134" t="s">
        <v>46</v>
      </c>
      <c r="B20" s="134">
        <f>ROUND(VALUE(SUBSTITUTE(実質収支比率等に係る経年分析!F$47,"▲","-")),2)</f>
        <v>0.47</v>
      </c>
      <c r="C20" s="134">
        <f>ROUND(VALUE(SUBSTITUTE(実質収支比率等に係る経年分析!G$47,"▲","-")),2)</f>
        <v>5.23</v>
      </c>
      <c r="D20" s="134">
        <f>ROUND(VALUE(SUBSTITUTE(実質収支比率等に係る経年分析!H$47,"▲","-")),2)</f>
        <v>4.9800000000000004</v>
      </c>
      <c r="E20" s="134">
        <f>ROUND(VALUE(SUBSTITUTE(実質収支比率等に係る経年分析!I$47,"▲","-")),2)</f>
        <v>4.97</v>
      </c>
      <c r="F20" s="134">
        <f>ROUND(VALUE(SUBSTITUTE(実質収支比率等に係る経年分析!J$47,"▲","-")),2)</f>
        <v>5.16</v>
      </c>
    </row>
    <row r="21" spans="1:11" x14ac:dyDescent="0.2">
      <c r="A21" s="134" t="s">
        <v>47</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5.19</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0.13</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1.1499999999999999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港湾整備事業特別会計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2">
      <c r="A30" s="135" t="str">
        <f>IF(連結実質赤字比率に係る赤字・黒字の構成分析!C$40="",NA(),連結実質赤字比率に係る赤字・黒字の構成分析!C$40)</f>
        <v>証紙特別会計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2">
      <c r="A31" s="135" t="str">
        <f>IF(連結実質赤字比率に係る赤字・黒字の構成分析!C$39="",NA(),連結実質赤字比率に係る赤字・黒字の構成分析!C$39)</f>
        <v>県営住宅管理事業特別会計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2">
      <c r="A32" s="135" t="str">
        <f>IF(連結実質赤字比率に係る赤字・黒字の構成分析!C$38="",NA(),連結実質赤字比率に係る赤字・黒字の構成分析!C$38)</f>
        <v>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2">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2">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v>
      </c>
    </row>
    <row r="36" spans="1:16" x14ac:dyDescent="0.2">
      <c r="A36" s="135" t="str">
        <f>IF(連結実質赤字比率に係る赤字・黒字の構成分析!C$34="",NA(),連結実質赤字比率に係る赤字・黒字の構成分析!C$34)</f>
        <v>県立病院事業会計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0.28000000000000003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0.13</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222186</v>
      </c>
      <c r="E42" s="136"/>
      <c r="F42" s="136"/>
      <c r="G42" s="136">
        <f>'実質公債費比率（分子）の構造'!L$52</f>
        <v>228986</v>
      </c>
      <c r="H42" s="136"/>
      <c r="I42" s="136"/>
      <c r="J42" s="136">
        <f>'実質公債費比率（分子）の構造'!M$52</f>
        <v>235732</v>
      </c>
      <c r="K42" s="136"/>
      <c r="L42" s="136"/>
      <c r="M42" s="136">
        <f>'実質公債費比率（分子）の構造'!N$52</f>
        <v>240191</v>
      </c>
      <c r="N42" s="136"/>
      <c r="O42" s="136"/>
      <c r="P42" s="136">
        <f>'実質公債費比率（分子）の構造'!O$52</f>
        <v>243190</v>
      </c>
    </row>
    <row r="43" spans="1:16" x14ac:dyDescent="0.2">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56</v>
      </c>
      <c r="B44" s="136">
        <f>'実質公債費比率（分子）の構造'!K$50</f>
        <v>15140</v>
      </c>
      <c r="C44" s="136"/>
      <c r="D44" s="136"/>
      <c r="E44" s="136">
        <f>'実質公債費比率（分子）の構造'!L$50</f>
        <v>13856</v>
      </c>
      <c r="F44" s="136"/>
      <c r="G44" s="136"/>
      <c r="H44" s="136">
        <f>'実質公債費比率（分子）の構造'!M$50</f>
        <v>13244</v>
      </c>
      <c r="I44" s="136"/>
      <c r="J44" s="136"/>
      <c r="K44" s="136">
        <f>'実質公債費比率（分子）の構造'!N$50</f>
        <v>12946</v>
      </c>
      <c r="L44" s="136"/>
      <c r="M44" s="136"/>
      <c r="N44" s="136">
        <f>'実質公債費比率（分子）の構造'!O$50</f>
        <v>12437</v>
      </c>
      <c r="O44" s="136"/>
      <c r="P44" s="136"/>
    </row>
    <row r="45" spans="1:16" x14ac:dyDescent="0.2">
      <c r="A45" s="136" t="s">
        <v>57</v>
      </c>
      <c r="B45" s="136">
        <f>'実質公債費比率（分子）の構造'!K$49</f>
        <v>4267</v>
      </c>
      <c r="C45" s="136"/>
      <c r="D45" s="136"/>
      <c r="E45" s="136">
        <f>'実質公債費比率（分子）の構造'!L$49</f>
        <v>4168</v>
      </c>
      <c r="F45" s="136"/>
      <c r="G45" s="136"/>
      <c r="H45" s="136">
        <f>'実質公債費比率（分子）の構造'!M$49</f>
        <v>4082</v>
      </c>
      <c r="I45" s="136"/>
      <c r="J45" s="136"/>
      <c r="K45" s="136">
        <f>'実質公債費比率（分子）の構造'!N$49</f>
        <v>4008</v>
      </c>
      <c r="L45" s="136"/>
      <c r="M45" s="136"/>
      <c r="N45" s="136">
        <f>'実質公債費比率（分子）の構造'!O$49</f>
        <v>3667</v>
      </c>
      <c r="O45" s="136"/>
      <c r="P45" s="136"/>
    </row>
    <row r="46" spans="1:16" x14ac:dyDescent="0.2">
      <c r="A46" s="136" t="s">
        <v>58</v>
      </c>
      <c r="B46" s="136">
        <f>'実質公債費比率（分子）の構造'!K$48</f>
        <v>5511</v>
      </c>
      <c r="C46" s="136"/>
      <c r="D46" s="136"/>
      <c r="E46" s="136">
        <f>'実質公債費比率（分子）の構造'!L$48</f>
        <v>5414</v>
      </c>
      <c r="F46" s="136"/>
      <c r="G46" s="136"/>
      <c r="H46" s="136">
        <f>'実質公債費比率（分子）の構造'!M$48</f>
        <v>5991</v>
      </c>
      <c r="I46" s="136"/>
      <c r="J46" s="136"/>
      <c r="K46" s="136">
        <f>'実質公債費比率（分子）の構造'!N$48</f>
        <v>7630</v>
      </c>
      <c r="L46" s="136"/>
      <c r="M46" s="136"/>
      <c r="N46" s="136">
        <f>'実質公債費比率（分子）の構造'!O$48</f>
        <v>7780</v>
      </c>
      <c r="O46" s="136"/>
      <c r="P46" s="136"/>
    </row>
    <row r="47" spans="1:16" x14ac:dyDescent="0.2">
      <c r="A47" s="136" t="s">
        <v>59</v>
      </c>
      <c r="B47" s="136">
        <f>'実質公債費比率（分子）の構造'!K$47</f>
        <v>114735</v>
      </c>
      <c r="C47" s="136"/>
      <c r="D47" s="136"/>
      <c r="E47" s="136">
        <f>'実質公債費比率（分子）の構造'!L$47</f>
        <v>126616</v>
      </c>
      <c r="F47" s="136"/>
      <c r="G47" s="136"/>
      <c r="H47" s="136">
        <f>'実質公債費比率（分子）の構造'!M$47</f>
        <v>135525</v>
      </c>
      <c r="I47" s="136"/>
      <c r="J47" s="136"/>
      <c r="K47" s="136">
        <f>'実質公債費比率（分子）の構造'!N$47</f>
        <v>140247</v>
      </c>
      <c r="L47" s="136"/>
      <c r="M47" s="136"/>
      <c r="N47" s="136">
        <f>'実質公債費比率（分子）の構造'!O$47</f>
        <v>144233</v>
      </c>
      <c r="O47" s="136"/>
      <c r="P47" s="136"/>
    </row>
    <row r="48" spans="1:16" x14ac:dyDescent="0.2">
      <c r="A48" s="136" t="s">
        <v>60</v>
      </c>
      <c r="B48" s="136">
        <f>'実質公債費比率（分子）の構造'!K$46</f>
        <v>2532</v>
      </c>
      <c r="C48" s="136"/>
      <c r="D48" s="136"/>
      <c r="E48" s="136">
        <f>'実質公債費比率（分子）の構造'!L$46</f>
        <v>601</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246796</v>
      </c>
      <c r="C49" s="136"/>
      <c r="D49" s="136"/>
      <c r="E49" s="136">
        <f>'実質公債費比率（分子）の構造'!L$45</f>
        <v>243232</v>
      </c>
      <c r="F49" s="136"/>
      <c r="G49" s="136"/>
      <c r="H49" s="136">
        <f>'実質公債費比率（分子）の構造'!M$45</f>
        <v>235682</v>
      </c>
      <c r="I49" s="136"/>
      <c r="J49" s="136"/>
      <c r="K49" s="136">
        <f>'実質公債費比率（分子）の構造'!N$45</f>
        <v>236615</v>
      </c>
      <c r="L49" s="136"/>
      <c r="M49" s="136"/>
      <c r="N49" s="136">
        <f>'実質公債費比率（分子）の構造'!O$45</f>
        <v>233106</v>
      </c>
      <c r="O49" s="136"/>
      <c r="P49" s="136"/>
    </row>
    <row r="50" spans="1:16" x14ac:dyDescent="0.2">
      <c r="A50" s="136" t="s">
        <v>62</v>
      </c>
      <c r="B50" s="136" t="e">
        <f>NA()</f>
        <v>#N/A</v>
      </c>
      <c r="C50" s="136">
        <f>IF(ISNUMBER('実質公債費比率（分子）の構造'!K$53),'実質公債費比率（分子）の構造'!K$53,NA())</f>
        <v>166795</v>
      </c>
      <c r="D50" s="136" t="e">
        <f>NA()</f>
        <v>#N/A</v>
      </c>
      <c r="E50" s="136" t="e">
        <f>NA()</f>
        <v>#N/A</v>
      </c>
      <c r="F50" s="136">
        <f>IF(ISNUMBER('実質公債費比率（分子）の構造'!L$53),'実質公債費比率（分子）の構造'!L$53,NA())</f>
        <v>164901</v>
      </c>
      <c r="G50" s="136" t="e">
        <f>NA()</f>
        <v>#N/A</v>
      </c>
      <c r="H50" s="136" t="e">
        <f>NA()</f>
        <v>#N/A</v>
      </c>
      <c r="I50" s="136">
        <f>IF(ISNUMBER('実質公債費比率（分子）の構造'!M$53),'実質公債費比率（分子）の構造'!M$53,NA())</f>
        <v>158792</v>
      </c>
      <c r="J50" s="136" t="e">
        <f>NA()</f>
        <v>#N/A</v>
      </c>
      <c r="K50" s="136" t="e">
        <f>NA()</f>
        <v>#N/A</v>
      </c>
      <c r="L50" s="136">
        <f>IF(ISNUMBER('実質公債費比率（分子）の構造'!N$53),'実質公債費比率（分子）の構造'!N$53,NA())</f>
        <v>161255</v>
      </c>
      <c r="M50" s="136" t="e">
        <f>NA()</f>
        <v>#N/A</v>
      </c>
      <c r="N50" s="136" t="e">
        <f>NA()</f>
        <v>#N/A</v>
      </c>
      <c r="O50" s="136">
        <f>IF(ISNUMBER('実質公債費比率（分子）の構造'!O$53),'実質公債費比率（分子）の構造'!O$53,NA())</f>
        <v>158033</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2983502</v>
      </c>
      <c r="E56" s="135"/>
      <c r="F56" s="135"/>
      <c r="G56" s="135">
        <f>'将来負担比率（分子）の構造'!J$52</f>
        <v>3067032</v>
      </c>
      <c r="H56" s="135"/>
      <c r="I56" s="135"/>
      <c r="J56" s="135">
        <f>'将来負担比率（分子）の構造'!K$52</f>
        <v>3036158</v>
      </c>
      <c r="K56" s="135"/>
      <c r="L56" s="135"/>
      <c r="M56" s="135">
        <f>'将来負担比率（分子）の構造'!L$52</f>
        <v>2988567</v>
      </c>
      <c r="N56" s="135"/>
      <c r="O56" s="135"/>
      <c r="P56" s="135">
        <f>'将来負担比率（分子）の構造'!M$52</f>
        <v>2986972</v>
      </c>
    </row>
    <row r="57" spans="1:16" x14ac:dyDescent="0.2">
      <c r="A57" s="135" t="s">
        <v>33</v>
      </c>
      <c r="B57" s="135"/>
      <c r="C57" s="135"/>
      <c r="D57" s="135">
        <f>'将来負担比率（分子）の構造'!I$51</f>
        <v>93835</v>
      </c>
      <c r="E57" s="135"/>
      <c r="F57" s="135"/>
      <c r="G57" s="135">
        <f>'将来負担比率（分子）の構造'!J$51</f>
        <v>86816</v>
      </c>
      <c r="H57" s="135"/>
      <c r="I57" s="135"/>
      <c r="J57" s="135">
        <f>'将来負担比率（分子）の構造'!K$51</f>
        <v>76610</v>
      </c>
      <c r="K57" s="135"/>
      <c r="L57" s="135"/>
      <c r="M57" s="135">
        <f>'将来負担比率（分子）の構造'!L$51</f>
        <v>74057</v>
      </c>
      <c r="N57" s="135"/>
      <c r="O57" s="135"/>
      <c r="P57" s="135">
        <f>'将来負担比率（分子）の構造'!M$51</f>
        <v>70981</v>
      </c>
    </row>
    <row r="58" spans="1:16" x14ac:dyDescent="0.2">
      <c r="A58" s="135" t="s">
        <v>32</v>
      </c>
      <c r="B58" s="135"/>
      <c r="C58" s="135"/>
      <c r="D58" s="135">
        <f>'将来負担比率（分子）の構造'!I$50</f>
        <v>593249</v>
      </c>
      <c r="E58" s="135"/>
      <c r="F58" s="135"/>
      <c r="G58" s="135">
        <f>'将来負担比率（分子）の構造'!J$50</f>
        <v>712190</v>
      </c>
      <c r="H58" s="135"/>
      <c r="I58" s="135"/>
      <c r="J58" s="135">
        <f>'将来負担比率（分子）の構造'!K$50</f>
        <v>763948</v>
      </c>
      <c r="K58" s="135"/>
      <c r="L58" s="135"/>
      <c r="M58" s="135">
        <f>'将来負担比率（分子）の構造'!L$50</f>
        <v>809181</v>
      </c>
      <c r="N58" s="135"/>
      <c r="O58" s="135"/>
      <c r="P58" s="135">
        <f>'将来負担比率（分子）の構造'!M$50</f>
        <v>868791</v>
      </c>
    </row>
    <row r="59" spans="1:16" x14ac:dyDescent="0.2">
      <c r="A59" s="135" t="s">
        <v>30</v>
      </c>
      <c r="B59" s="135">
        <f>'将来負担比率（分子）の構造'!I$49</f>
        <v>2249</v>
      </c>
      <c r="C59" s="135"/>
      <c r="D59" s="135"/>
      <c r="E59" s="135">
        <f>'将来負担比率（分子）の構造'!J$49</f>
        <v>1830</v>
      </c>
      <c r="F59" s="135"/>
      <c r="G59" s="135"/>
      <c r="H59" s="135">
        <f>'将来負担比率（分子）の構造'!K$49</f>
        <v>1296</v>
      </c>
      <c r="I59" s="135"/>
      <c r="J59" s="135"/>
      <c r="K59" s="135">
        <f>'将来負担比率（分子）の構造'!L$49</f>
        <v>618</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48396</v>
      </c>
      <c r="C61" s="135"/>
      <c r="D61" s="135"/>
      <c r="E61" s="135">
        <f>'将来負担比率（分子）の構造'!J$46</f>
        <v>44508</v>
      </c>
      <c r="F61" s="135"/>
      <c r="G61" s="135"/>
      <c r="H61" s="135">
        <f>'将来負担比率（分子）の構造'!K$46</f>
        <v>28848</v>
      </c>
      <c r="I61" s="135"/>
      <c r="J61" s="135"/>
      <c r="K61" s="135">
        <f>'将来負担比率（分子）の構造'!L$46</f>
        <v>26747</v>
      </c>
      <c r="L61" s="135"/>
      <c r="M61" s="135"/>
      <c r="N61" s="135">
        <f>'将来負担比率（分子）の構造'!M$46</f>
        <v>22986</v>
      </c>
      <c r="O61" s="135"/>
      <c r="P61" s="135"/>
    </row>
    <row r="62" spans="1:16" x14ac:dyDescent="0.2">
      <c r="A62" s="135" t="s">
        <v>26</v>
      </c>
      <c r="B62" s="135">
        <f>'将来負担比率（分子）の構造'!I$45</f>
        <v>579892</v>
      </c>
      <c r="C62" s="135"/>
      <c r="D62" s="135"/>
      <c r="E62" s="135">
        <f>'将来負担比率（分子）の構造'!J$45</f>
        <v>529869</v>
      </c>
      <c r="F62" s="135"/>
      <c r="G62" s="135"/>
      <c r="H62" s="135">
        <f>'将来負担比率（分子）の構造'!K$45</f>
        <v>513202</v>
      </c>
      <c r="I62" s="135"/>
      <c r="J62" s="135"/>
      <c r="K62" s="135">
        <f>'将来負担比率（分子）の構造'!L$45</f>
        <v>497327</v>
      </c>
      <c r="L62" s="135"/>
      <c r="M62" s="135"/>
      <c r="N62" s="135">
        <f>'将来負担比率（分子）の構造'!M$45</f>
        <v>406517</v>
      </c>
      <c r="O62" s="135"/>
      <c r="P62" s="135"/>
    </row>
    <row r="63" spans="1:16" x14ac:dyDescent="0.2">
      <c r="A63" s="135" t="s">
        <v>25</v>
      </c>
      <c r="B63" s="135">
        <f>'将来負担比率（分子）の構造'!I$44</f>
        <v>36583</v>
      </c>
      <c r="C63" s="135"/>
      <c r="D63" s="135"/>
      <c r="E63" s="135">
        <f>'将来負担比率（分子）の構造'!J$44</f>
        <v>34754</v>
      </c>
      <c r="F63" s="135"/>
      <c r="G63" s="135"/>
      <c r="H63" s="135">
        <f>'将来負担比率（分子）の構造'!K$44</f>
        <v>32666</v>
      </c>
      <c r="I63" s="135"/>
      <c r="J63" s="135"/>
      <c r="K63" s="135">
        <f>'将来負担比率（分子）の構造'!L$44</f>
        <v>30663</v>
      </c>
      <c r="L63" s="135"/>
      <c r="M63" s="135"/>
      <c r="N63" s="135">
        <f>'将来負担比率（分子）の構造'!M$44</f>
        <v>28886</v>
      </c>
      <c r="O63" s="135"/>
      <c r="P63" s="135"/>
    </row>
    <row r="64" spans="1:16" x14ac:dyDescent="0.2">
      <c r="A64" s="135" t="s">
        <v>24</v>
      </c>
      <c r="B64" s="135">
        <f>'将来負担比率（分子）の構造'!I$43</f>
        <v>80069</v>
      </c>
      <c r="C64" s="135"/>
      <c r="D64" s="135"/>
      <c r="E64" s="135">
        <f>'将来負担比率（分子）の構造'!J$43</f>
        <v>77576</v>
      </c>
      <c r="F64" s="135"/>
      <c r="G64" s="135"/>
      <c r="H64" s="135">
        <f>'将来負担比率（分子）の構造'!K$43</f>
        <v>81585</v>
      </c>
      <c r="I64" s="135"/>
      <c r="J64" s="135"/>
      <c r="K64" s="135">
        <f>'将来負担比率（分子）の構造'!L$43</f>
        <v>88640</v>
      </c>
      <c r="L64" s="135"/>
      <c r="M64" s="135"/>
      <c r="N64" s="135">
        <f>'将来負担比率（分子）の構造'!M$43</f>
        <v>98613</v>
      </c>
      <c r="O64" s="135"/>
      <c r="P64" s="135"/>
    </row>
    <row r="65" spans="1:16" x14ac:dyDescent="0.2">
      <c r="A65" s="135" t="s">
        <v>23</v>
      </c>
      <c r="B65" s="135">
        <f>'将来負担比率（分子）の構造'!I$42</f>
        <v>192407</v>
      </c>
      <c r="C65" s="135"/>
      <c r="D65" s="135"/>
      <c r="E65" s="135">
        <f>'将来負担比率（分子）の構造'!J$42</f>
        <v>179836</v>
      </c>
      <c r="F65" s="135"/>
      <c r="G65" s="135"/>
      <c r="H65" s="135">
        <f>'将来負担比率（分子）の構造'!K$42</f>
        <v>159750</v>
      </c>
      <c r="I65" s="135"/>
      <c r="J65" s="135"/>
      <c r="K65" s="135">
        <f>'将来負担比率（分子）の構造'!L$42</f>
        <v>136479</v>
      </c>
      <c r="L65" s="135"/>
      <c r="M65" s="135"/>
      <c r="N65" s="135">
        <f>'将来負担比率（分子）の構造'!M$42</f>
        <v>116740</v>
      </c>
      <c r="O65" s="135"/>
      <c r="P65" s="135"/>
    </row>
    <row r="66" spans="1:16" x14ac:dyDescent="0.2">
      <c r="A66" s="135" t="s">
        <v>22</v>
      </c>
      <c r="B66" s="135">
        <f>'将来負担比率（分子）の構造'!I$41</f>
        <v>5308572</v>
      </c>
      <c r="C66" s="135"/>
      <c r="D66" s="135"/>
      <c r="E66" s="135">
        <f>'将来負担比率（分子）の構造'!J$41</f>
        <v>5404999</v>
      </c>
      <c r="F66" s="135"/>
      <c r="G66" s="135"/>
      <c r="H66" s="135">
        <f>'将来負担比率（分子）の構造'!K$41</f>
        <v>5410279</v>
      </c>
      <c r="I66" s="135"/>
      <c r="J66" s="135"/>
      <c r="K66" s="135">
        <f>'将来負担比率（分子）の構造'!L$41</f>
        <v>5386677</v>
      </c>
      <c r="L66" s="135"/>
      <c r="M66" s="135"/>
      <c r="N66" s="135">
        <f>'将来負担比率（分子）の構造'!M$41</f>
        <v>5442406</v>
      </c>
      <c r="O66" s="135"/>
      <c r="P66" s="135"/>
    </row>
    <row r="67" spans="1:16" x14ac:dyDescent="0.2">
      <c r="A67" s="135" t="s">
        <v>66</v>
      </c>
      <c r="B67" s="135" t="e">
        <f>NA()</f>
        <v>#N/A</v>
      </c>
      <c r="C67" s="135">
        <f>IF(ISNUMBER('将来負担比率（分子）の構造'!I$53), IF('将来負担比率（分子）の構造'!I$53 &lt; 0, 0, '将来負担比率（分子）の構造'!I$53), NA())</f>
        <v>2577581</v>
      </c>
      <c r="D67" s="135" t="e">
        <f>NA()</f>
        <v>#N/A</v>
      </c>
      <c r="E67" s="135" t="e">
        <f>NA()</f>
        <v>#N/A</v>
      </c>
      <c r="F67" s="135">
        <f>IF(ISNUMBER('将来負担比率（分子）の構造'!J$53), IF('将来負担比率（分子）の構造'!J$53 &lt; 0, 0, '将来負担比率（分子）の構造'!J$53), NA())</f>
        <v>2407332</v>
      </c>
      <c r="G67" s="135" t="e">
        <f>NA()</f>
        <v>#N/A</v>
      </c>
      <c r="H67" s="135" t="e">
        <f>NA()</f>
        <v>#N/A</v>
      </c>
      <c r="I67" s="135">
        <f>IF(ISNUMBER('将来負担比率（分子）の構造'!K$53), IF('将来負担比率（分子）の構造'!K$53 &lt; 0, 0, '将来負担比率（分子）の構造'!K$53), NA())</f>
        <v>2350910</v>
      </c>
      <c r="J67" s="135" t="e">
        <f>NA()</f>
        <v>#N/A</v>
      </c>
      <c r="K67" s="135" t="e">
        <f>NA()</f>
        <v>#N/A</v>
      </c>
      <c r="L67" s="135">
        <f>IF(ISNUMBER('将来負担比率（分子）の構造'!L$53), IF('将来負担比率（分子）の構造'!L$53 &lt; 0, 0, '将来負担比率（分子）の構造'!L$53), NA())</f>
        <v>2295347</v>
      </c>
      <c r="M67" s="135" t="e">
        <f>NA()</f>
        <v>#N/A</v>
      </c>
      <c r="N67" s="135" t="e">
        <f>NA()</f>
        <v>#N/A</v>
      </c>
      <c r="O67" s="135">
        <f>IF(ISNUMBER('将来負担比率（分子）の構造'!M$53), IF('将来負担比率（分子）の構造'!M$53 &lt; 0, 0, '将来負担比率（分子）の構造'!M$53), NA())</f>
        <v>2189405</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70149</v>
      </c>
      <c r="C72" s="139">
        <f>基金残高に係る経年分析!G55</f>
        <v>70173</v>
      </c>
      <c r="D72" s="139">
        <f>基金残高に係る経年分析!H55</f>
        <v>70189</v>
      </c>
    </row>
    <row r="73" spans="1:16" x14ac:dyDescent="0.2">
      <c r="A73" s="138" t="s">
        <v>69</v>
      </c>
      <c r="B73" s="139">
        <f>基金残高に係る経年分析!F56</f>
        <v>88324</v>
      </c>
      <c r="C73" s="139">
        <f>基金残高に係る経年分析!G56</f>
        <v>88354</v>
      </c>
      <c r="D73" s="139">
        <f>基金残高に係る経年分析!H56</f>
        <v>88375</v>
      </c>
    </row>
    <row r="74" spans="1:16" x14ac:dyDescent="0.2">
      <c r="A74" s="138" t="s">
        <v>70</v>
      </c>
      <c r="B74" s="139">
        <f>基金残高に係る経年分析!F57</f>
        <v>88032</v>
      </c>
      <c r="C74" s="139">
        <f>基金残高に係る経年分析!G57</f>
        <v>89950</v>
      </c>
      <c r="D74" s="139">
        <f>基金残高に係る経年分析!H57</f>
        <v>98328</v>
      </c>
    </row>
  </sheetData>
  <sheetProtection algorithmName="SHA-512" hashValue="mliTcSu/qQG8WahBHnNGw3HgcYEqPdsFfkJWO+wb0C6T3hwZNA2sS5NHEtY2IOAUBdpW7t9/EhxRA0o6zcf4TA==" saltValue="rQl5pvZuTKNfcoD5rFun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2019-03-15T02:38:19Z</cp:lastPrinted>
  <dcterms:created xsi:type="dcterms:W3CDTF">2019-02-14T00:45:15Z</dcterms:created>
  <dcterms:modified xsi:type="dcterms:W3CDTF">2019-08-08T07:30:29Z</dcterms:modified>
  <cp:category/>
</cp:coreProperties>
</file>