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tabRatio="8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U32" i="10"/>
  <c r="C32" i="10"/>
  <c r="C33" i="10" s="1"/>
  <c r="U31" i="10"/>
  <c r="C31" i="10"/>
  <c r="C34" i="10" l="1"/>
  <c r="C35" i="10" s="1"/>
  <c r="C36" i="10" s="1"/>
  <c r="C37" i="10" s="1"/>
  <c r="C38" i="10" s="1"/>
  <c r="C39" i="10" s="1"/>
  <c r="C40" i="10" s="1"/>
  <c r="AM31" i="10"/>
  <c r="AM32" i="10" s="1"/>
  <c r="AM33"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<sst xmlns="http://schemas.openxmlformats.org/spreadsheetml/2006/main" count="1176" uniqueCount="646">
  <si>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</si>
  <si>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</si>
  <si>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</si>
  <si>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</si>
  <si>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</si>
  <si>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</si>
  <si>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</si>
  <si>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</si>
  <si>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</si>
  <si>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</si>
  <si>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</si>
  <si>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</si>
  <si>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</si>
  <si>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</si>
  <si>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</si>
  <si>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</si>
  <si>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</si>
  <si>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</si>
  <si>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</si>
  <si>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</si>
  <si>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</si>
  <si>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</si>
  <si>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</si>
  <si>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</si>
  <si>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</si>
  <si>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</si>
  <si>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</si>
  <si>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</si>
  <si>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</si>
  <si>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</si>
  <si>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</si>
  <si>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</si>
  <si>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</si>
  <si>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</si>
  <si>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</si>
  <si>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</si>
  <si>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</si>
  <si>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</si>
  <si>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</si>
  <si>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</si>
  <si>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</si>
  <si>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</si>
  <si>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</si>
  <si>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</si>
  <si>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</si>
  <si>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</si>
  <si>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</si>
  <si>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</si>
  <si>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</si>
  <si>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</si>
  <si>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</si>
  <si>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</si>
  <si>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</si>
  <si>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</si>
  <si>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</si>
  <si>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</si>
  <si>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</si>
  <si>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</si>
  <si>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</si>
  <si>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</si>
  <si>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</si>
  <si>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</si>
  <si>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</si>
  <si>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</si>
  <si>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</si>
  <si>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</si>
  <si>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</si>
  <si>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</si>
  <si>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</si>
  <si>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</si>
  <si>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</si>
  <si>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</si>
  <si>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</si>
  <si>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</si>
  <si>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徳島県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</si>
  <si>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</si>
  <si>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</si>
  <si>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</si>
  <si>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</si>
  <si>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</si>
  <si>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</si>
  <si>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</si>
  <si>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</si>
  <si>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</si>
  <si>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</si>
  <si>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</si>
  <si>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</si>
  <si>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</si>
  <si>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</si>
  <si>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</si>
  <si>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</si>
  <si>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</si>
  <si>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</si>
  <si>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</si>
  <si>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</si>
  <si>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</si>
  <si>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</si>
  <si>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</si>
  <si>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</si>
  <si>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</si>
  <si>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</si>
  <si>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</si>
  <si>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</si>
  <si>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</si>
  <si>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</si>
  <si>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</si>
  <si>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</si>
  <si>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</si>
  <si>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</si>
  <si>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</si>
  <si>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</si>
  <si>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</si>
  <si>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</si>
  <si>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</si>
  <si>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</si>
  <si>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</si>
  <si>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</si>
  <si>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</si>
  <si>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</si>
  <si>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</si>
  <si>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</si>
  <si>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</si>
  <si>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</si>
  <si>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</si>
  <si>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</si>
  <si>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</si>
  <si>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</si>
  <si>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</si>
  <si>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</si>
  <si>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</si>
  <si>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</si>
  <si>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</si>
  <si>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</si>
  <si>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</si>
  <si>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</si>
  <si>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</si>
  <si>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</si>
  <si>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</si>
  <si>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</si>
  <si>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</si>
  <si>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</si>
  <si>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</si>
  <si>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</si>
  <si>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</si>
  <si>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</si>
  <si>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</si>
  <si>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</si>
  <si>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</si>
  <si>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</si>
  <si>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</si>
  <si>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</si>
  <si>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</si>
  <si>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</si>
  <si>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</si>
  <si>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</si>
  <si>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</si>
  <si>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</si>
  <si>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</si>
  <si>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</si>
  <si>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</si>
  <si>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</si>
  <si>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</si>
  <si>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</si>
  <si>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</si>
  <si>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</si>
  <si>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</si>
  <si>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</si>
  <si>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</si>
  <si>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</si>
  <si>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</si>
  <si>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</si>
  <si>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</si>
  <si>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</si>
  <si>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</si>
  <si>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</si>
  <si>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</si>
  <si>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</si>
  <si>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</si>
  <si>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</si>
  <si>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徳島県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</si>
  <si>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</si>
  <si>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</si>
  <si>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</si>
  <si>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</si>
  <si>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</si>
  <si>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</si>
  <si>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</si>
  <si>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</si>
  <si>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</si>
  <si>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</si>
  <si>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</si>
  <si>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</si>
  <si>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</si>
  <si>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</si>
  <si>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</si>
  <si>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</si>
  <si>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</si>
  <si>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</si>
  <si>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</si>
  <si>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</si>
  <si>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</si>
  <si>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</si>
  <si>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</si>
  <si>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</si>
  <si>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</si>
  <si>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</si>
  <si>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</si>
  <si>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</si>
  <si>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</si>
  <si>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</si>
  <si>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</si>
  <si>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</si>
  <si>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</si>
  <si>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</si>
  <si>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</si>
  <si>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</si>
  <si>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</si>
  <si>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</si>
  <si>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</si>
  <si>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</si>
  <si>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</si>
  <si>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</si>
  <si>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</si>
  <si>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</si>
  <si>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</si>
  <si>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</si>
  <si>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</si>
  <si>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</si>
  <si>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</si>
  <si>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</si>
  <si>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</si>
  <si>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</si>
  <si>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</si>
  <si>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</si>
  <si>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</si>
  <si>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</si>
  <si>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</si>
  <si>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</si>
  <si>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</si>
  <si>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</si>
  <si>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</si>
  <si>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</si>
  <si>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</si>
  <si>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</si>
  <si>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</si>
  <si>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</si>
  <si>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</si>
  <si>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</si>
  <si>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</si>
  <si>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</si>
  <si>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</si>
  <si>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</si>
  <si>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</si>
  <si>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</si>
  <si>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</si>
  <si>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</si>
  <si>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</si>
  <si>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</si>
  <si>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</si>
  <si>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</si>
  <si>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</si>
  <si>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</si>
  <si>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</si>
  <si>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</si>
  <si>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</si>
  <si>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</si>
  <si>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</si>
  <si>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</si>
  <si>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</si>
  <si>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</si>
  <si>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</si>
  <si>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</si>
  <si>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</si>
  <si>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</si>
  <si>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</si>
  <si>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</si>
  <si>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</si>
  <si>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</si>
  <si>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</si>
  <si>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</si>
  <si>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</si>
  <si>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</si>
  <si>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</si>
  <si>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</si>
  <si>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</si>
  <si>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</si>
  <si>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</si>
  <si>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</si>
  <si>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</si>
  <si>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</si>
  <si>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</si>
  <si>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</si>
  <si>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</si>
  <si>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</si>
  <si>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</si>
  <si>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</si>
  <si>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</si>
  <si>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</si>
  <si>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</si>
  <si>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</si>
  <si>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</si>
  <si>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</si>
  <si>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</si>
  <si>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</si>
  <si>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</si>
  <si>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</si>
  <si>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</si>
  <si>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</si>
  <si>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</si>
  <si>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</si>
  <si>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</si>
  <si>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</si>
  <si>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</si>
  <si>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</si>
  <si>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</si>
  <si>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</si>
  <si>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</si>
  <si>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</si>
  <si>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</si>
  <si>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</si>
  <si>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</si>
  <si>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</si>
  <si>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</si>
  <si>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</si>
  <si>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</si>
  <si>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</si>
  <si>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徳島県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</si>
  <si>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</si>
  <si>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</si>
  <si>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</si>
  <si>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</si>
  <si>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</si>
  <si>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</si>
  <si>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</si>
  <si>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</si>
  <si>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</si>
  <si>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</si>
  <si>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</si>
  <si>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</si>
  <si>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</si>
  <si>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</si>
  <si>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</si>
  <si>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</si>
  <si>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</si>
  <si>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</si>
  <si>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</si>
  <si>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</si>
  <si>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市町村振興資金貸付金特別会計</t>
    <phoneticPr fontId="5"/>
  </si>
  <si>
    <t>母子父子寡婦福祉資金貸付金特別会計</t>
    <phoneticPr fontId="5"/>
  </si>
  <si>
    <t>-</t>
    <phoneticPr fontId="5"/>
  </si>
  <si>
    <t>中小企業近代化資金貸付金特別会計</t>
    <phoneticPr fontId="5"/>
  </si>
  <si>
    <t>中小企業・雇用対策事業特別会計</t>
    <phoneticPr fontId="5"/>
  </si>
  <si>
    <t>徳島ビル管理事業特別会計</t>
    <phoneticPr fontId="5"/>
  </si>
  <si>
    <t>農業改良資金貸付金特別会計</t>
    <phoneticPr fontId="5"/>
  </si>
  <si>
    <t>林業改善資金貸付金特別会計</t>
    <phoneticPr fontId="5"/>
  </si>
  <si>
    <t>県有林県行造林事業特別会計</t>
    <phoneticPr fontId="5"/>
  </si>
  <si>
    <t>-</t>
    <phoneticPr fontId="5"/>
  </si>
  <si>
    <t>沿岸漁業改善資金貸付金特別会計</t>
    <phoneticPr fontId="5"/>
  </si>
  <si>
    <t>公用地公共用地取得事業特別会計</t>
    <phoneticPr fontId="5"/>
  </si>
  <si>
    <t>県営住宅敷金等管理特別会計</t>
    <phoneticPr fontId="5"/>
  </si>
  <si>
    <t>奨学金貸付金特別会計</t>
    <phoneticPr fontId="5"/>
  </si>
  <si>
    <t>都市用水水源費負担金特別会計</t>
    <phoneticPr fontId="5"/>
  </si>
  <si>
    <t>用度事業特別会計</t>
    <phoneticPr fontId="5"/>
  </si>
  <si>
    <t>外３会計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</si>
  <si>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</si>
  <si>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</si>
  <si>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</si>
  <si>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</si>
  <si>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</si>
  <si>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</si>
  <si>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</si>
  <si>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</si>
  <si>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</si>
  <si>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</si>
  <si>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</si>
  <si>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</si>
  <si>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</si>
  <si>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</si>
  <si>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</si>
  <si>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</si>
  <si>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</si>
  <si>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</si>
  <si>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法適用企業</t>
    <phoneticPr fontId="5"/>
  </si>
  <si>
    <t>工業用水道事業会計</t>
    <phoneticPr fontId="5"/>
  </si>
  <si>
    <t>法適用企業</t>
    <phoneticPr fontId="5"/>
  </si>
  <si>
    <t>駐車場事業会計</t>
    <phoneticPr fontId="5"/>
  </si>
  <si>
    <t>法適用企業</t>
    <phoneticPr fontId="5"/>
  </si>
  <si>
    <t>土地造成事業会計</t>
    <phoneticPr fontId="5"/>
  </si>
  <si>
    <t>流域下水道事業特別会計</t>
    <phoneticPr fontId="5"/>
  </si>
  <si>
    <t>-</t>
    <phoneticPr fontId="5"/>
  </si>
  <si>
    <t>法非適用企業</t>
    <phoneticPr fontId="5"/>
  </si>
  <si>
    <t>港湾等整備事業特別会計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</si>
  <si>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</si>
  <si>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</si>
  <si>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</si>
  <si>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</si>
  <si>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</si>
  <si>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</si>
  <si>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</si>
  <si>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</si>
  <si>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</si>
  <si>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</si>
  <si>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</si>
  <si>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</si>
  <si>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</si>
  <si>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</si>
  <si>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</si>
  <si>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</si>
  <si>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</si>
  <si>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</si>
  <si>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</si>
  <si>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</si>
  <si>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</si>
  <si>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</si>
  <si>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</si>
  <si>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</si>
  <si>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</si>
  <si>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</si>
  <si>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</si>
  <si>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</si>
  <si>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</si>
  <si>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</si>
  <si>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</si>
  <si>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</si>
  <si>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</si>
  <si>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</si>
  <si>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</si>
  <si>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</si>
  <si>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</si>
  <si>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</si>
  <si>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</si>
  <si>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</si>
  <si>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</si>
  <si>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</si>
  <si>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</si>
  <si>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</si>
  <si>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</si>
  <si>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</si>
  <si>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</si>
  <si>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</si>
  <si>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</si>
  <si>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</si>
  <si>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</si>
  <si>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</si>
  <si>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</si>
  <si>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</si>
  <si>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</si>
  <si>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</si>
  <si>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</si>
  <si>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</si>
  <si>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</si>
  <si>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</si>
  <si>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</si>
  <si>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</si>
  <si>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</si>
  <si>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</si>
  <si>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</si>
  <si>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</si>
  <si>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</si>
  <si>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</si>
  <si>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</si>
  <si>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</si>
  <si>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</si>
  <si>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</si>
  <si>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</si>
  <si>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港湾等整備事業特別会計</t>
    <phoneticPr fontId="5"/>
  </si>
  <si>
    <t>(Ｆ)</t>
    <phoneticPr fontId="5"/>
  </si>
  <si>
    <t>土地造成事業会計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</si>
  <si>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</si>
  <si>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</si>
  <si>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</si>
  <si>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</si>
  <si>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</si>
  <si>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</si>
  <si>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</si>
  <si>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</si>
  <si>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</si>
  <si>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</si>
  <si>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</si>
  <si>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</si>
  <si>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</si>
  <si>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</si>
  <si>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</si>
  <si>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</si>
  <si>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</si>
  <si>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</si>
  <si>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</si>
  <si>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</si>
  <si>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</si>
  <si>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</si>
  <si>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</si>
  <si>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</si>
  <si>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</si>
  <si>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</si>
  <si>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</si>
  <si>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</si>
  <si>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</si>
  <si>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</si>
  <si>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</si>
  <si>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</si>
  <si>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</si>
  <si>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</si>
  <si>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</si>
  <si>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</si>
  <si>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</si>
  <si>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</si>
  <si>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</si>
  <si>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</si>
  <si>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</si>
  <si>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</si>
  <si>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</si>
  <si>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</si>
  <si>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</si>
  <si>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</si>
  <si>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</si>
  <si>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</si>
  <si>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</si>
  <si>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</si>
  <si>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</si>
  <si>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</si>
  <si>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</si>
  <si>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</si>
  <si>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</si>
  <si>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</si>
  <si>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</si>
  <si>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</si>
  <si>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</si>
  <si>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</si>
  <si>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</si>
  <si>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</si>
  <si>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</si>
  <si>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</si>
  <si>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</si>
  <si>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</si>
  <si>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</si>
  <si>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</si>
  <si>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</si>
  <si>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</si>
  <si>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</si>
  <si>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</si>
  <si>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</si>
  <si>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</si>
  <si>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</si>
  <si>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</si>
  <si>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</si>
  <si>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</si>
  <si>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</si>
  <si>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</si>
  <si>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</si>
  <si>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</si>
  <si>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</si>
  <si>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</si>
  <si>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0.82</t>
  </si>
  <si>
    <t>電気事業会計</t>
  </si>
  <si>
    <t>一般会計</t>
  </si>
  <si>
    <t>工業用水道事業会計</t>
  </si>
  <si>
    <t>病院事業会計</t>
  </si>
  <si>
    <t>土地造成事業会計</t>
  </si>
  <si>
    <t>駐車場事業会計</t>
  </si>
  <si>
    <t>市町村振興資金貸付金特別会計</t>
  </si>
  <si>
    <t>母子父子寡婦福祉資金貸付金特別会計</t>
  </si>
  <si>
    <t>その他会計（赤字）</t>
  </si>
  <si>
    <t>その他会計（黒字）</t>
  </si>
  <si>
    <t>関西広域連合</t>
    <rPh sb="0" eb="2">
      <t>カンサイ</t>
    </rPh>
    <rPh sb="2" eb="4">
      <t>コウイキ</t>
    </rPh>
    <rPh sb="4" eb="6">
      <t>レンゴウ</t>
    </rPh>
    <phoneticPr fontId="2"/>
  </si>
  <si>
    <t>徳島県建設技術センター</t>
  </si>
  <si>
    <t>徳島県観光協会</t>
  </si>
  <si>
    <t>徳島県農業開発公社</t>
  </si>
  <si>
    <t>徳島県林業労働力確保支援センター</t>
  </si>
  <si>
    <t>徳島県水産振興公害対策基金</t>
  </si>
  <si>
    <t>とくしま産業振興機構</t>
  </si>
  <si>
    <t>徳島県福祉基金</t>
  </si>
  <si>
    <t>とくしま移植医療推進財団</t>
  </si>
  <si>
    <t>とくしまあいランド推進協議会</t>
  </si>
  <si>
    <t>徳島県環境整備公社</t>
  </si>
  <si>
    <t>徳島県文化振興財団</t>
  </si>
  <si>
    <t>徳島県埋蔵文化財センター</t>
  </si>
  <si>
    <t>徳島県国際交流協会</t>
  </si>
  <si>
    <t>徳島県暴力追放県民センター</t>
  </si>
  <si>
    <t>コート・ベール徳島</t>
  </si>
  <si>
    <t>徳島健康科学総合センター</t>
  </si>
  <si>
    <t>徳島工芸村</t>
  </si>
  <si>
    <t>徳島ハイウエイサービス</t>
  </si>
  <si>
    <t>阿佐海岸鉄道</t>
  </si>
  <si>
    <t>徳島空港ビル</t>
  </si>
  <si>
    <t>徳島県住宅供給公社</t>
  </si>
  <si>
    <t>徳島県土地開発公社</t>
  </si>
  <si>
    <t>ｅ－とくしま推進財団</t>
  </si>
  <si>
    <t>徳島県生活衛生営業指導センター</t>
  </si>
  <si>
    <t>徳島県鳴門病院</t>
  </si>
  <si>
    <t>○</t>
  </si>
  <si>
    <t>○</t>
    <phoneticPr fontId="2"/>
  </si>
  <si>
    <t>徳島県体育協会</t>
    <rPh sb="0" eb="3">
      <t>トクシマケン</t>
    </rPh>
    <rPh sb="3" eb="5">
      <t>タイイク</t>
    </rPh>
    <rPh sb="5" eb="7">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</si>
  <si>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</si>
  <si>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</si>
  <si>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</si>
  <si>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</si>
  <si>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</si>
  <si>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</si>
  <si>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</si>
  <si>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</si>
  <si>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</si>
  <si>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</si>
  <si>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</si>
  <si>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</si>
  <si>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</si>
  <si>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</si>
  <si>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</si>
  <si>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</si>
  <si>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</si>
  <si>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</si>
  <si>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</si>
  <si>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</si>
  <si>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</si>
  <si>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</si>
  <si>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</si>
  <si>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</si>
  <si>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</si>
  <si>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</si>
  <si>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</si>
  <si>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</si>
  <si>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</si>
  <si>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</si>
  <si>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</si>
  <si>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</si>
  <si>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</si>
  <si>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二十一世紀創造基金</t>
    <rPh sb="0" eb="3">
      <t>ニジュウイッ</t>
    </rPh>
    <rPh sb="3" eb="5">
      <t>セイキ</t>
    </rPh>
    <rPh sb="5" eb="7">
      <t>ソウゾウ</t>
    </rPh>
    <rPh sb="7" eb="9">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</si>
  <si>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</si>
  <si>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命を守るための大規模災害対策基金</t>
    <rPh sb="0" eb="1">
      <t>イノチ</t>
    </rPh>
    <rPh sb="2" eb="3">
      <t>マモ</t>
    </rPh>
    <rPh sb="7" eb="10">
      <t>ダイキボ</t>
    </rPh>
    <rPh sb="10" eb="12">
      <t>サイガイ</t>
    </rPh>
    <rPh sb="12" eb="14">
      <t>タイサク</t>
    </rPh>
    <rPh sb="14" eb="16">
      <t>キキン</t>
    </rPh>
    <phoneticPr fontId="11"/>
  </si>
  <si>
    <t>交通網整備利用促進基金</t>
    <rPh sb="0" eb="3">
      <t>コウツウモウ</t>
    </rPh>
    <rPh sb="3" eb="5">
      <t>セイビ</t>
    </rPh>
    <rPh sb="5" eb="7">
      <t>リヨウ</t>
    </rPh>
    <rPh sb="7" eb="9">
      <t>ソクシン</t>
    </rPh>
    <rPh sb="9" eb="11">
      <t>キキン</t>
    </rPh>
    <phoneticPr fontId="11"/>
  </si>
  <si>
    <t>介護保険財政安定化基金</t>
    <rPh sb="0" eb="2">
      <t>カイゴ</t>
    </rPh>
    <rPh sb="2" eb="4">
      <t>ホケン</t>
    </rPh>
    <rPh sb="4" eb="6">
      <t>ザイセイ</t>
    </rPh>
    <rPh sb="6" eb="9">
      <t>アンテイカ</t>
    </rPh>
    <rPh sb="9" eb="11">
      <t>キキン</t>
    </rPh>
    <phoneticPr fontId="11"/>
  </si>
  <si>
    <t>-</t>
    <phoneticPr fontId="2"/>
  </si>
  <si>
    <t>実質公債費比率</t>
    <phoneticPr fontId="5"/>
  </si>
  <si>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</si>
  <si>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</si>
  <si>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</si>
  <si>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</si>
  <si>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</si>
  <si>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</si>
  <si>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</si>
  <si>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将来負担比率及び実質公債費比率の推移については、平成25年度から29年度において類似団体平均を上回っている。
　これは、他県に比べ遅れていた社会資本を整備するため、国の経済対策に呼応して発行した県債の償還が本格化していることによるものであると考えられる。
　平成25年度以降は、県債の新規発行抑制等に努めてきた結果、公債費が減少基調にあることに伴い、低下している。
　今後も、県債の新規発行抑制や平準化を図り、公債費の抑制に努める。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</si>
  <si>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</si>
  <si>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</si>
  <si>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</si>
  <si>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一層の財政健全化を図るため、毎年度の県債発行を抑制し、県債残高の更なる低減に努めてきた結果、将来負担比率が低下している。
一方で、有形固定資産減価償却率については、前年度比較でほぼ横ばいとなっており、老朽化の進行率は低いものの、本県の有形固定資産減価償却率は都道府県平均よりやや高い水準にあり、今後さらに老朽化が加速してくことが予想されるため、施設の長寿命化対策等の取組が必要である。</t>
    <rPh sb="0" eb="2">
      <t>イッソウ</t>
    </rPh>
    <rPh sb="3" eb="5">
      <t>ザイセイ</t>
    </rPh>
    <rPh sb="5" eb="8">
      <t>ケンゼンカ</t>
    </rPh>
    <rPh sb="9" eb="10">
      <t>ハカ</t>
    </rPh>
    <rPh sb="14" eb="17">
      <t>マイネンド</t>
    </rPh>
    <rPh sb="43" eb="45">
      <t>ケッカ</t>
    </rPh>
    <rPh sb="46" eb="48">
      <t>ショウライ</t>
    </rPh>
    <rPh sb="48" eb="50">
      <t>フタン</t>
    </rPh>
    <rPh sb="50" eb="52">
      <t>ヒリツ</t>
    </rPh>
    <rPh sb="53" eb="55">
      <t>テイカ</t>
    </rPh>
    <rPh sb="61" eb="63">
      <t>イッポウ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</si>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</sst>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2" fillId="0" borderId="40" xfId="15" applyFont="1" applyBorder="1" applyAlignment="1" applyProtection="1">
      <alignment horizontal="left" vertical="top" wrapText="1"/>
      <protection locked="0"/>
    </xf>
    <xf numFmtId="0" fontId="12" fillId="0" borderId="52" xfId="15" applyFont="1" applyBorder="1" applyAlignment="1" applyProtection="1">
      <alignment horizontal="left" vertical="top" wrapText="1"/>
      <protection locked="0"/>
    </xf>
    <xf numFmtId="0" fontId="12" fillId="0" borderId="37" xfId="15" applyFont="1" applyBorder="1" applyAlignment="1" applyProtection="1">
      <alignment horizontal="left" vertical="top" wrapText="1"/>
      <protection locked="0"/>
    </xf>
    <xf numFmtId="0" fontId="12" fillId="0" borderId="38" xfId="15" applyFont="1" applyBorder="1" applyAlignment="1" applyProtection="1">
      <alignment horizontal="left" vertical="top" wrapText="1"/>
      <protection locked="0"/>
    </xf>
    <xf numFmtId="0" fontId="12" fillId="0" borderId="0" xfId="15" applyFont="1" applyAlignment="1" applyProtection="1">
      <alignment horizontal="left" vertical="top" wrapText="1"/>
      <protection locked="0"/>
    </xf>
    <xf numFmtId="0" fontId="12" fillId="0" borderId="63" xfId="15" applyFont="1" applyBorder="1" applyAlignment="1" applyProtection="1">
      <alignment horizontal="left" vertical="top" wrapText="1"/>
      <protection locked="0"/>
    </xf>
    <xf numFmtId="0" fontId="12" fillId="0" borderId="46" xfId="15" applyFont="1" applyBorder="1" applyAlignment="1" applyProtection="1">
      <alignment horizontal="left" vertical="top" wrapText="1"/>
      <protection locked="0"/>
    </xf>
    <xf numFmtId="0" fontId="12" fillId="0" borderId="12" xfId="15" applyFont="1" applyBorder="1" applyAlignment="1" applyProtection="1">
      <alignment horizontal="left" vertical="top" wrapText="1"/>
      <protection locked="0"/>
    </xf>
    <xf numFmtId="0" fontId="12"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123663</c:v>
                </c:pt>
                <c:pt idx="2">
                  <c:v>97161</c:v>
                </c:pt>
                <c:pt idx="3">
                  <c:v>101731</c:v>
                </c:pt>
                <c:pt idx="4">
                  <c:v>108224</c:v>
                </c:pt>
              </c:numCache>
            </c:numRef>
          </c:val>
          <c:smooth val="0"/>
          <c:extLst>
            <c:ext xmlns:c16="http://schemas.microsoft.com/office/drawing/2014/chart" uri="{C3380CC4-5D6E-409C-BE32-E72D297353CC}">
              <c16:uniqueId val="{00000000-69CC-4B2C-A77C-A7F9BBAA1F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102516</c:v>
                </c:pt>
                <c:pt idx="1">
                  <c:v>105062</c:v>
                </c:pt>
                <c:pt idx="2">
                  <c:v>93315</c:v>
                </c:pt>
                <c:pt idx="3">
                  <c:v>87438</c:v>
                </c:pt>
                <c:pt idx="4">
                  <c:v>95408</c:v>
                </c:pt>
              </c:numCache>
            </c:numRef>
          </c:val>
          <c:smooth val="0"/>
          <c:extLst>
            <c:ext xmlns:c16="http://schemas.microsoft.com/office/drawing/2014/chart" uri="{C3380CC4-5D6E-409C-BE32-E72D297353CC}">
              <c16:uniqueId val="{00000001-69CC-4B2C-A77C-A7F9BBAA1F6E}"/>
            </c:ext>
          </c:extLst>
        </c:ser>
        <c:dLbls>
          <c:showLegendKey val="0"/>
          <c:showVal val="0"/>
          <c:showCatName val="0"/>
          <c:showSerName val="0"/>
          <c:showPercent val="0"/>
          <c:showBubbleSize val="0"/>
        </c:dLbls>
        <c:marker val="1"/>
        <c:smooth val="0"/>
        <c:axId val="2043075280"/>
        <c:axId val="2043083984"/>
      </c:lineChart>
      <c:catAx>
        <c:axId val="204307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3083984"/>
        <c:crosses val="autoZero"/>
        <c:auto val="1"/>
        <c:lblAlgn val="ctr"/>
        <c:lblOffset val="100"/>
        <c:tickLblSkip val="1"/>
        <c:tickMarkSkip val="1"/>
        <c:noMultiLvlLbl val="0"/>
      </c:catAx>
      <c:valAx>
        <c:axId val="2043083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307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3.38</c:v>
                </c:pt>
                <c:pt idx="1">
                  <c:v>3.49</c:v>
                </c:pt>
                <c:pt idx="2">
                  <c:v>2.58</c:v>
                </c:pt>
                <c:pt idx="3">
                  <c:v>2.95</c:v>
                </c:pt>
                <c:pt idx="4">
                  <c:v>3.41</c:v>
                </c:pt>
              </c:numCache>
            </c:numRef>
          </c:val>
          <c:extLst>
            <c:ext xmlns:c16="http://schemas.microsoft.com/office/drawing/2014/chart" uri="{C3380CC4-5D6E-409C-BE32-E72D297353CC}">
              <c16:uniqueId val="{00000000-3FC5-4623-9860-79D6900661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c:v>
                </c:pt>
                <c:pt idx="1">
                  <c:v>5.46</c:v>
                </c:pt>
                <c:pt idx="2">
                  <c:v>5.34</c:v>
                </c:pt>
                <c:pt idx="3">
                  <c:v>5.49</c:v>
                </c:pt>
                <c:pt idx="4">
                  <c:v>5.56</c:v>
                </c:pt>
              </c:numCache>
            </c:numRef>
          </c:val>
          <c:extLst>
            <c:ext xmlns:c16="http://schemas.microsoft.com/office/drawing/2014/chart" uri="{C3380CC4-5D6E-409C-BE32-E72D297353CC}">
              <c16:uniqueId val="{00000001-3FC5-4623-9860-79D690066152}"/>
            </c:ext>
          </c:extLst>
        </c:ser>
        <c:dLbls>
          <c:showLegendKey val="0"/>
          <c:showVal val="0"/>
          <c:showCatName val="0"/>
          <c:showSerName val="0"/>
          <c:showPercent val="0"/>
          <c:showBubbleSize val="0"/>
        </c:dLbls>
        <c:gapWidth val="250"/>
        <c:overlap val="100"/>
        <c:axId val="2043076368"/>
        <c:axId val="2043075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0.71</c:v>
                </c:pt>
                <c:pt idx="1">
                  <c:v>0.09</c:v>
                </c:pt>
                <c:pt idx="2">
                  <c:v>-0.82</c:v>
                </c:pt>
                <c:pt idx="3">
                  <c:v>0.31</c:v>
                </c:pt>
                <c:pt idx="4">
                  <c:v>0.42</c:v>
                </c:pt>
              </c:numCache>
            </c:numRef>
          </c:val>
          <c:smooth val="0"/>
          <c:extLst>
            <c:ext xmlns:c16="http://schemas.microsoft.com/office/drawing/2014/chart" uri="{C3380CC4-5D6E-409C-BE32-E72D297353CC}">
              <c16:uniqueId val="{00000002-3FC5-4623-9860-79D690066152}"/>
            </c:ext>
          </c:extLst>
        </c:ser>
        <c:dLbls>
          <c:showLegendKey val="0"/>
          <c:showVal val="0"/>
          <c:showCatName val="0"/>
          <c:showSerName val="0"/>
          <c:showPercent val="0"/>
          <c:showBubbleSize val="0"/>
        </c:dLbls>
        <c:marker val="1"/>
        <c:smooth val="0"/>
        <c:axId val="2043076368"/>
        <c:axId val="2043075824"/>
      </c:lineChart>
      <c:catAx>
        <c:axId val="204307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3075824"/>
        <c:crosses val="autoZero"/>
        <c:auto val="1"/>
        <c:lblAlgn val="ctr"/>
        <c:lblOffset val="100"/>
        <c:tickLblSkip val="1"/>
        <c:tickMarkSkip val="1"/>
        <c:noMultiLvlLbl val="0"/>
      </c:catAx>
      <c:valAx>
        <c:axId val="204307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07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E79-4008-8D26-527A02A650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79-4008-8D26-527A02A6502A}"/>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E79-4008-8D26-527A02A6502A}"/>
            </c:ext>
          </c:extLst>
        </c:ser>
        <c:ser>
          <c:idx val="3"/>
          <c:order val="3"/>
          <c:tx>
            <c:strRef>
              <c:f>データシート!$A$30</c:f>
              <c:strCache>
                <c:ptCount val="1"/>
                <c:pt idx="0">
                  <c:v>市町村振興資金貸付金特別会計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E79-4008-8D26-527A02A6502A}"/>
            </c:ext>
          </c:extLst>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0.22</c:v>
                </c:pt>
                <c:pt idx="4">
                  <c:v>#N/A</c:v>
                </c:pt>
                <c:pt idx="5">
                  <c:v>0.26</c:v>
                </c:pt>
                <c:pt idx="6">
                  <c:v>#N/A</c:v>
                </c:pt>
                <c:pt idx="7">
                  <c:v>0.3</c:v>
                </c:pt>
                <c:pt idx="8">
                  <c:v>#N/A</c:v>
                </c:pt>
                <c:pt idx="9">
                  <c:v>0.32</c:v>
                </c:pt>
              </c:numCache>
            </c:numRef>
          </c:val>
          <c:extLst>
            <c:ext xmlns:c16="http://schemas.microsoft.com/office/drawing/2014/chart" uri="{C3380CC4-5D6E-409C-BE32-E72D297353CC}">
              <c16:uniqueId val="{00000004-BE79-4008-8D26-527A02A6502A}"/>
            </c:ext>
          </c:extLst>
        </c:ser>
        <c:ser>
          <c:idx val="5"/>
          <c:order val="5"/>
          <c:tx>
            <c:strRef>
              <c:f>データシート!$A$32</c:f>
              <c:strCache>
                <c:ptCount val="1"/>
                <c:pt idx="0">
                  <c:v>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0.28000000000000003</c:v>
                </c:pt>
                <c:pt idx="4">
                  <c:v>#N/A</c:v>
                </c:pt>
                <c:pt idx="5">
                  <c:v>0.43</c:v>
                </c:pt>
                <c:pt idx="6">
                  <c:v>#N/A</c:v>
                </c:pt>
                <c:pt idx="7">
                  <c:v>0.47</c:v>
                </c:pt>
                <c:pt idx="8">
                  <c:v>#N/A</c:v>
                </c:pt>
                <c:pt idx="9">
                  <c:v>0.46</c:v>
                </c:pt>
              </c:numCache>
            </c:numRef>
          </c:val>
          <c:extLst>
            <c:ext xmlns:c16="http://schemas.microsoft.com/office/drawing/2014/chart" uri="{C3380CC4-5D6E-409C-BE32-E72D297353CC}">
              <c16:uniqueId val="{00000005-BE79-4008-8D26-527A02A6502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2.0299999999999998</c:v>
                </c:pt>
                <c:pt idx="2">
                  <c:v>#N/A</c:v>
                </c:pt>
                <c:pt idx="3">
                  <c:v>1.86</c:v>
                </c:pt>
                <c:pt idx="4">
                  <c:v>#N/A</c:v>
                </c:pt>
                <c:pt idx="5">
                  <c:v>1.71</c:v>
                </c:pt>
                <c:pt idx="6">
                  <c:v>#N/A</c:v>
                </c:pt>
                <c:pt idx="7">
                  <c:v>1.56</c:v>
                </c:pt>
                <c:pt idx="8">
                  <c:v>#N/A</c:v>
                </c:pt>
                <c:pt idx="9">
                  <c:v>1.18</c:v>
                </c:pt>
              </c:numCache>
            </c:numRef>
          </c:val>
          <c:extLst>
            <c:ext xmlns:c16="http://schemas.microsoft.com/office/drawing/2014/chart" uri="{C3380CC4-5D6E-409C-BE32-E72D297353CC}">
              <c16:uniqueId val="{00000006-BE79-4008-8D26-527A02A6502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0.63</c:v>
                </c:pt>
                <c:pt idx="4">
                  <c:v>#N/A</c:v>
                </c:pt>
                <c:pt idx="5">
                  <c:v>1.04</c:v>
                </c:pt>
                <c:pt idx="6">
                  <c:v>#N/A</c:v>
                </c:pt>
                <c:pt idx="7">
                  <c:v>1.35</c:v>
                </c:pt>
                <c:pt idx="8">
                  <c:v>#N/A</c:v>
                </c:pt>
                <c:pt idx="9">
                  <c:v>1.39</c:v>
                </c:pt>
              </c:numCache>
            </c:numRef>
          </c:val>
          <c:extLst>
            <c:ext xmlns:c16="http://schemas.microsoft.com/office/drawing/2014/chart" uri="{C3380CC4-5D6E-409C-BE32-E72D297353CC}">
              <c16:uniqueId val="{00000007-BE79-4008-8D26-527A02A650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c:v>
                </c:pt>
                <c:pt idx="2">
                  <c:v>#N/A</c:v>
                </c:pt>
                <c:pt idx="3">
                  <c:v>3.49</c:v>
                </c:pt>
                <c:pt idx="4">
                  <c:v>#N/A</c:v>
                </c:pt>
                <c:pt idx="5">
                  <c:v>2.57</c:v>
                </c:pt>
                <c:pt idx="6">
                  <c:v>#N/A</c:v>
                </c:pt>
                <c:pt idx="7">
                  <c:v>2.95</c:v>
                </c:pt>
                <c:pt idx="8">
                  <c:v>#N/A</c:v>
                </c:pt>
                <c:pt idx="9">
                  <c:v>3.4</c:v>
                </c:pt>
              </c:numCache>
            </c:numRef>
          </c:val>
          <c:extLst>
            <c:ext xmlns:c16="http://schemas.microsoft.com/office/drawing/2014/chart" uri="{C3380CC4-5D6E-409C-BE32-E72D297353CC}">
              <c16:uniqueId val="{00000008-BE79-4008-8D26-527A02A6502A}"/>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4.1100000000000003</c:v>
                </c:pt>
                <c:pt idx="2">
                  <c:v>#N/A</c:v>
                </c:pt>
                <c:pt idx="3">
                  <c:v>4.26</c:v>
                </c:pt>
                <c:pt idx="4">
                  <c:v>#N/A</c:v>
                </c:pt>
                <c:pt idx="5">
                  <c:v>4.2699999999999996</c:v>
                </c:pt>
                <c:pt idx="6">
                  <c:v>#N/A</c:v>
                </c:pt>
                <c:pt idx="7">
                  <c:v>4.59</c:v>
                </c:pt>
                <c:pt idx="8">
                  <c:v>#N/A</c:v>
                </c:pt>
                <c:pt idx="9">
                  <c:v>4.8</c:v>
                </c:pt>
              </c:numCache>
            </c:numRef>
          </c:val>
          <c:extLst>
            <c:ext xmlns:c16="http://schemas.microsoft.com/office/drawing/2014/chart" uri="{C3380CC4-5D6E-409C-BE32-E72D297353CC}">
              <c16:uniqueId val="{00000009-BE79-4008-8D26-527A02A6502A}"/>
            </c:ext>
          </c:extLst>
        </c:ser>
        <c:dLbls>
          <c:showLegendKey val="0"/>
          <c:showVal val="0"/>
          <c:showCatName val="0"/>
          <c:showSerName val="0"/>
          <c:showPercent val="0"/>
          <c:showBubbleSize val="0"/>
        </c:dLbls>
        <c:gapWidth val="150"/>
        <c:overlap val="100"/>
        <c:axId val="2043079632"/>
        <c:axId val="2043080176"/>
      </c:barChart>
      <c:catAx>
        <c:axId val="204307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3080176"/>
        <c:crosses val="autoZero"/>
        <c:auto val="1"/>
        <c:lblAlgn val="ctr"/>
        <c:lblOffset val="100"/>
        <c:tickLblSkip val="1"/>
        <c:tickMarkSkip val="1"/>
        <c:noMultiLvlLbl val="0"/>
      </c:catAx>
      <c:valAx>
        <c:axId val="204308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07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51870</c:v>
                </c:pt>
                <c:pt idx="5">
                  <c:v>53714</c:v>
                </c:pt>
                <c:pt idx="8">
                  <c:v>54943</c:v>
                </c:pt>
                <c:pt idx="11">
                  <c:v>54044</c:v>
                </c:pt>
                <c:pt idx="14">
                  <c:v>53500</c:v>
                </c:pt>
              </c:numCache>
            </c:numRef>
          </c:val>
          <c:extLst>
            <c:ext xmlns:c16="http://schemas.microsoft.com/office/drawing/2014/chart" uri="{C3380CC4-5D6E-409C-BE32-E72D297353CC}">
              <c16:uniqueId val="{00000000-C41C-4192-B807-A2A9AAECA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0</c:v>
                </c:pt>
                <c:pt idx="6">
                  <c:v>0</c:v>
                </c:pt>
                <c:pt idx="9">
                  <c:v>0</c:v>
                </c:pt>
                <c:pt idx="12">
                  <c:v>1</c:v>
                </c:pt>
              </c:numCache>
            </c:numRef>
          </c:val>
          <c:extLst>
            <c:ext xmlns:c16="http://schemas.microsoft.com/office/drawing/2014/chart" uri="{C3380CC4-5D6E-409C-BE32-E72D297353CC}">
              <c16:uniqueId val="{00000001-C41C-4192-B807-A2A9AAECA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2762</c:v>
                </c:pt>
                <c:pt idx="3">
                  <c:v>2536</c:v>
                </c:pt>
                <c:pt idx="6">
                  <c:v>1927</c:v>
                </c:pt>
                <c:pt idx="9">
                  <c:v>1860</c:v>
                </c:pt>
                <c:pt idx="12">
                  <c:v>1792</c:v>
                </c:pt>
              </c:numCache>
            </c:numRef>
          </c:val>
          <c:extLst>
            <c:ext xmlns:c16="http://schemas.microsoft.com/office/drawing/2014/chart" uri="{C3380CC4-5D6E-409C-BE32-E72D297353CC}">
              <c16:uniqueId val="{00000002-C41C-4192-B807-A2A9AAECA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1C-4192-B807-A2A9AAECA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1580</c:v>
                </c:pt>
                <c:pt idx="3">
                  <c:v>2058</c:v>
                </c:pt>
                <c:pt idx="6">
                  <c:v>1851</c:v>
                </c:pt>
                <c:pt idx="9">
                  <c:v>2006</c:v>
                </c:pt>
                <c:pt idx="12">
                  <c:v>2085</c:v>
                </c:pt>
              </c:numCache>
            </c:numRef>
          </c:val>
          <c:extLst>
            <c:ext xmlns:c16="http://schemas.microsoft.com/office/drawing/2014/chart" uri="{C3380CC4-5D6E-409C-BE32-E72D297353CC}">
              <c16:uniqueId val="{00000004-C41C-4192-B807-A2A9AAECA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4550</c:v>
                </c:pt>
                <c:pt idx="3">
                  <c:v>5717</c:v>
                </c:pt>
                <c:pt idx="6">
                  <c:v>6883</c:v>
                </c:pt>
                <c:pt idx="9">
                  <c:v>8050</c:v>
                </c:pt>
                <c:pt idx="12">
                  <c:v>9217</c:v>
                </c:pt>
              </c:numCache>
            </c:numRef>
          </c:val>
          <c:extLst>
            <c:ext xmlns:c16="http://schemas.microsoft.com/office/drawing/2014/chart" uri="{C3380CC4-5D6E-409C-BE32-E72D297353CC}">
              <c16:uniqueId val="{00000005-C41C-4192-B807-A2A9AAECA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1C-4192-B807-A2A9AAECA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82849</c:v>
                </c:pt>
                <c:pt idx="3">
                  <c:v>79345</c:v>
                </c:pt>
                <c:pt idx="6">
                  <c:v>73350</c:v>
                </c:pt>
                <c:pt idx="9">
                  <c:v>67914</c:v>
                </c:pt>
                <c:pt idx="12">
                  <c:v>65238</c:v>
                </c:pt>
              </c:numCache>
            </c:numRef>
          </c:val>
          <c:extLst>
            <c:ext xmlns:c16="http://schemas.microsoft.com/office/drawing/2014/chart" uri="{C3380CC4-5D6E-409C-BE32-E72D297353CC}">
              <c16:uniqueId val="{00000007-C41C-4192-B807-A2A9AAECAB46}"/>
            </c:ext>
          </c:extLst>
        </c:ser>
        <c:dLbls>
          <c:showLegendKey val="0"/>
          <c:showVal val="0"/>
          <c:showCatName val="0"/>
          <c:showSerName val="0"/>
          <c:showPercent val="0"/>
          <c:showBubbleSize val="0"/>
        </c:dLbls>
        <c:gapWidth val="100"/>
        <c:overlap val="100"/>
        <c:axId val="2043080720"/>
        <c:axId val="204307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39873</c:v>
                </c:pt>
                <c:pt idx="2">
                  <c:v>#N/A</c:v>
                </c:pt>
                <c:pt idx="3">
                  <c:v>#N/A</c:v>
                </c:pt>
                <c:pt idx="4">
                  <c:v>35942</c:v>
                </c:pt>
                <c:pt idx="5">
                  <c:v>#N/A</c:v>
                </c:pt>
                <c:pt idx="6">
                  <c:v>#N/A</c:v>
                </c:pt>
                <c:pt idx="7">
                  <c:v>29068</c:v>
                </c:pt>
                <c:pt idx="8">
                  <c:v>#N/A</c:v>
                </c:pt>
                <c:pt idx="9">
                  <c:v>#N/A</c:v>
                </c:pt>
                <c:pt idx="10">
                  <c:v>25786</c:v>
                </c:pt>
                <c:pt idx="11">
                  <c:v>#N/A</c:v>
                </c:pt>
                <c:pt idx="12">
                  <c:v>#N/A</c:v>
                </c:pt>
                <c:pt idx="13">
                  <c:v>24833</c:v>
                </c:pt>
                <c:pt idx="14">
                  <c:v>#N/A</c:v>
                </c:pt>
              </c:numCache>
            </c:numRef>
          </c:val>
          <c:smooth val="0"/>
          <c:extLst>
            <c:ext xmlns:c16="http://schemas.microsoft.com/office/drawing/2014/chart" uri="{C3380CC4-5D6E-409C-BE32-E72D297353CC}">
              <c16:uniqueId val="{00000008-C41C-4192-B807-A2A9AAECAB46}"/>
            </c:ext>
          </c:extLst>
        </c:ser>
        <c:dLbls>
          <c:showLegendKey val="0"/>
          <c:showVal val="0"/>
          <c:showCatName val="0"/>
          <c:showSerName val="0"/>
          <c:showPercent val="0"/>
          <c:showBubbleSize val="0"/>
        </c:dLbls>
        <c:marker val="1"/>
        <c:smooth val="0"/>
        <c:axId val="2043080720"/>
        <c:axId val="2043077456"/>
      </c:lineChart>
      <c:catAx>
        <c:axId val="204308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3077456"/>
        <c:crosses val="autoZero"/>
        <c:auto val="1"/>
        <c:lblAlgn val="ctr"/>
        <c:lblOffset val="100"/>
        <c:tickLblSkip val="1"/>
        <c:tickMarkSkip val="1"/>
        <c:noMultiLvlLbl val="0"/>
      </c:catAx>
      <c:valAx>
        <c:axId val="204307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08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585158</c:v>
                </c:pt>
                <c:pt idx="5">
                  <c:v>581210</c:v>
                </c:pt>
                <c:pt idx="8">
                  <c:v>570597</c:v>
                </c:pt>
                <c:pt idx="11">
                  <c:v>557704</c:v>
                </c:pt>
                <c:pt idx="14">
                  <c:v>541849</c:v>
                </c:pt>
              </c:numCache>
            </c:numRef>
          </c:val>
          <c:extLst>
            <c:ext xmlns:c16="http://schemas.microsoft.com/office/drawing/2014/chart" uri="{C3380CC4-5D6E-409C-BE32-E72D297353CC}">
              <c16:uniqueId val="{00000000-2921-49A8-9099-F1BD656426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21775</c:v>
                </c:pt>
                <c:pt idx="5">
                  <c:v>22743</c:v>
                </c:pt>
                <c:pt idx="8">
                  <c:v>24607</c:v>
                </c:pt>
                <c:pt idx="11">
                  <c:v>24416</c:v>
                </c:pt>
                <c:pt idx="14">
                  <c:v>24625</c:v>
                </c:pt>
              </c:numCache>
            </c:numRef>
          </c:val>
          <c:extLst>
            <c:ext xmlns:c16="http://schemas.microsoft.com/office/drawing/2014/chart" uri="{C3380CC4-5D6E-409C-BE32-E72D297353CC}">
              <c16:uniqueId val="{00000001-2921-49A8-9099-F1BD656426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71575</c:v>
                </c:pt>
                <c:pt idx="5">
                  <c:v>80569</c:v>
                </c:pt>
                <c:pt idx="8">
                  <c:v>85898</c:v>
                </c:pt>
                <c:pt idx="11">
                  <c:v>96754</c:v>
                </c:pt>
                <c:pt idx="14">
                  <c:v>106505</c:v>
                </c:pt>
              </c:numCache>
            </c:numRef>
          </c:val>
          <c:extLst>
            <c:ext xmlns:c16="http://schemas.microsoft.com/office/drawing/2014/chart" uri="{C3380CC4-5D6E-409C-BE32-E72D297353CC}">
              <c16:uniqueId val="{00000002-2921-49A8-9099-F1BD656426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21-49A8-9099-F1BD656426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21-49A8-9099-F1BD656426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5512</c:v>
                </c:pt>
                <c:pt idx="3">
                  <c:v>2442</c:v>
                </c:pt>
                <c:pt idx="6">
                  <c:v>6138</c:v>
                </c:pt>
                <c:pt idx="9">
                  <c:v>6337</c:v>
                </c:pt>
                <c:pt idx="12">
                  <c:v>6364</c:v>
                </c:pt>
              </c:numCache>
            </c:numRef>
          </c:val>
          <c:extLst>
            <c:ext xmlns:c16="http://schemas.microsoft.com/office/drawing/2014/chart" uri="{C3380CC4-5D6E-409C-BE32-E72D297353CC}">
              <c16:uniqueId val="{00000005-2921-49A8-9099-F1BD656426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115685</c:v>
                </c:pt>
                <c:pt idx="3">
                  <c:v>109727</c:v>
                </c:pt>
                <c:pt idx="6">
                  <c:v>110781</c:v>
                </c:pt>
                <c:pt idx="9">
                  <c:v>112275</c:v>
                </c:pt>
                <c:pt idx="12">
                  <c:v>104758</c:v>
                </c:pt>
              </c:numCache>
            </c:numRef>
          </c:val>
          <c:extLst>
            <c:ext xmlns:c16="http://schemas.microsoft.com/office/drawing/2014/chart" uri="{C3380CC4-5D6E-409C-BE32-E72D297353CC}">
              <c16:uniqueId val="{00000006-2921-49A8-9099-F1BD656426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33</c:v>
                </c:pt>
                <c:pt idx="9">
                  <c:v>33</c:v>
                </c:pt>
                <c:pt idx="12">
                  <c:v>33</c:v>
                </c:pt>
              </c:numCache>
            </c:numRef>
          </c:val>
          <c:extLst>
            <c:ext xmlns:c16="http://schemas.microsoft.com/office/drawing/2014/chart" uri="{C3380CC4-5D6E-409C-BE32-E72D297353CC}">
              <c16:uniqueId val="{00000007-2921-49A8-9099-F1BD656426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33134</c:v>
                </c:pt>
                <c:pt idx="3">
                  <c:v>32081</c:v>
                </c:pt>
                <c:pt idx="6">
                  <c:v>30396</c:v>
                </c:pt>
                <c:pt idx="9">
                  <c:v>30433</c:v>
                </c:pt>
                <c:pt idx="12">
                  <c:v>28109</c:v>
                </c:pt>
              </c:numCache>
            </c:numRef>
          </c:val>
          <c:extLst>
            <c:ext xmlns:c16="http://schemas.microsoft.com/office/drawing/2014/chart" uri="{C3380CC4-5D6E-409C-BE32-E72D297353CC}">
              <c16:uniqueId val="{00000008-2921-49A8-9099-F1BD656426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13635</c:v>
                </c:pt>
                <c:pt idx="3">
                  <c:v>12431</c:v>
                </c:pt>
                <c:pt idx="6">
                  <c:v>10691</c:v>
                </c:pt>
                <c:pt idx="9">
                  <c:v>8995</c:v>
                </c:pt>
                <c:pt idx="12">
                  <c:v>13176</c:v>
                </c:pt>
              </c:numCache>
            </c:numRef>
          </c:val>
          <c:extLst>
            <c:ext xmlns:c16="http://schemas.microsoft.com/office/drawing/2014/chart" uri="{C3380CC4-5D6E-409C-BE32-E72D297353CC}">
              <c16:uniqueId val="{00000009-2921-49A8-9099-F1BD656426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926416</c:v>
                </c:pt>
                <c:pt idx="3">
                  <c:v>914346</c:v>
                </c:pt>
                <c:pt idx="6">
                  <c:v>903713</c:v>
                </c:pt>
                <c:pt idx="9">
                  <c:v>894387</c:v>
                </c:pt>
                <c:pt idx="12">
                  <c:v>889398</c:v>
                </c:pt>
              </c:numCache>
            </c:numRef>
          </c:val>
          <c:extLst>
            <c:ext xmlns:c16="http://schemas.microsoft.com/office/drawing/2014/chart" uri="{C3380CC4-5D6E-409C-BE32-E72D297353CC}">
              <c16:uniqueId val="{0000000A-2921-49A8-9099-F1BD6564268F}"/>
            </c:ext>
          </c:extLst>
        </c:ser>
        <c:dLbls>
          <c:showLegendKey val="0"/>
          <c:showVal val="0"/>
          <c:showCatName val="0"/>
          <c:showSerName val="0"/>
          <c:showPercent val="0"/>
          <c:showBubbleSize val="0"/>
        </c:dLbls>
        <c:gapWidth val="100"/>
        <c:overlap val="100"/>
        <c:axId val="2043082352"/>
        <c:axId val="204307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415874</c:v>
                </c:pt>
                <c:pt idx="2">
                  <c:v>#N/A</c:v>
                </c:pt>
                <c:pt idx="3">
                  <c:v>#N/A</c:v>
                </c:pt>
                <c:pt idx="4">
                  <c:v>386506</c:v>
                </c:pt>
                <c:pt idx="5">
                  <c:v>#N/A</c:v>
                </c:pt>
                <c:pt idx="6">
                  <c:v>#N/A</c:v>
                </c:pt>
                <c:pt idx="7">
                  <c:v>380651</c:v>
                </c:pt>
                <c:pt idx="8">
                  <c:v>#N/A</c:v>
                </c:pt>
                <c:pt idx="9">
                  <c:v>#N/A</c:v>
                </c:pt>
                <c:pt idx="10">
                  <c:v>373586</c:v>
                </c:pt>
                <c:pt idx="11">
                  <c:v>#N/A</c:v>
                </c:pt>
                <c:pt idx="12">
                  <c:v>#N/A</c:v>
                </c:pt>
                <c:pt idx="13">
                  <c:v>368857</c:v>
                </c:pt>
                <c:pt idx="14">
                  <c:v>#N/A</c:v>
                </c:pt>
              </c:numCache>
            </c:numRef>
          </c:val>
          <c:smooth val="0"/>
          <c:extLst>
            <c:ext xmlns:c16="http://schemas.microsoft.com/office/drawing/2014/chart" uri="{C3380CC4-5D6E-409C-BE32-E72D297353CC}">
              <c16:uniqueId val="{0000000B-2921-49A8-9099-F1BD6564268F}"/>
            </c:ext>
          </c:extLst>
        </c:ser>
        <c:dLbls>
          <c:showLegendKey val="0"/>
          <c:showVal val="0"/>
          <c:showCatName val="0"/>
          <c:showSerName val="0"/>
          <c:showPercent val="0"/>
          <c:showBubbleSize val="0"/>
        </c:dLbls>
        <c:marker val="1"/>
        <c:smooth val="0"/>
        <c:axId val="2043082352"/>
        <c:axId val="2043078000"/>
      </c:lineChart>
      <c:catAx>
        <c:axId val="204308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3078000"/>
        <c:crosses val="autoZero"/>
        <c:auto val="1"/>
        <c:lblAlgn val="ctr"/>
        <c:lblOffset val="100"/>
        <c:tickLblSkip val="1"/>
        <c:tickMarkSkip val="1"/>
        <c:noMultiLvlLbl val="0"/>
      </c:catAx>
      <c:valAx>
        <c:axId val="204307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08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14112</c:v>
                </c:pt>
                <c:pt idx="1">
                  <c:v>14124</c:v>
                </c:pt>
                <c:pt idx="2">
                  <c:v>14132</c:v>
                </c:pt>
              </c:numCache>
            </c:numRef>
          </c:val>
          <c:extLst>
            <c:ext xmlns:c16="http://schemas.microsoft.com/office/drawing/2014/chart" uri="{C3380CC4-5D6E-409C-BE32-E72D297353CC}">
              <c16:uniqueId val="{00000000-F2AA-4CCB-9082-2C404321FC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12447</c:v>
                </c:pt>
                <c:pt idx="1">
                  <c:v>12607</c:v>
                </c:pt>
                <c:pt idx="2">
                  <c:v>12792</c:v>
                </c:pt>
              </c:numCache>
            </c:numRef>
          </c:val>
          <c:extLst>
            <c:ext xmlns:c16="http://schemas.microsoft.com/office/drawing/2014/chart" uri="{C3380CC4-5D6E-409C-BE32-E72D297353CC}">
              <c16:uniqueId val="{00000001-F2AA-4CCB-9082-2C404321FC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40278</c:v>
                </c:pt>
                <c:pt idx="1">
                  <c:v>42577</c:v>
                </c:pt>
                <c:pt idx="2">
                  <c:v>42122</c:v>
                </c:pt>
              </c:numCache>
            </c:numRef>
          </c:val>
          <c:extLst>
            <c:ext xmlns:c16="http://schemas.microsoft.com/office/drawing/2014/chart" uri="{C3380CC4-5D6E-409C-BE32-E72D297353CC}">
              <c16:uniqueId val="{00000002-F2AA-4CCB-9082-2C404321FC10}"/>
            </c:ext>
          </c:extLst>
        </c:ser>
        <c:dLbls>
          <c:showLegendKey val="0"/>
          <c:showVal val="0"/>
          <c:showCatName val="0"/>
          <c:showSerName val="0"/>
          <c:showPercent val="0"/>
          <c:showBubbleSize val="0"/>
        </c:dLbls>
        <c:gapWidth val="120"/>
        <c:overlap val="100"/>
        <c:axId val="2043081264"/>
        <c:axId val="2043081808"/>
      </c:barChart>
      <c:catAx>
        <c:axId val="204308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3081808"/>
        <c:crosses val="autoZero"/>
        <c:auto val="1"/>
        <c:lblAlgn val="ctr"/>
        <c:lblOffset val="100"/>
        <c:tickLblSkip val="1"/>
        <c:tickMarkSkip val="1"/>
        <c:noMultiLvlLbl val="0"/>
      </c:catAx>
      <c:valAx>
        <c:axId val="2043081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308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{18592466-A5CB-4B5E-BD16-37463EF98E67}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D55-45F5-81A8-8A8C72F3B0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{EB2FA964-5663-4D8E-9924-CB1BE0904A8F}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55-45F5-81A8-8A8C72F3B0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{774A3970-309B-40A6-82BF-3CF75DC25A66}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55-45F5-81A8-8A8C72F3B0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{5553FCAB-C119-4E36-B3CF-A5CC4B1A78EF}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55-45F5-81A8-8A8C72F3B0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{B2733A04-C42D-4CFF-A1F4-E57558E74B57}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55-45F5-81A8-8A8C72F3B0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{D7FBC8C8-00A7-4CAC-9616-89337690E2AB}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D55-45F5-81A8-8A8C72F3B01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{A504D796-C245-4A91-B670-F77D4311BA82}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D55-45F5-81A8-8A8C72F3B011}"/>
                </c:ext>
              </c:extLst>
            </c:dLbl>
            <c:dLbl>
              <c:idx val="24"/>
              <c:layout>
                <c:manualLayout>
                  <c:x val="-3.189540163371788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{7CDC20E8-4646-4A14-A618-7634F9E700B9}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D55-45F5-81A8-8A8C72F3B011}"/>
                </c:ext>
              </c:extLst>
            </c:dLbl>
            <c:dLbl>
              <c:idx val="32"/>
              <c:layout>
                <c:manualLayout>
                  <c:x val="-3.2394999305426726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{1073F3C8-7785-4325-A85E-44A7D8B6AADF}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D55-45F5-81A8-8A8C72F3B0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c:v>
                </c:pt>
                <c:pt idx="32">
                  <c:v>55.9</c:v>
                </c:pt>
              </c:numCache>
            </c:numRef>
          </c:xVal>
          <c:yVal>
            <c:numRef>
              <c:f>公会計指標分析・財政指標組合せ分析表!$BP$51:$DC$51</c:f>
              <c:numCache>
                <c:formatCode>#,##0.0;"▲ "#,##0.0</c:formatCode>
                <c:ptCount val="40"/>
                <c:pt idx="24">
                  <c:v>182.1</c:v>
                </c:pt>
                <c:pt idx="32">
                  <c:v>181.8</c:v>
                </c:pt>
              </c:numCache>
            </c:numRef>
          </c:yVal>
          <c:smooth val="0"/>
          <c:extLst>
            <c:ext xmlns:c16="http://schemas.microsoft.com/office/drawing/2014/chart" uri="{C3380CC4-5D6E-409C-BE32-E72D297353CC}">
              <c16:uniqueId val="{00000009-DD55-45F5-81A8-8A8C72F3B01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{147E8AD1-C02C-4BE2-A478-55453F2EBAC1}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D55-45F5-81A8-8A8C72F3B0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{35FB377A-E8F3-4891-88F2-CCBA448B05D4}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55-45F5-81A8-8A8C72F3B0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{CE206B04-F3E2-456E-8890-B114237FADD6}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55-45F5-81A8-8A8C72F3B0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{CC2970E9-CA5F-43EB-9679-E38B8064A2A6}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55-45F5-81A8-8A8C72F3B0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{B40338E5-FE2E-492E-A73E-288EA1F475DD}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55-45F5-81A8-8A8C72F3B0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{A81F9B07-9042-41B8-8502-2C186E9CD308}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D55-45F5-81A8-8A8C72F3B01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{9F0ABF72-E639-4CBE-AF38-6DE245AFCDA8}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D55-45F5-81A8-8A8C72F3B01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{AA3CF209-5FAB-4E06-A8DA-4DB9C7F331A8}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D55-45F5-81A8-8A8C72F3B01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{4E923A99-AB75-4638-84EC-814C42533C6D}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D55-45F5-81A8-8A8C72F3B0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DD55-45F5-81A8-8A8C72F3B011}"/>
            </c:ext>
          </c:extLst>
        </c:ser>
        <c:dLbls>
          <c:showLegendKey val="0"/>
          <c:showVal val="1"/>
          <c:showCatName val="0"/>
          <c:showSerName val="0"/>
          <c:showPercent val="0"/>
          <c:showBubbleSize val="0"/>
        </c:dLbls>
        <c:axId val="310955208"/>
        <c:axId val="311117968"/>
      </c:scatterChart>
      <c:valAx>
        <c:axId val="310955208"/>
        <c:scaling>
          <c:orientation val="minMax"/>
          <c:max val="56.30000000000000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117968"/>
        <c:crosses val="autoZero"/>
        <c:crossBetween val="midCat"/>
      </c:valAx>
      <c:valAx>
        <c:axId val="311117968"/>
        <c:scaling>
          <c:orientation val="minMax"/>
          <c:max val="183.7"/>
          <c:min val="17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955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{F35625AD-CCEF-4C03-9EDF-89957A781B82}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AD8-4BE0-894F-29A40709BA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{A6946B63-65F5-468D-982A-DCDE663EA99B}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D8-4BE0-894F-29A40709BA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{6588B4B9-5F3F-429E-8F77-BA66B2DD5076}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D8-4BE0-894F-29A40709BA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{8A02BBD2-C026-4B8B-B664-5797CCDC40B3}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D8-4BE0-894F-29A40709BA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{6E3E1800-A63D-4FA4-916D-01BCD423C0AD}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D8-4BE0-894F-29A40709BA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{1861BEE9-24AC-489F-9CB9-2A8108203277}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AD8-4BE0-894F-29A40709BA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{3C38F936-E6ED-46A6-BB8E-9FC69AF1B563}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AD8-4BE0-894F-29A40709BA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{CC8F0688-02E0-4160-A9BE-427CB48D74E6}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AD8-4BE0-894F-29A40709BA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{FE894051-777F-45F4-BF50-5481D12BFB24}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AD8-4BE0-894F-29A40709BA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20.100000000000001</c:v>
                </c:pt>
                <c:pt idx="8">
                  <c:v>18.899999999999999</c:v>
                </c:pt>
                <c:pt idx="16">
                  <c:v>16.7</c:v>
                </c:pt>
                <c:pt idx="24">
                  <c:v>14.6</c:v>
                </c:pt>
                <c:pt idx="32">
                  <c:v>12.8</c:v>
                </c:pt>
              </c:numCache>
            </c:numRef>
          </c:xVal>
          <c:yVal>
            <c:numRef>
              <c:f>公会計指標分析・財政指標組合せ分析表!$BP$73:$DC$73</c:f>
              <c:numCache>
                <c:formatCode>#,##0.0;"▲ "#,##0.0</c:formatCode>
                <c:ptCount val="40"/>
                <c:pt idx="0">
                  <c:v>197.5</c:v>
                </c:pt>
                <c:pt idx="8">
                  <c:v>187.6</c:v>
                </c:pt>
                <c:pt idx="16">
                  <c:v>180.4</c:v>
                </c:pt>
                <c:pt idx="24">
                  <c:v>182.1</c:v>
                </c:pt>
                <c:pt idx="32">
                  <c:v>181.8</c:v>
                </c:pt>
              </c:numCache>
            </c:numRef>
          </c:yVal>
          <c:smooth val="0"/>
          <c:extLst>
            <c:ext xmlns:c16="http://schemas.microsoft.com/office/drawing/2014/chart" uri="{C3380CC4-5D6E-409C-BE32-E72D297353CC}">
              <c16:uniqueId val="{00000009-0AD8-4BE0-894F-29A40709BA9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{60504E20-A08A-4096-8F5D-488981AFA5BB}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AD8-4BE0-894F-29A40709BA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{12AC7270-0701-4B74-AC4E-1C3FC5C22BF9}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D8-4BE0-894F-29A40709BA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{12B600D9-9148-4AF7-9870-E6C94FA968BC}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D8-4BE0-894F-29A40709BA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{9F760B3D-8DCC-4256-922B-2A928973DA50}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D8-4BE0-894F-29A40709BA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{701379ED-B27C-41E0-ACA2-689951B6077A}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D8-4BE0-894F-29A40709BA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{905CC14D-5953-44A2-934C-1179EC28E164}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AD8-4BE0-894F-29A40709BA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{F4E2091C-2DE4-41E0-8269-B18E15EB752B}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AD8-4BE0-894F-29A40709BA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{45D004DF-060E-464D-8E31-DBC963AC32E4}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AD8-4BE0-894F-29A40709BA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{3FAA72A5-F73B-44D4-95F3-025C74D23A3B}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AD8-4BE0-894F-29A40709B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13.7</c:v>
                </c:pt>
                <c:pt idx="16">
                  <c:v>14.1</c:v>
                </c:pt>
                <c:pt idx="24">
                  <c:v>13.1</c:v>
                </c:pt>
                <c:pt idx="32">
                  <c:v>12.2</c:v>
                </c:pt>
              </c:numCache>
            </c:numRef>
          </c:xVal>
          <c:yVal>
            <c:numRef>
              <c:f>公会計指標分析・財政指標組合せ分析表!$BP$77:$DC$77</c:f>
              <c:numCache>
                <c:formatCode>#,##0.0;"▲ "#,##0.0</c:formatCode>
                <c:ptCount val="40"/>
                <c:pt idx="0">
                  <c:v>171.7</c:v>
                </c:pt>
                <c:pt idx="8">
                  <c:v>151.9</c:v>
                </c:pt>
                <c:pt idx="16">
                  <c:v>169.1</c:v>
                </c:pt>
                <c:pt idx="24">
                  <c:v>174.6</c:v>
                </c:pt>
                <c:pt idx="32">
                  <c:v>173</c:v>
                </c:pt>
              </c:numCache>
            </c:numRef>
          </c:yVal>
          <c:smooth val="0"/>
          <c:extLst>
            <c:ext xmlns:c16="http://schemas.microsoft.com/office/drawing/2014/chart" uri="{C3380CC4-5D6E-409C-BE32-E72D297353CC}">
              <c16:uniqueId val="{00000013-0AD8-4BE0-894F-29A40709BA97}"/>
            </c:ext>
          </c:extLst>
        </c:ser>
        <c:dLbls>
          <c:showLegendKey val="0"/>
          <c:showVal val="1"/>
          <c:showCatName val="0"/>
          <c:showSerName val="0"/>
          <c:showPercent val="0"/>
          <c:showBubbleSize val="0"/>
        </c:dLbls>
        <c:axId val="311631120"/>
        <c:axId val="311632528"/>
      </c:scatterChart>
      <c:valAx>
        <c:axId val="311631120"/>
        <c:scaling>
          <c:orientation val="minMax"/>
          <c:max val="20.8"/>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632528"/>
        <c:crosses val="autoZero"/>
        <c:crossBetween val="midCat"/>
      </c:valAx>
      <c:valAx>
        <c:axId val="311632528"/>
        <c:scaling>
          <c:orientation val="minMax"/>
          <c:max val="206"/>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631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他県に比べ遅れていた社会資本を整備するため、国の経済対策に積極的に呼応して多額の県債を発行してきたこと、またその償還が本格化していることから、元利償還金等の公債費は高い水準にある。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年度においてピークを迎え、今後低下していく見込みであるが、一層の財政健全化を図るため、毎年度の県債発行を抑制し、公債費の縮減に努める。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他県に比べ遅れていた社会資本を整備するため、国の経済対策に積極的に呼応して多額の県債を発行してきたこと等により、県債残高は高い水準にある。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県債の償還が本格化してきたことや、起債に当たって交付税措置のある地方債を有効に活用するなど、効果的な財政運営を行ってきたことから、近年では県債残高は漸減傾向にある。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今後も、一層の財政健全化を図るため、毎年度の県債発行を抑制し、県債残高及び将来負担比率の更なる低減に努める。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財政調整基金及び減債基金については前年度同規模を確保するとともに、その他特定目的基金については各条例の趣旨に基づき活用を図ったことにより、全体では約３億円の減。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）」のもと、「強靱でしなやかな財政基盤」の確立を目指し、各基金の適切な運用を図る。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主要５基金について記載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①二十一世紀創造基金：二十一世紀の県勢発展の基盤となる施設の整備等に要する経費に充てる。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②地域医療介護総合確保基金：地域における医療及び介護の総合的な確保の促進に関する法律に規定する地域における医療及び介護の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総合的な確保のための事業に要する経費に充てる。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③命を守るための大規模災害対策基金：南海トラフを震源とする巨大地震、台風による豪雨その他の異常な自然現象により生ずる大規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模な災害からの県民の命を守るための対策として行う当該災害の未然の防止、発生時の応急措置並びに収束後の復旧及び復興に関す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④交通網整備利用促進基金：本県の交通網の整備、利用の促進その他交通網の強化を図るために実施する事業に要する経費に充てる。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⑤介護保険財政安定化基金：介護保険法の施行に伴い、介護保険の財政の安定化に資する事業に必要な費用に充てる。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①二十一世紀創造基金：県土強靱化の推進による「取崩し」に伴う減。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②地域医療介護総合確保基金：地域医療情報ネットワーク体制整備事業に係る「積立て」に伴う増。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③命を守るための大規模災害対策基金：木造住宅耐震化促進事業の推進による「取崩し」に伴う減。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④交通網整備利用促進基金：高規格道路の整備推進に係る「積立て」に伴う増。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⑤介護保険財政安定化基金：介護保険事業の安定化に向けた「取崩し」に伴う減。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各基金の設置条例に定められた趣旨に則り、適切な基金運用及び健全な財政運営に努める。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運用益相当額約８百万円の増。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年度末における基金残高目標」の達成に向け、健全な財政運営に努める。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運用益相当額約２億円の増。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年度末における基金残高目標」の達成に向け、健全な財政運営に努める。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前年度比較でほぼ横ばいとなっており、老朽化の進行率は低いものの、本県の有形固定資産減価償却率は都道府県平均よりやや高い水準にあり、今後さらに老朽化が加速してくことが予想されるため、施設の長寿命化対策等の取組が必要であ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xdr:cNvSpPr txBox="1"/>
      </xdr:nvSpPr>
      <xdr:spPr>
        <a:xfrm>
          <a:off x="4258945" y="520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25551</xdr:rowOff>
    </xdr:from>
    <xdr:to>
      <xdr:col>23</xdr:col>
      <xdr:colOff>136525</xdr:colOff>
      <xdr:row>30</xdr:row>
      <xdr:rowOff>127151</xdr:rowOff>
    </xdr:to>
    <xdr:sp macro="" textlink="">
      <xdr:nvSpPr>
        <xdr:cNvPr id="79" name="楕円 78"/>
        <xdr:cNvSpPr/>
      </xdr:nvSpPr>
      <xdr:spPr>
        <a:xfrm>
          <a:off x="4157345" y="50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48428</xdr:rowOff>
    </xdr:from>
    <xdr:ext cx="405111" cy="259045"/>
    <xdr:sp macro="" textlink="">
      <xdr:nvSpPr>
        <xdr:cNvPr id="80" name="有形固定資産減価償却率該当値テキスト"/>
        <xdr:cNvSpPr txBox="1"/>
      </xdr:nvSpPr>
      <xdr:spPr>
        <a:xfrm>
          <a:off x="4258945" y="490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15270</xdr:rowOff>
    </xdr:from>
    <xdr:to>
      <xdr:col>19</xdr:col>
      <xdr:colOff>187325</xdr:colOff>
      <xdr:row>30</xdr:row>
      <xdr:rowOff>116870</xdr:rowOff>
    </xdr:to>
    <xdr:sp macro="" textlink="">
      <xdr:nvSpPr>
        <xdr:cNvPr id="81" name="楕円 80"/>
        <xdr:cNvSpPr/>
      </xdr:nvSpPr>
      <xdr:spPr>
        <a:xfrm>
          <a:off x="3537585" y="5044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66070</xdr:rowOff>
    </xdr:from>
    <xdr:to>
      <xdr:col>23</xdr:col>
      <xdr:colOff>85725</xdr:colOff>
      <xdr:row>30</xdr:row>
      <xdr:rowOff>76351</xdr:rowOff>
    </xdr:to>
    <xdr:cxnSp macro="">
      <xdr:nvCxnSpPr>
        <xdr:cNvPr id="82" name="直線コネクタ 81"/>
        <xdr:cNvCxnSpPr/>
      </xdr:nvCxnSpPr>
      <xdr:spPr>
        <a:xfrm>
          <a:off x="3588385" y="5095270"/>
          <a:ext cx="61976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3" name="n_1aveValue有形固定資産減価償却率"/>
        <xdr:cNvSpPr txBox="1"/>
      </xdr:nvSpPr>
      <xdr:spPr>
        <a:xfrm>
          <a:off x="3395989" y="540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133397</xdr:rowOff>
    </xdr:from>
    <xdr:ext cx="405111" cy="259045"/>
    <xdr:sp macro="" textlink="">
      <xdr:nvSpPr>
        <xdr:cNvPr id="85" name="n_1mainValue有形固定資産減価償却率"/>
        <xdr:cNvSpPr txBox="1"/>
      </xdr:nvSpPr>
      <xdr:spPr>
        <a:xfrm>
          <a:off x="3395989" y="482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一層の財政健全化を図るため、毎年度の県債発行を抑制し、県債残高の更なる低減に努めたこと及び定員管理の適正化に積極的に取り組んできた結果、債務償還可能年数は類似団体平均を下回っている。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131462</xdr:rowOff>
    </xdr:from>
    <xdr:ext cx="405111" cy="259045"/>
    <xdr:sp macro="" textlink="">
      <xdr:nvSpPr>
        <xdr:cNvPr id="116" name="債務償還可能年数平均値テキスト"/>
        <xdr:cNvSpPr txBox="1"/>
      </xdr:nvSpPr>
      <xdr:spPr>
        <a:xfrm>
          <a:off x="13080365" y="4825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24765</xdr:rowOff>
    </xdr:from>
    <xdr:to>
      <xdr:col>76</xdr:col>
      <xdr:colOff>73025</xdr:colOff>
      <xdr:row>31</xdr:row>
      <xdr:rowOff>126365</xdr:rowOff>
    </xdr:to>
    <xdr:sp macro="" textlink="">
      <xdr:nvSpPr>
        <xdr:cNvPr id="123" name="楕円 122"/>
        <xdr:cNvSpPr/>
      </xdr:nvSpPr>
      <xdr:spPr>
        <a:xfrm>
          <a:off x="13001625" y="5221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3192</xdr:rowOff>
    </xdr:from>
    <xdr:ext cx="405111" cy="259045"/>
    <xdr:sp macro="" textlink="">
      <xdr:nvSpPr>
        <xdr:cNvPr id="124" name="債務償還可能年数該当値テキスト"/>
        <xdr:cNvSpPr txBox="1"/>
      </xdr:nvSpPr>
      <xdr:spPr>
        <a:xfrm>
          <a:off x="13080365" y="520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xdr:cNvSpPr txBox="1"/>
      </xdr:nvSpPr>
      <xdr:spPr>
        <a:xfrm>
          <a:off x="413766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123698</xdr:rowOff>
    </xdr:from>
    <xdr:to>
      <xdr:col>24</xdr:col>
      <xdr:colOff>114300</xdr:colOff>
      <xdr:row>34</xdr:row>
      <xdr:rowOff>53848</xdr:rowOff>
    </xdr:to>
    <xdr:sp macro="" textlink="">
      <xdr:nvSpPr>
        <xdr:cNvPr id="68" name="楕円 67"/>
        <xdr:cNvSpPr/>
      </xdr:nvSpPr>
      <xdr:spPr>
        <a:xfrm>
          <a:off x="4036060" y="5655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146575</xdr:rowOff>
    </xdr:from>
    <xdr:ext cx="405111" cy="259045"/>
    <xdr:sp macro="" textlink="">
      <xdr:nvSpPr>
        <xdr:cNvPr id="69" name="【道路】&#10;有形固定資産減価償却率該当値テキスト"/>
        <xdr:cNvSpPr txBox="1"/>
      </xdr:nvSpPr>
      <xdr:spPr>
        <a:xfrm>
          <a:off x="4137660" y="551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70" name="楕円 69"/>
        <xdr:cNvSpPr/>
      </xdr:nvSpPr>
      <xdr:spPr>
        <a:xfrm>
          <a:off x="3312160" y="561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34</xdr:row>
      <xdr:rowOff>3048</xdr:rowOff>
    </xdr:to>
    <xdr:cxnSp macro="">
      <xdr:nvCxnSpPr>
        <xdr:cNvPr id="71" name="直線コネクタ 70"/>
        <xdr:cNvCxnSpPr/>
      </xdr:nvCxnSpPr>
      <xdr:spPr>
        <a:xfrm>
          <a:off x="3355340" y="5665470"/>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115841</xdr:rowOff>
    </xdr:from>
    <xdr:ext cx="405111" cy="259045"/>
    <xdr:sp macro="" textlink="">
      <xdr:nvSpPr>
        <xdr:cNvPr id="72" name="n_1aveValue【道路】&#10;有形固定資産減価償却率"/>
        <xdr:cNvSpPr txBox="1"/>
      </xdr:nvSpPr>
      <xdr:spPr>
        <a:xfrm>
          <a:off x="317056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29227</xdr:rowOff>
    </xdr:from>
    <xdr:ext cx="405111" cy="259045"/>
    <xdr:sp macro="" textlink="">
      <xdr:nvSpPr>
        <xdr:cNvPr id="74" name="n_1mainValue【道路】&#10;有形固定資産減価償却率"/>
        <xdr:cNvSpPr txBox="1"/>
      </xdr:nvSpPr>
      <xdr:spPr>
        <a:xfrm>
          <a:off x="317056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3" name="【道路】&#10;一人当たり延長平均値テキスト"/>
        <xdr:cNvSpPr txBox="1"/>
      </xdr:nvSpPr>
      <xdr:spPr>
        <a:xfrm>
          <a:off x="9271000" y="6346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118473</xdr:rowOff>
    </xdr:from>
    <xdr:to>
      <xdr:col>55</xdr:col>
      <xdr:colOff>50800</xdr:colOff>
      <xdr:row>38</xdr:row>
      <xdr:rowOff>48623</xdr:rowOff>
    </xdr:to>
    <xdr:sp macro="" textlink="">
      <xdr:nvSpPr>
        <xdr:cNvPr id="112" name="楕円 111"/>
        <xdr:cNvSpPr/>
      </xdr:nvSpPr>
      <xdr:spPr>
        <a:xfrm>
          <a:off x="9192260" y="6321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141350</xdr:rowOff>
    </xdr:from>
    <xdr:ext cx="469744" cy="259045"/>
    <xdr:sp macro="" textlink="">
      <xdr:nvSpPr>
        <xdr:cNvPr id="113" name="【道路】&#10;一人当たり延長該当値テキスト"/>
        <xdr:cNvSpPr txBox="1"/>
      </xdr:nvSpPr>
      <xdr:spPr>
        <a:xfrm>
          <a:off x="9271000" y="617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126311</xdr:rowOff>
    </xdr:from>
    <xdr:to>
      <xdr:col>50</xdr:col>
      <xdr:colOff>165100</xdr:colOff>
      <xdr:row>38</xdr:row>
      <xdr:rowOff>56460</xdr:rowOff>
    </xdr:to>
    <xdr:sp macro="" textlink="">
      <xdr:nvSpPr>
        <xdr:cNvPr id="114" name="楕円 113"/>
        <xdr:cNvSpPr/>
      </xdr:nvSpPr>
      <xdr:spPr>
        <a:xfrm>
          <a:off x="8445500" y="632899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169273</xdr:rowOff>
    </xdr:from>
    <xdr:to>
      <xdr:col>55</xdr:col>
      <xdr:colOff>0</xdr:colOff>
      <xdr:row>38</xdr:row>
      <xdr:rowOff>5661</xdr:rowOff>
    </xdr:to>
    <xdr:cxnSp macro="">
      <xdr:nvCxnSpPr>
        <xdr:cNvPr id="115" name="直線コネクタ 114"/>
        <xdr:cNvCxnSpPr/>
      </xdr:nvCxnSpPr>
      <xdr:spPr>
        <a:xfrm flipV="1">
          <a:off x="8496300" y="6371953"/>
          <a:ext cx="7239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6" name="n_1aveValue【道路】&#10;一人当たり延長"/>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72988</xdr:rowOff>
    </xdr:from>
    <xdr:ext cx="469744" cy="259045"/>
    <xdr:sp macro="" textlink="">
      <xdr:nvSpPr>
        <xdr:cNvPr id="118" name="n_1mainValue【道路】&#10;一人当たり延長"/>
        <xdr:cNvSpPr txBox="1"/>
      </xdr:nvSpPr>
      <xdr:spPr>
        <a:xfrm>
          <a:off x="8271587" y="610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42" name="【橋りょう・トンネル】&#10;有形固定資産減価償却率平均値テキスト"/>
        <xdr:cNvSpPr txBox="1"/>
      </xdr:nvSpPr>
      <xdr:spPr>
        <a:xfrm>
          <a:off x="41376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103505</xdr:rowOff>
    </xdr:from>
    <xdr:to>
      <xdr:col>24</xdr:col>
      <xdr:colOff>114300</xdr:colOff>
      <xdr:row>56</xdr:row>
      <xdr:rowOff>33655</xdr:rowOff>
    </xdr:to>
    <xdr:sp macro="" textlink="">
      <xdr:nvSpPr>
        <xdr:cNvPr id="151" name="楕円 150"/>
        <xdr:cNvSpPr/>
      </xdr:nvSpPr>
      <xdr:spPr>
        <a:xfrm>
          <a:off x="4036060" y="932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56532</xdr:rowOff>
    </xdr:from>
    <xdr:ext cx="405111" cy="259045"/>
    <xdr:sp macro="" textlink="">
      <xdr:nvSpPr>
        <xdr:cNvPr id="152" name="【橋りょう・トンネル】&#10;有形固定資産減価償却率該当値テキスト"/>
        <xdr:cNvSpPr txBox="1"/>
      </xdr:nvSpPr>
      <xdr:spPr>
        <a:xfrm>
          <a:off x="4137660" y="927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109220</xdr:rowOff>
    </xdr:from>
    <xdr:to>
      <xdr:col>20</xdr:col>
      <xdr:colOff>38100</xdr:colOff>
      <xdr:row>56</xdr:row>
      <xdr:rowOff>39370</xdr:rowOff>
    </xdr:to>
    <xdr:sp macro="" textlink="">
      <xdr:nvSpPr>
        <xdr:cNvPr id="153" name="楕円 152"/>
        <xdr:cNvSpPr/>
      </xdr:nvSpPr>
      <xdr:spPr>
        <a:xfrm>
          <a:off x="3312160" y="9329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154305</xdr:rowOff>
    </xdr:from>
    <xdr:to>
      <xdr:col>24</xdr:col>
      <xdr:colOff>63500</xdr:colOff>
      <xdr:row>55</xdr:row>
      <xdr:rowOff>160020</xdr:rowOff>
    </xdr:to>
    <xdr:cxnSp macro="">
      <xdr:nvCxnSpPr>
        <xdr:cNvPr id="154" name="直線コネクタ 153"/>
        <xdr:cNvCxnSpPr/>
      </xdr:nvCxnSpPr>
      <xdr:spPr>
        <a:xfrm flipV="1">
          <a:off x="3355340" y="937450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64787</xdr:rowOff>
    </xdr:from>
    <xdr:ext cx="405111" cy="259045"/>
    <xdr:sp macro="" textlink="">
      <xdr:nvSpPr>
        <xdr:cNvPr id="155" name="n_1aveValue【橋りょう・トンネル】&#10;有形固定資産減価償却率"/>
        <xdr:cNvSpPr txBox="1"/>
      </xdr:nvSpPr>
      <xdr:spPr>
        <a:xfrm>
          <a:off x="317056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55897</xdr:rowOff>
    </xdr:from>
    <xdr:ext cx="405111" cy="259045"/>
    <xdr:sp macro="" textlink="">
      <xdr:nvSpPr>
        <xdr:cNvPr id="157" name="n_1mainValue【橋りょう・トンネル】&#10;有形固定資産減価償却率"/>
        <xdr:cNvSpPr txBox="1"/>
      </xdr:nvSpPr>
      <xdr:spPr>
        <a:xfrm>
          <a:off x="317056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83" name="【橋りょう・トンネル】&#10;一人当たり有形固定資産（償却資産）額平均値テキスト"/>
        <xdr:cNvSpPr txBox="1"/>
      </xdr:nvSpPr>
      <xdr:spPr>
        <a:xfrm>
          <a:off x="9271000" y="10111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60496</xdr:rowOff>
    </xdr:from>
    <xdr:to>
      <xdr:col>55</xdr:col>
      <xdr:colOff>50800</xdr:colOff>
      <xdr:row>59</xdr:row>
      <xdr:rowOff>162096</xdr:rowOff>
    </xdr:to>
    <xdr:sp macro="" textlink="">
      <xdr:nvSpPr>
        <xdr:cNvPr id="192" name="楕円 191"/>
        <xdr:cNvSpPr/>
      </xdr:nvSpPr>
      <xdr:spPr>
        <a:xfrm>
          <a:off x="9192260" y="9951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83373</xdr:rowOff>
    </xdr:from>
    <xdr:ext cx="599010" cy="259045"/>
    <xdr:sp macro="" textlink="">
      <xdr:nvSpPr>
        <xdr:cNvPr id="193" name="【橋りょう・トンネル】&#10;一人当たり有形固定資産（償却資産）額該当値テキスト"/>
        <xdr:cNvSpPr txBox="1"/>
      </xdr:nvSpPr>
      <xdr:spPr>
        <a:xfrm>
          <a:off x="9271000" y="980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99678</xdr:rowOff>
    </xdr:from>
    <xdr:to>
      <xdr:col>50</xdr:col>
      <xdr:colOff>165100</xdr:colOff>
      <xdr:row>60</xdr:row>
      <xdr:rowOff>29828</xdr:rowOff>
    </xdr:to>
    <xdr:sp macro="" textlink="">
      <xdr:nvSpPr>
        <xdr:cNvPr id="194" name="楕円 193"/>
        <xdr:cNvSpPr/>
      </xdr:nvSpPr>
      <xdr:spPr>
        <a:xfrm>
          <a:off x="8445500" y="99904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111296</xdr:rowOff>
    </xdr:from>
    <xdr:to>
      <xdr:col>55</xdr:col>
      <xdr:colOff>0</xdr:colOff>
      <xdr:row>59</xdr:row>
      <xdr:rowOff>150478</xdr:rowOff>
    </xdr:to>
    <xdr:cxnSp macro="">
      <xdr:nvCxnSpPr>
        <xdr:cNvPr id="195" name="直線コネクタ 194"/>
        <xdr:cNvCxnSpPr/>
      </xdr:nvCxnSpPr>
      <xdr:spPr>
        <a:xfrm flipV="1">
          <a:off x="8496300" y="10002056"/>
          <a:ext cx="7239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81439</xdr:rowOff>
    </xdr:from>
    <xdr:ext cx="599010" cy="259045"/>
    <xdr:sp macro="" textlink="">
      <xdr:nvSpPr>
        <xdr:cNvPr id="196" name="n_1aveValue【橋りょう・トンネル】&#10;一人当たり有形固定資産（償却資産）額"/>
        <xdr:cNvSpPr txBox="1"/>
      </xdr:nvSpPr>
      <xdr:spPr>
        <a:xfrm>
          <a:off x="8214575" y="10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46355</xdr:rowOff>
    </xdr:from>
    <xdr:ext cx="599010" cy="259045"/>
    <xdr:sp macro="" textlink="">
      <xdr:nvSpPr>
        <xdr:cNvPr id="198" name="n_1mainValue【橋りょう・トンネル】&#10;一人当たり有形固定資産（償却資産）額"/>
        <xdr:cNvSpPr txBox="1"/>
      </xdr:nvSpPr>
      <xdr:spPr>
        <a:xfrm>
          <a:off x="8214575" y="97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143527</xdr:rowOff>
    </xdr:from>
    <xdr:ext cx="405111" cy="259045"/>
    <xdr:sp macro="" textlink="">
      <xdr:nvSpPr>
        <xdr:cNvPr id="226" name="【公営住宅】&#10;有形固定資産減価償却率平均値テキスト"/>
        <xdr:cNvSpPr txBox="1"/>
      </xdr:nvSpPr>
      <xdr:spPr>
        <a:xfrm>
          <a:off x="41376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35" name="楕円 234"/>
        <xdr:cNvSpPr/>
      </xdr:nvSpPr>
      <xdr:spPr>
        <a:xfrm>
          <a:off x="403606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129557</xdr:rowOff>
    </xdr:from>
    <xdr:ext cx="405111" cy="259045"/>
    <xdr:sp macro="" textlink="">
      <xdr:nvSpPr>
        <xdr:cNvPr id="236" name="【公営住宅】&#10;有形固定資産減価償却率該当値テキスト"/>
        <xdr:cNvSpPr txBox="1"/>
      </xdr:nvSpPr>
      <xdr:spPr>
        <a:xfrm>
          <a:off x="413766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237" name="楕円 236"/>
        <xdr:cNvSpPr/>
      </xdr:nvSpPr>
      <xdr:spPr>
        <a:xfrm>
          <a:off x="3312160" y="1419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160020</xdr:rowOff>
    </xdr:to>
    <xdr:cxnSp macro="">
      <xdr:nvCxnSpPr>
        <xdr:cNvPr id="238" name="直線コネクタ 237"/>
        <xdr:cNvCxnSpPr/>
      </xdr:nvCxnSpPr>
      <xdr:spPr>
        <a:xfrm flipV="1">
          <a:off x="3355340" y="14112240"/>
          <a:ext cx="73152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39" name="n_1aveValue【公営住宅】&#10;有形固定資産減価償却率"/>
        <xdr:cNvSpPr txBox="1"/>
      </xdr:nvSpPr>
      <xdr:spPr>
        <a:xfrm>
          <a:off x="317056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30497</xdr:rowOff>
    </xdr:from>
    <xdr:ext cx="405111" cy="259045"/>
    <xdr:sp macro="" textlink="">
      <xdr:nvSpPr>
        <xdr:cNvPr id="241" name="n_1mainValue【公営住宅】&#10;有形固定資産減価償却率"/>
        <xdr:cNvSpPr txBox="1"/>
      </xdr:nvSpPr>
      <xdr:spPr>
        <a:xfrm>
          <a:off x="317056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50182</xdr:rowOff>
    </xdr:from>
    <xdr:ext cx="469744" cy="259045"/>
    <xdr:sp macro="" textlink="">
      <xdr:nvSpPr>
        <xdr:cNvPr id="269" name="【公営住宅】&#10;一人当たり面積平均値テキスト"/>
        <xdr:cNvSpPr txBox="1"/>
      </xdr:nvSpPr>
      <xdr:spPr>
        <a:xfrm>
          <a:off x="9271000" y="1379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278" name="楕円 277"/>
        <xdr:cNvSpPr/>
      </xdr:nvSpPr>
      <xdr:spPr>
        <a:xfrm>
          <a:off x="919226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34307</xdr:rowOff>
    </xdr:from>
    <xdr:ext cx="469744" cy="259045"/>
    <xdr:sp macro="" textlink="">
      <xdr:nvSpPr>
        <xdr:cNvPr id="279" name="【公営住宅】&#10;一人当たり面積該当値テキスト"/>
        <xdr:cNvSpPr txBox="1"/>
      </xdr:nvSpPr>
      <xdr:spPr>
        <a:xfrm>
          <a:off x="927100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280" name="楕円 279"/>
        <xdr:cNvSpPr/>
      </xdr:nvSpPr>
      <xdr:spPr>
        <a:xfrm>
          <a:off x="844550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114300</xdr:rowOff>
    </xdr:to>
    <xdr:cxnSp macro="">
      <xdr:nvCxnSpPr>
        <xdr:cNvPr id="281" name="直線コネクタ 280"/>
        <xdr:cNvCxnSpPr/>
      </xdr:nvCxnSpPr>
      <xdr:spPr>
        <a:xfrm flipV="1">
          <a:off x="8496300" y="1418844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82" name="n_1aveValue【公営住宅】&#10;一人当たり面積"/>
        <xdr:cNvSpPr txBox="1"/>
      </xdr:nvSpPr>
      <xdr:spPr>
        <a:xfrm>
          <a:off x="8271587" y="137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284" name="n_1mainValue【公営住宅】&#10;一人当たり面積"/>
        <xdr:cNvSpPr txBox="1"/>
      </xdr:nvSpPr>
      <xdr:spPr>
        <a:xfrm>
          <a:off x="827158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14" name="【港湾・漁港】&#10;有形固定資産減価償却率平均値テキスト"/>
        <xdr:cNvSpPr txBox="1"/>
      </xdr:nvSpPr>
      <xdr:spPr>
        <a:xfrm>
          <a:off x="4137660" y="17360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77651</xdr:rowOff>
    </xdr:from>
    <xdr:to>
      <xdr:col>24</xdr:col>
      <xdr:colOff>114300</xdr:colOff>
      <xdr:row>103</xdr:row>
      <xdr:rowOff>7801</xdr:rowOff>
    </xdr:to>
    <xdr:sp macro="" textlink="">
      <xdr:nvSpPr>
        <xdr:cNvPr id="322" name="楕円 321"/>
        <xdr:cNvSpPr/>
      </xdr:nvSpPr>
      <xdr:spPr>
        <a:xfrm>
          <a:off x="403606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100528</xdr:rowOff>
    </xdr:from>
    <xdr:ext cx="405111" cy="259045"/>
    <xdr:sp macro="" textlink="">
      <xdr:nvSpPr>
        <xdr:cNvPr id="323" name="【港湾・漁港】&#10;有形固定資産減価償却率該当値テキスト"/>
        <xdr:cNvSpPr txBox="1"/>
      </xdr:nvSpPr>
      <xdr:spPr>
        <a:xfrm>
          <a:off x="4137660" y="1703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110308</xdr:rowOff>
    </xdr:from>
    <xdr:to>
      <xdr:col>20</xdr:col>
      <xdr:colOff>38100</xdr:colOff>
      <xdr:row>103</xdr:row>
      <xdr:rowOff>40458</xdr:rowOff>
    </xdr:to>
    <xdr:sp macro="" textlink="">
      <xdr:nvSpPr>
        <xdr:cNvPr id="324" name="楕円 323"/>
        <xdr:cNvSpPr/>
      </xdr:nvSpPr>
      <xdr:spPr>
        <a:xfrm>
          <a:off x="3312160" y="17209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128451</xdr:rowOff>
    </xdr:from>
    <xdr:to>
      <xdr:col>24</xdr:col>
      <xdr:colOff>63500</xdr:colOff>
      <xdr:row>102</xdr:row>
      <xdr:rowOff>161108</xdr:rowOff>
    </xdr:to>
    <xdr:cxnSp macro="">
      <xdr:nvCxnSpPr>
        <xdr:cNvPr id="325" name="直線コネクタ 324"/>
        <xdr:cNvCxnSpPr/>
      </xdr:nvCxnSpPr>
      <xdr:spPr>
        <a:xfrm flipV="1">
          <a:off x="3355340" y="17227731"/>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168746</xdr:rowOff>
    </xdr:from>
    <xdr:ext cx="405111" cy="259045"/>
    <xdr:sp macro="" textlink="">
      <xdr:nvSpPr>
        <xdr:cNvPr id="326" name="n_1aveValue【港湾・漁港】&#10;有形固定資産減価償却率"/>
        <xdr:cNvSpPr txBox="1"/>
      </xdr:nvSpPr>
      <xdr:spPr>
        <a:xfrm>
          <a:off x="317056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56985</xdr:rowOff>
    </xdr:from>
    <xdr:ext cx="405111" cy="259045"/>
    <xdr:sp macro="" textlink="">
      <xdr:nvSpPr>
        <xdr:cNvPr id="327" name="n_1mainValue【港湾・漁港】&#10;有形固定資産減価償却率"/>
        <xdr:cNvSpPr txBox="1"/>
      </xdr:nvSpPr>
      <xdr:spPr>
        <a:xfrm>
          <a:off x="3170564" y="1698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56" name="【港湾・漁港】&#10;一人当たり有形固定資産（償却資産）額平均値テキスト"/>
        <xdr:cNvSpPr txBox="1"/>
      </xdr:nvSpPr>
      <xdr:spPr>
        <a:xfrm>
          <a:off x="9271000" y="1749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105815</xdr:rowOff>
    </xdr:from>
    <xdr:to>
      <xdr:col>55</xdr:col>
      <xdr:colOff>50800</xdr:colOff>
      <xdr:row>108</xdr:row>
      <xdr:rowOff>35965</xdr:rowOff>
    </xdr:to>
    <xdr:sp macro="" textlink="">
      <xdr:nvSpPr>
        <xdr:cNvPr id="364" name="楕円 363"/>
        <xdr:cNvSpPr/>
      </xdr:nvSpPr>
      <xdr:spPr>
        <a:xfrm>
          <a:off x="9192260" y="1804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20742</xdr:rowOff>
    </xdr:from>
    <xdr:ext cx="599010" cy="259045"/>
    <xdr:sp macro="" textlink="">
      <xdr:nvSpPr>
        <xdr:cNvPr id="365" name="【港湾・漁港】&#10;一人当たり有形固定資産（償却資産）額該当値テキスト"/>
        <xdr:cNvSpPr txBox="1"/>
      </xdr:nvSpPr>
      <xdr:spPr>
        <a:xfrm>
          <a:off x="9271000" y="179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116007</xdr:rowOff>
    </xdr:from>
    <xdr:to>
      <xdr:col>50</xdr:col>
      <xdr:colOff>165100</xdr:colOff>
      <xdr:row>108</xdr:row>
      <xdr:rowOff>46157</xdr:rowOff>
    </xdr:to>
    <xdr:sp macro="" textlink="">
      <xdr:nvSpPr>
        <xdr:cNvPr id="366" name="楕円 365"/>
        <xdr:cNvSpPr/>
      </xdr:nvSpPr>
      <xdr:spPr>
        <a:xfrm>
          <a:off x="8445500" y="18053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156615</xdr:rowOff>
    </xdr:from>
    <xdr:to>
      <xdr:col>55</xdr:col>
      <xdr:colOff>0</xdr:colOff>
      <xdr:row>107</xdr:row>
      <xdr:rowOff>166807</xdr:rowOff>
    </xdr:to>
    <xdr:cxnSp macro="">
      <xdr:nvCxnSpPr>
        <xdr:cNvPr id="367" name="直線コネクタ 366"/>
        <xdr:cNvCxnSpPr/>
      </xdr:nvCxnSpPr>
      <xdr:spPr>
        <a:xfrm flipV="1">
          <a:off x="8496300" y="18094095"/>
          <a:ext cx="7239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68" name="n_1aveValue【港湾・漁港】&#10;一人当たり有形固定資産（償却資産）額"/>
        <xdr:cNvSpPr txBox="1"/>
      </xdr:nvSpPr>
      <xdr:spPr>
        <a:xfrm>
          <a:off x="8214575" y="17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37284</xdr:rowOff>
    </xdr:from>
    <xdr:ext cx="599010" cy="259045"/>
    <xdr:sp macro="" textlink="">
      <xdr:nvSpPr>
        <xdr:cNvPr id="369" name="n_1mainValue【港湾・漁港】&#10;一人当たり有形固定資産（償却資産）額"/>
        <xdr:cNvSpPr txBox="1"/>
      </xdr:nvSpPr>
      <xdr:spPr>
        <a:xfrm>
          <a:off x="8214575" y="18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124477</xdr:rowOff>
    </xdr:from>
    <xdr:ext cx="405111" cy="259045"/>
    <xdr:sp macro="" textlink="">
      <xdr:nvSpPr>
        <xdr:cNvPr id="396" name="【空港】&#10;有形固定資産減価償却率平均値テキスト"/>
        <xdr:cNvSpPr txBox="1"/>
      </xdr:nvSpPr>
      <xdr:spPr>
        <a:xfrm>
          <a:off x="14419580" y="5824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04" name="楕円 403"/>
        <xdr:cNvSpPr/>
      </xdr:nvSpPr>
      <xdr:spPr>
        <a:xfrm>
          <a:off x="14325600" y="70319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73677</xdr:rowOff>
    </xdr:from>
    <xdr:ext cx="340478" cy="259045"/>
    <xdr:sp macro="" textlink="">
      <xdr:nvSpPr>
        <xdr:cNvPr id="405" name="【空港】&#10;有形固定資産減価償却率該当値テキスト"/>
        <xdr:cNvSpPr txBox="1"/>
      </xdr:nvSpPr>
      <xdr:spPr>
        <a:xfrm>
          <a:off x="14419580" y="6946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06" name="n_1aveValue【空港】&#10;有形固定資産減価償却率"/>
        <xdr:cNvSpPr txBox="1"/>
      </xdr:nvSpPr>
      <xdr:spPr>
        <a:xfrm>
          <a:off x="1343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8" name="正方形/長方形 40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9" name="正方形/長方形 40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0" name="正方形/長方形 40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1" name="正方形/長方形 41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18" name="テキスト ボックス 417"/>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0" name="テキスト ボックス 419"/>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2" name="テキスト ボックス 421"/>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4" name="テキスト ボックス 423"/>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6" name="直線コネクタ 425"/>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27"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28" name="直線コネクタ 427"/>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29"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0" name="直線コネクタ 429"/>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31" name="【空港】&#10;一人当たり有形固定資産（償却資産）額平均値テキスト"/>
        <xdr:cNvSpPr txBox="1"/>
      </xdr:nvSpPr>
      <xdr:spPr>
        <a:xfrm>
          <a:off x="19560540" y="636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2" name="フローチャート: 判断 431"/>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3" name="フローチャート: 判断 432"/>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13559</xdr:rowOff>
    </xdr:from>
    <xdr:to>
      <xdr:col>116</xdr:col>
      <xdr:colOff>114300</xdr:colOff>
      <xdr:row>41</xdr:row>
      <xdr:rowOff>115159</xdr:rowOff>
    </xdr:to>
    <xdr:sp macro="" textlink="">
      <xdr:nvSpPr>
        <xdr:cNvPr id="439" name="楕円 438"/>
        <xdr:cNvSpPr/>
      </xdr:nvSpPr>
      <xdr:spPr>
        <a:xfrm>
          <a:off x="19458940" y="6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99936</xdr:rowOff>
    </xdr:from>
    <xdr:ext cx="469744" cy="259045"/>
    <xdr:sp macro="" textlink="">
      <xdr:nvSpPr>
        <xdr:cNvPr id="440" name="【空港】&#10;一人当たり有形固定資産（償却資産）額該当値テキスト"/>
        <xdr:cNvSpPr txBox="1"/>
      </xdr:nvSpPr>
      <xdr:spPr>
        <a:xfrm>
          <a:off x="19560540" y="680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37</xdr:row>
      <xdr:rowOff>124782</xdr:rowOff>
    </xdr:from>
    <xdr:ext cx="469744" cy="259045"/>
    <xdr:sp macro="" textlink="">
      <xdr:nvSpPr>
        <xdr:cNvPr id="441" name="n_1aveValue【空港】&#10;一人当たり有形固定資産（償却資産）額"/>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3" name="正方形/長方形 442"/>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4" name="正方形/長方形 443"/>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5" name="正方形/長方形 444"/>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6" name="正方形/長方形 445"/>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0" name="テキスト ボックス 45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2" name="テキスト ボックス 46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64" name="直線コネクタ 463"/>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65"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66" name="直線コネクタ 465"/>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67"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68" name="直線コネクタ 467"/>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67327</xdr:rowOff>
    </xdr:from>
    <xdr:ext cx="405111" cy="259045"/>
    <xdr:sp macro="" textlink="">
      <xdr:nvSpPr>
        <xdr:cNvPr id="469" name="【学校施設】&#10;有形固定資産減価償却率平均値テキスト"/>
        <xdr:cNvSpPr txBox="1"/>
      </xdr:nvSpPr>
      <xdr:spPr>
        <a:xfrm>
          <a:off x="1441958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0" name="フローチャート: 判断 469"/>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1" name="フローチャート: 判断 470"/>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2" name="フローチャート: 判断 471"/>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478" name="楕円 477"/>
        <xdr:cNvSpPr/>
      </xdr:nvSpPr>
      <xdr:spPr>
        <a:xfrm>
          <a:off x="14325600" y="104190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3827</xdr:rowOff>
    </xdr:from>
    <xdr:ext cx="405111" cy="259045"/>
    <xdr:sp macro="" textlink="">
      <xdr:nvSpPr>
        <xdr:cNvPr id="479" name="【学校施設】&#10;有形固定資産減価償却率該当値テキスト"/>
        <xdr:cNvSpPr txBox="1"/>
      </xdr:nvSpPr>
      <xdr:spPr>
        <a:xfrm>
          <a:off x="1441958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480" name="楕円 479"/>
        <xdr:cNvSpPr/>
      </xdr:nvSpPr>
      <xdr:spPr>
        <a:xfrm>
          <a:off x="135788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102870</xdr:rowOff>
    </xdr:to>
    <xdr:cxnSp macro="">
      <xdr:nvCxnSpPr>
        <xdr:cNvPr id="481" name="直線コネクタ 480"/>
        <xdr:cNvCxnSpPr/>
      </xdr:nvCxnSpPr>
      <xdr:spPr>
        <a:xfrm flipV="1">
          <a:off x="13629640" y="1046988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482" name="n_1aveValue【学校施設】&#10;有形固定資産減価償却率"/>
        <xdr:cNvSpPr txBox="1"/>
      </xdr:nvSpPr>
      <xdr:spPr>
        <a:xfrm>
          <a:off x="13437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3" name="n_2aveValue【学校施設】&#10;有形固定資産減価償却率"/>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484" name="n_1mainValue【学校施設】&#10;有形固定資産減価償却率"/>
        <xdr:cNvSpPr txBox="1"/>
      </xdr:nvSpPr>
      <xdr:spPr>
        <a:xfrm>
          <a:off x="134372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6" name="正方形/長方形 485"/>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7" name="正方形/長方形 486"/>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8" name="正方形/長方形 487"/>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9" name="正方形/長方形 488"/>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07" name="直線コネクタ 506"/>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08"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09" name="直線コネクタ 508"/>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0"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1" name="直線コネクタ 510"/>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12" name="【学校施設】&#10;一人当たり面積平均値テキスト"/>
        <xdr:cNvSpPr txBox="1"/>
      </xdr:nvSpPr>
      <xdr:spPr>
        <a:xfrm>
          <a:off x="19560540" y="989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3" name="フローチャート: 判断 512"/>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14" name="フローチャート: 判断 513"/>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15" name="フローチャート: 判断 514"/>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521" name="楕円 520"/>
        <xdr:cNvSpPr/>
      </xdr:nvSpPr>
      <xdr:spPr>
        <a:xfrm>
          <a:off x="1945894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163847</xdr:rowOff>
    </xdr:from>
    <xdr:ext cx="469744" cy="259045"/>
    <xdr:sp macro="" textlink="">
      <xdr:nvSpPr>
        <xdr:cNvPr id="522" name="【学校施設】&#10;一人当たり面積該当値テキスト"/>
        <xdr:cNvSpPr txBox="1"/>
      </xdr:nvSpPr>
      <xdr:spPr>
        <a:xfrm>
          <a:off x="19560540"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23" name="楕円 522"/>
        <xdr:cNvSpPr/>
      </xdr:nvSpPr>
      <xdr:spPr>
        <a:xfrm>
          <a:off x="18735040" y="1030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125730</xdr:rowOff>
    </xdr:to>
    <xdr:cxnSp macro="">
      <xdr:nvCxnSpPr>
        <xdr:cNvPr id="524" name="直線コネクタ 523"/>
        <xdr:cNvCxnSpPr/>
      </xdr:nvCxnSpPr>
      <xdr:spPr>
        <a:xfrm flipV="1">
          <a:off x="18778220" y="1029081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25" name="n_1aveValue【学校施設】&#10;一人当たり面積"/>
        <xdr:cNvSpPr txBox="1"/>
      </xdr:nvSpPr>
      <xdr:spPr>
        <a:xfrm>
          <a:off x="185611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26"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527" name="n_1mainValue【学校施設】&#10;一人当たり面積"/>
        <xdr:cNvSpPr txBox="1"/>
      </xdr:nvSpPr>
      <xdr:spPr>
        <a:xfrm>
          <a:off x="185611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9" name="正方形/長方形 528"/>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0" name="正方形/長方形 529"/>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1" name="正方形/長方形 530"/>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2" name="正方形/長方形 531"/>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0" name="直線コネクタ 549"/>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1"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2" name="直線コネクタ 551"/>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3"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54" name="直線コネクタ 553"/>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55" name="【図書館】&#10;有形固定資産減価償却率平均値テキスト"/>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56" name="フローチャート: 判断 555"/>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57" name="フローチャート: 判断 556"/>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58" name="フローチャート: 判断 557"/>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170180</xdr:rowOff>
    </xdr:from>
    <xdr:to>
      <xdr:col>85</xdr:col>
      <xdr:colOff>177800</xdr:colOff>
      <xdr:row>80</xdr:row>
      <xdr:rowOff>100330</xdr:rowOff>
    </xdr:to>
    <xdr:sp macro="" textlink="">
      <xdr:nvSpPr>
        <xdr:cNvPr id="564" name="楕円 563"/>
        <xdr:cNvSpPr/>
      </xdr:nvSpPr>
      <xdr:spPr>
        <a:xfrm>
          <a:off x="14325600" y="1341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21607</xdr:rowOff>
    </xdr:from>
    <xdr:ext cx="405111" cy="259045"/>
    <xdr:sp macro="" textlink="">
      <xdr:nvSpPr>
        <xdr:cNvPr id="565" name="【図書館】&#10;有形固定資産減価償却率該当値テキスト"/>
        <xdr:cNvSpPr txBox="1"/>
      </xdr:nvSpPr>
      <xdr:spPr>
        <a:xfrm>
          <a:off x="14419580" y="1326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27305</xdr:rowOff>
    </xdr:from>
    <xdr:to>
      <xdr:col>81</xdr:col>
      <xdr:colOff>101600</xdr:colOff>
      <xdr:row>80</xdr:row>
      <xdr:rowOff>128905</xdr:rowOff>
    </xdr:to>
    <xdr:sp macro="" textlink="">
      <xdr:nvSpPr>
        <xdr:cNvPr id="566" name="楕円 565"/>
        <xdr:cNvSpPr/>
      </xdr:nvSpPr>
      <xdr:spPr>
        <a:xfrm>
          <a:off x="1357884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49530</xdr:rowOff>
    </xdr:from>
    <xdr:to>
      <xdr:col>85</xdr:col>
      <xdr:colOff>127000</xdr:colOff>
      <xdr:row>80</xdr:row>
      <xdr:rowOff>78105</xdr:rowOff>
    </xdr:to>
    <xdr:cxnSp macro="">
      <xdr:nvCxnSpPr>
        <xdr:cNvPr id="567" name="直線コネクタ 566"/>
        <xdr:cNvCxnSpPr/>
      </xdr:nvCxnSpPr>
      <xdr:spPr>
        <a:xfrm flipV="1">
          <a:off x="13629640" y="1346073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568" name="n_1aveValue【図書館】&#10;有形固定資産減価償却率"/>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69" name="n_2aveValue【図書館】&#10;有形固定資産減価償却率"/>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145432</xdr:rowOff>
    </xdr:from>
    <xdr:ext cx="405111" cy="259045"/>
    <xdr:sp macro="" textlink="">
      <xdr:nvSpPr>
        <xdr:cNvPr id="570" name="n_1mainValue【図書館】&#10;有形固定資産減価償却率"/>
        <xdr:cNvSpPr txBox="1"/>
      </xdr:nvSpPr>
      <xdr:spPr>
        <a:xfrm>
          <a:off x="134372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2" name="正方形/長方形 57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3" name="正方形/長方形 57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4" name="正方形/長方形 57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5" name="正方形/長方形 57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2" name="直線コネクタ 591"/>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3"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4" name="直線コネクタ 593"/>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95"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6" name="直線コネクタ 595"/>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597" name="【図書館】&#10;一人当たり面積平均値テキスト"/>
        <xdr:cNvSpPr txBox="1"/>
      </xdr:nvSpPr>
      <xdr:spPr>
        <a:xfrm>
          <a:off x="195605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98" name="フローチャート: 判断 597"/>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599" name="フローチャート: 判断 598"/>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0" name="フローチャート: 判断 599"/>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06" name="楕円 605"/>
        <xdr:cNvSpPr/>
      </xdr:nvSpPr>
      <xdr:spPr>
        <a:xfrm>
          <a:off x="1945894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29227</xdr:rowOff>
    </xdr:from>
    <xdr:ext cx="469744" cy="259045"/>
    <xdr:sp macro="" textlink="">
      <xdr:nvSpPr>
        <xdr:cNvPr id="607" name="【図書館】&#10;一人当たり面積該当値テキスト"/>
        <xdr:cNvSpPr txBox="1"/>
      </xdr:nvSpPr>
      <xdr:spPr>
        <a:xfrm>
          <a:off x="1956054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08" name="楕円 607"/>
        <xdr:cNvSpPr/>
      </xdr:nvSpPr>
      <xdr:spPr>
        <a:xfrm>
          <a:off x="18735040" y="1358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09" name="直線コネクタ 608"/>
        <xdr:cNvCxnSpPr/>
      </xdr:nvCxnSpPr>
      <xdr:spPr>
        <a:xfrm>
          <a:off x="18778220" y="136359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10" name="n_1aveValue【図書館】&#10;一人当たり面積"/>
        <xdr:cNvSpPr txBox="1"/>
      </xdr:nvSpPr>
      <xdr:spPr>
        <a:xfrm>
          <a:off x="185611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1"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12" name="n_1mainValue【図書館】&#10;一人当たり面積"/>
        <xdr:cNvSpPr txBox="1"/>
      </xdr:nvSpPr>
      <xdr:spPr>
        <a:xfrm>
          <a:off x="1856112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4" name="正方形/長方形 613"/>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5" name="正方形/長方形 614"/>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6" name="正方形/長方形 615"/>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7" name="正方形/長方形 616"/>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2" name="テキスト ボックス 621"/>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34" name="直線コネクタ 633"/>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35"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36" name="直線コネクタ 635"/>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37"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38" name="直線コネクタ 637"/>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39" name="【博物館】&#10;有形固定資産減価償却率平均値テキスト"/>
        <xdr:cNvSpPr txBox="1"/>
      </xdr:nvSpPr>
      <xdr:spPr>
        <a:xfrm>
          <a:off x="14419580" y="1742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0" name="フローチャート: 判断 639"/>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1" name="フローチャート: 判断 640"/>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2" name="フローチャート: 判断 641"/>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170180</xdr:rowOff>
    </xdr:from>
    <xdr:to>
      <xdr:col>85</xdr:col>
      <xdr:colOff>177800</xdr:colOff>
      <xdr:row>100</xdr:row>
      <xdr:rowOff>100330</xdr:rowOff>
    </xdr:to>
    <xdr:sp macro="" textlink="">
      <xdr:nvSpPr>
        <xdr:cNvPr id="648" name="楕円 647"/>
        <xdr:cNvSpPr/>
      </xdr:nvSpPr>
      <xdr:spPr>
        <a:xfrm>
          <a:off x="14325600" y="167665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123207</xdr:rowOff>
    </xdr:from>
    <xdr:ext cx="405111" cy="259045"/>
    <xdr:sp macro="" textlink="">
      <xdr:nvSpPr>
        <xdr:cNvPr id="649" name="【博物館】&#10;有形固定資産減価償却率該当値テキスト"/>
        <xdr:cNvSpPr txBox="1"/>
      </xdr:nvSpPr>
      <xdr:spPr>
        <a:xfrm>
          <a:off x="14419580" y="1671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27305</xdr:rowOff>
    </xdr:from>
    <xdr:to>
      <xdr:col>81</xdr:col>
      <xdr:colOff>101600</xdr:colOff>
      <xdr:row>100</xdr:row>
      <xdr:rowOff>128905</xdr:rowOff>
    </xdr:to>
    <xdr:sp macro="" textlink="">
      <xdr:nvSpPr>
        <xdr:cNvPr id="650" name="楕円 649"/>
        <xdr:cNvSpPr/>
      </xdr:nvSpPr>
      <xdr:spPr>
        <a:xfrm>
          <a:off x="1357884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49530</xdr:rowOff>
    </xdr:from>
    <xdr:to>
      <xdr:col>85</xdr:col>
      <xdr:colOff>127000</xdr:colOff>
      <xdr:row>100</xdr:row>
      <xdr:rowOff>78105</xdr:rowOff>
    </xdr:to>
    <xdr:cxnSp macro="">
      <xdr:nvCxnSpPr>
        <xdr:cNvPr id="651" name="直線コネクタ 650"/>
        <xdr:cNvCxnSpPr/>
      </xdr:nvCxnSpPr>
      <xdr:spPr>
        <a:xfrm flipV="1">
          <a:off x="13629640" y="1681353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652" name="n_1aveValue【博物館】&#10;有形固定資産減価償却率"/>
        <xdr:cNvSpPr txBox="1"/>
      </xdr:nvSpPr>
      <xdr:spPr>
        <a:xfrm>
          <a:off x="13437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3"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145432</xdr:rowOff>
    </xdr:from>
    <xdr:ext cx="405111" cy="259045"/>
    <xdr:sp macro="" textlink="">
      <xdr:nvSpPr>
        <xdr:cNvPr id="654" name="n_1mainValue【博物館】&#10;有形固定資産減価償却率"/>
        <xdr:cNvSpPr txBox="1"/>
      </xdr:nvSpPr>
      <xdr:spPr>
        <a:xfrm>
          <a:off x="13437244" y="1657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56" name="正方形/長方形 655"/>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57" name="正方形/長方形 656"/>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58" name="正方形/長方形 657"/>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59" name="正方形/長方形 658"/>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3" name="テキスト ボックス 662"/>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77" name="直線コネクタ 676"/>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78"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79" name="直線コネクタ 678"/>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0"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1" name="直線コネクタ 680"/>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682" name="【博物館】&#10;一人当たり面積平均値テキスト"/>
        <xdr:cNvSpPr txBox="1"/>
      </xdr:nvSpPr>
      <xdr:spPr>
        <a:xfrm>
          <a:off x="1956054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3" name="フローチャート: 判断 682"/>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84" name="フローチャート: 判断 683"/>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85" name="フローチャート: 判断 684"/>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91" name="楕円 690"/>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692" name="【博物館】&#10;一人当たり面積該当値テキスト"/>
        <xdr:cNvSpPr txBox="1"/>
      </xdr:nvSpPr>
      <xdr:spPr>
        <a:xfrm>
          <a:off x="195605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93" name="楕円 692"/>
        <xdr:cNvSpPr/>
      </xdr:nvSpPr>
      <xdr:spPr>
        <a:xfrm>
          <a:off x="1873504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694" name="直線コネクタ 693"/>
        <xdr:cNvCxnSpPr/>
      </xdr:nvCxnSpPr>
      <xdr:spPr>
        <a:xfrm>
          <a:off x="18778220" y="17884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695" name="n_1ave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696"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697" name="n_1mainValue【博物館】&#10;一人当たり面積"/>
        <xdr:cNvSpPr txBox="1"/>
      </xdr:nvSpPr>
      <xdr:spPr>
        <a:xfrm>
          <a:off x="1856112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トンネルについて償却期間を終えている工作物が多く存在しており、老朽化率が高い水準となっている。また、他都道府県より老朽化率の高い図書館、博物館等については、施設の長寿命化対策や、償却期間の終了した設備等の計画的な更新が必要となってくる。空港施設の有形固定資産減価償却率が０％であるのは、平成２９年度に空港設備等を新規有償取得したため。</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41" name="正方形/長方形 4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42" name="正方形/長方形 4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43" name="正方形/長方形 4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44" name="正方形/長方形 4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5" name="正方形/長方形 4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6" name="テキスト ボックス 4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7" name="直線コネクタ 4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48" name="テキスト ボックス 47"/>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49" name="直線コネクタ 4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0" name="テキスト ボックス 4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1" name="直線コネクタ 5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2" name="テキスト ボックス 5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3" name="直線コネクタ 5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4" name="テキスト ボックス 5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5" name="直線コネクタ 5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6" name="テキスト ボックス 5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7" name="直線コネクタ 5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58" name="テキスト ボックス 5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62" name="直線コネクタ 61"/>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63"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64" name="直線コネクタ 63"/>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65"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66" name="直線コネクタ 65"/>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67" name="【体育館・プール】&#10;一人当たり面積平均値テキスト"/>
        <xdr:cNvSpPr txBox="1"/>
      </xdr:nvSpPr>
      <xdr:spPr>
        <a:xfrm>
          <a:off x="92710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68" name="フローチャート: 判断 67"/>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69" name="フローチャート: 判断 68"/>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70" name="n_1aveValue【体育館・プール】&#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71" name="フローチャート: 判断 70"/>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143527</xdr:rowOff>
    </xdr:from>
    <xdr:ext cx="469744" cy="259045"/>
    <xdr:sp macro="" textlink="">
      <xdr:nvSpPr>
        <xdr:cNvPr id="72"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73" name="テキスト ボックス 7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63500</xdr:rowOff>
    </xdr:from>
    <xdr:to>
      <xdr:col>55</xdr:col>
      <xdr:colOff>50800</xdr:colOff>
      <xdr:row>42</xdr:row>
      <xdr:rowOff>165100</xdr:rowOff>
    </xdr:to>
    <xdr:sp macro="" textlink="">
      <xdr:nvSpPr>
        <xdr:cNvPr id="78" name="楕円 77"/>
        <xdr:cNvSpPr/>
      </xdr:nvSpPr>
      <xdr:spPr>
        <a:xfrm>
          <a:off x="9192260" y="7104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149877</xdr:rowOff>
    </xdr:from>
    <xdr:ext cx="469744" cy="259045"/>
    <xdr:sp macro="" textlink="">
      <xdr:nvSpPr>
        <xdr:cNvPr id="79" name="【体育館・プール】&#10;一人当たり面積該当値テキスト"/>
        <xdr:cNvSpPr txBox="1"/>
      </xdr:nvSpPr>
      <xdr:spPr>
        <a:xfrm>
          <a:off x="92710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63500</xdr:rowOff>
    </xdr:from>
    <xdr:to>
      <xdr:col>50</xdr:col>
      <xdr:colOff>165100</xdr:colOff>
      <xdr:row>42</xdr:row>
      <xdr:rowOff>165100</xdr:rowOff>
    </xdr:to>
    <xdr:sp macro="" textlink="">
      <xdr:nvSpPr>
        <xdr:cNvPr id="80" name="楕円 79"/>
        <xdr:cNvSpPr/>
      </xdr:nvSpPr>
      <xdr:spPr>
        <a:xfrm>
          <a:off x="8445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114300</xdr:rowOff>
    </xdr:from>
    <xdr:to>
      <xdr:col>55</xdr:col>
      <xdr:colOff>0</xdr:colOff>
      <xdr:row>42</xdr:row>
      <xdr:rowOff>114300</xdr:rowOff>
    </xdr:to>
    <xdr:cxnSp macro="">
      <xdr:nvCxnSpPr>
        <xdr:cNvPr id="81" name="直線コネクタ 80"/>
        <xdr:cNvCxnSpPr/>
      </xdr:nvCxnSpPr>
      <xdr:spPr>
        <a:xfrm>
          <a:off x="8496300" y="71551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156227</xdr:rowOff>
    </xdr:from>
    <xdr:ext cx="469744" cy="259045"/>
    <xdr:sp macro="" textlink="">
      <xdr:nvSpPr>
        <xdr:cNvPr id="82" name="n_1mainValue【体育館・プール】&#10;一人当たり面積"/>
        <xdr:cNvSpPr txBox="1"/>
      </xdr:nvSpPr>
      <xdr:spPr>
        <a:xfrm>
          <a:off x="827158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3" name="正方形/長方形 8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84" name="正方形/長方形 83"/>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85" name="正方形/長方形 84"/>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86" name="正方形/長方形 85"/>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87" name="正方形/長方形 86"/>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8" name="正方形/長方形 87"/>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90" name="正方形/長方形 89"/>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91" name="正方形/長方形 90"/>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92" name="正方形/長方形 91"/>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93" name="正方形/長方形 92"/>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4" name="正方形/長方形 9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5" name="テキスト ボックス 9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6" name="直線コネクタ 9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7" name="直線コネクタ 9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98" name="テキスト ボックス 9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99" name="直線コネクタ 9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0" name="テキスト ボックス 9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1" name="直線コネクタ 10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2" name="テキスト ボックス 10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3" name="直線コネクタ 10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4" name="テキスト ボックス 10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5" name="直線コネクタ 10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6" name="テキスト ボックス 10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7" name="直線コネクタ 10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08" name="テキスト ボックス 10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12" name="直線コネクタ 111"/>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13"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14" name="直線コネクタ 113"/>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15"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16" name="直線コネクタ 115"/>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17" name="【陸上競技場・野球場・球技場】&#10;一人当たり面積平均値テキスト"/>
        <xdr:cNvSpPr txBox="1"/>
      </xdr:nvSpPr>
      <xdr:spPr>
        <a:xfrm>
          <a:off x="92710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18" name="フローチャート: 判断 117"/>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19" name="フローチャート: 判断 118"/>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145704</xdr:rowOff>
    </xdr:from>
    <xdr:ext cx="469744" cy="259045"/>
    <xdr:sp macro="" textlink="">
      <xdr:nvSpPr>
        <xdr:cNvPr id="120" name="n_1aveValue【陸上競技場・野球場・球技場】&#10;一人当たり面積"/>
        <xdr:cNvSpPr txBox="1"/>
      </xdr:nvSpPr>
      <xdr:spPr>
        <a:xfrm>
          <a:off x="827158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110853</xdr:rowOff>
    </xdr:from>
    <xdr:to>
      <xdr:col>46</xdr:col>
      <xdr:colOff>38100</xdr:colOff>
      <xdr:row>64</xdr:row>
      <xdr:rowOff>41003</xdr:rowOff>
    </xdr:to>
    <xdr:sp macro="" textlink="">
      <xdr:nvSpPr>
        <xdr:cNvPr id="121" name="フローチャート: 判断 120"/>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57530</xdr:rowOff>
    </xdr:from>
    <xdr:ext cx="469744" cy="259045"/>
    <xdr:sp macro="" textlink="">
      <xdr:nvSpPr>
        <xdr:cNvPr id="122"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128" name="楕円 127"/>
        <xdr:cNvSpPr/>
      </xdr:nvSpPr>
      <xdr:spPr>
        <a:xfrm>
          <a:off x="9192260" y="10424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53720</xdr:rowOff>
    </xdr:from>
    <xdr:ext cx="469744" cy="259045"/>
    <xdr:sp macro="" textlink="">
      <xdr:nvSpPr>
        <xdr:cNvPr id="129" name="【陸上競技場・野球場・球技場】&#10;一人当たり面積該当値テキスト"/>
        <xdr:cNvSpPr txBox="1"/>
      </xdr:nvSpPr>
      <xdr:spPr>
        <a:xfrm>
          <a:off x="9271000" y="102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34109</xdr:rowOff>
    </xdr:from>
    <xdr:to>
      <xdr:col>50</xdr:col>
      <xdr:colOff>165100</xdr:colOff>
      <xdr:row>62</xdr:row>
      <xdr:rowOff>135709</xdr:rowOff>
    </xdr:to>
    <xdr:sp macro="" textlink="">
      <xdr:nvSpPr>
        <xdr:cNvPr id="130" name="楕円 129"/>
        <xdr:cNvSpPr/>
      </xdr:nvSpPr>
      <xdr:spPr>
        <a:xfrm>
          <a:off x="8445500" y="104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81643</xdr:rowOff>
    </xdr:from>
    <xdr:to>
      <xdr:col>55</xdr:col>
      <xdr:colOff>0</xdr:colOff>
      <xdr:row>62</xdr:row>
      <xdr:rowOff>84909</xdr:rowOff>
    </xdr:to>
    <xdr:cxnSp macro="">
      <xdr:nvCxnSpPr>
        <xdr:cNvPr id="131" name="直線コネクタ 130"/>
        <xdr:cNvCxnSpPr/>
      </xdr:nvCxnSpPr>
      <xdr:spPr>
        <a:xfrm flipV="1">
          <a:off x="8496300" y="10475323"/>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126836</xdr:rowOff>
    </xdr:from>
    <xdr:ext cx="469744" cy="259045"/>
    <xdr:sp macro="" textlink="">
      <xdr:nvSpPr>
        <xdr:cNvPr id="132" name="n_1mainValue【陸上競技場・野球場・球技場】&#10;一人当たり面積"/>
        <xdr:cNvSpPr txBox="1"/>
      </xdr:nvSpPr>
      <xdr:spPr>
        <a:xfrm>
          <a:off x="8271587" y="105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34" name="正方形/長方形 133"/>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35" name="正方形/長方形 134"/>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36" name="正方形/長方形 135"/>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37" name="正方形/長方形 136"/>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155" name="直線コネクタ 154"/>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156"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157" name="直線コネクタ 156"/>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158"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159" name="直線コネクタ 158"/>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160" name="【県民会館】&#10;有形固定資産減価償却率平均値テキスト"/>
        <xdr:cNvSpPr txBox="1"/>
      </xdr:nvSpPr>
      <xdr:spPr>
        <a:xfrm>
          <a:off x="413766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161" name="フローチャート: 判断 160"/>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162" name="フローチャート: 判断 161"/>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129557</xdr:rowOff>
    </xdr:from>
    <xdr:ext cx="405111" cy="259045"/>
    <xdr:sp macro="" textlink="">
      <xdr:nvSpPr>
        <xdr:cNvPr id="163" name="n_1aveValue【県民会館】&#10;有形固定資産減価償却率"/>
        <xdr:cNvSpPr txBox="1"/>
      </xdr:nvSpPr>
      <xdr:spPr>
        <a:xfrm>
          <a:off x="317056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114936</xdr:rowOff>
    </xdr:from>
    <xdr:to>
      <xdr:col>15</xdr:col>
      <xdr:colOff>101600</xdr:colOff>
      <xdr:row>83</xdr:row>
      <xdr:rowOff>45086</xdr:rowOff>
    </xdr:to>
    <xdr:sp macro="" textlink="">
      <xdr:nvSpPr>
        <xdr:cNvPr id="164" name="フローチャート: 判断 163"/>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61613</xdr:rowOff>
    </xdr:from>
    <xdr:ext cx="405111" cy="259045"/>
    <xdr:sp macro="" textlink="">
      <xdr:nvSpPr>
        <xdr:cNvPr id="165"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171" name="楕円 170"/>
        <xdr:cNvSpPr/>
      </xdr:nvSpPr>
      <xdr:spPr>
        <a:xfrm>
          <a:off x="4036060" y="1367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114952</xdr:rowOff>
    </xdr:from>
    <xdr:ext cx="405111" cy="259045"/>
    <xdr:sp macro="" textlink="">
      <xdr:nvSpPr>
        <xdr:cNvPr id="172" name="【県民会館】&#10;有形固定資産減価償却率該当値テキスト"/>
        <xdr:cNvSpPr txBox="1"/>
      </xdr:nvSpPr>
      <xdr:spPr>
        <a:xfrm>
          <a:off x="413766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173" name="楕円 172"/>
        <xdr:cNvSpPr/>
      </xdr:nvSpPr>
      <xdr:spPr>
        <a:xfrm>
          <a:off x="3312160" y="1370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7620</xdr:rowOff>
    </xdr:to>
    <xdr:cxnSp macro="">
      <xdr:nvCxnSpPr>
        <xdr:cNvPr id="174" name="直線コネクタ 173"/>
        <xdr:cNvCxnSpPr/>
      </xdr:nvCxnSpPr>
      <xdr:spPr>
        <a:xfrm flipV="1">
          <a:off x="3355340" y="1372171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74947</xdr:rowOff>
    </xdr:from>
    <xdr:ext cx="405111" cy="259045"/>
    <xdr:sp macro="" textlink="">
      <xdr:nvSpPr>
        <xdr:cNvPr id="175" name="n_1mainValue【県民会館】&#10;有形固定資産減価償却率"/>
        <xdr:cNvSpPr txBox="1"/>
      </xdr:nvSpPr>
      <xdr:spPr>
        <a:xfrm>
          <a:off x="317056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77" name="正方形/長方形 176"/>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78" name="正方形/長方形 177"/>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179" name="正方形/長方形 178"/>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180" name="正方形/長方形 179"/>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2" name="テキスト ボックス 1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3" name="直線コネクタ 1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84" name="テキスト ボックス 183"/>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185" name="直線コネクタ 18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6" name="テキスト ボックス 18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7" name="直線コネクタ 18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8" name="テキスト ボックス 18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9" name="直線コネクタ 18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0" name="テキスト ボックス 18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1" name="直線コネクタ 19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2" name="テキスト ボックス 19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3" name="直線コネクタ 19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4" name="テキスト ボックス 19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5" name="直線コネクタ 19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6" name="テキスト ボックス 19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7" name="直線コネクタ 19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8" name="テキスト ボックス 19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9"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00" name="直線コネクタ 199"/>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01"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02" name="直線コネクタ 201"/>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03"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04" name="直線コネクタ 203"/>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169834</xdr:rowOff>
    </xdr:from>
    <xdr:ext cx="469744" cy="259045"/>
    <xdr:sp macro="" textlink="">
      <xdr:nvSpPr>
        <xdr:cNvPr id="205" name="【県民会館】&#10;一人当たり面積平均値テキスト"/>
        <xdr:cNvSpPr txBox="1"/>
      </xdr:nvSpPr>
      <xdr:spPr>
        <a:xfrm>
          <a:off x="9271000" y="13748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06" name="フローチャート: 判断 205"/>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07" name="フローチャート: 判断 206"/>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112684</xdr:rowOff>
    </xdr:from>
    <xdr:ext cx="469744" cy="259045"/>
    <xdr:sp macro="" textlink="">
      <xdr:nvSpPr>
        <xdr:cNvPr id="208" name="n_1aveValue【県民会館】&#10;一人当たり面積"/>
        <xdr:cNvSpPr txBox="1"/>
      </xdr:nvSpPr>
      <xdr:spPr>
        <a:xfrm>
          <a:off x="8271587" y="13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3629</xdr:rowOff>
    </xdr:from>
    <xdr:to>
      <xdr:col>46</xdr:col>
      <xdr:colOff>38100</xdr:colOff>
      <xdr:row>84</xdr:row>
      <xdr:rowOff>105229</xdr:rowOff>
    </xdr:to>
    <xdr:sp macro="" textlink="">
      <xdr:nvSpPr>
        <xdr:cNvPr id="209" name="フローチャート: 判断 208"/>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121756</xdr:rowOff>
    </xdr:from>
    <xdr:ext cx="469744" cy="259045"/>
    <xdr:sp macro="" textlink="">
      <xdr:nvSpPr>
        <xdr:cNvPr id="210"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1" name="テキスト ボックス 21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2" name="テキスト ボックス 21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3" name="テキスト ボックス 21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4" name="テキスト ボックス 21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5" name="テキスト ボックス 21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216" name="楕円 215"/>
        <xdr:cNvSpPr/>
      </xdr:nvSpPr>
      <xdr:spPr>
        <a:xfrm>
          <a:off x="9192260" y="1306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111777</xdr:rowOff>
    </xdr:from>
    <xdr:ext cx="469744" cy="259045"/>
    <xdr:sp macro="" textlink="">
      <xdr:nvSpPr>
        <xdr:cNvPr id="217" name="【県民会館】&#10;一人当たり面積該当値テキスト"/>
        <xdr:cNvSpPr txBox="1"/>
      </xdr:nvSpPr>
      <xdr:spPr>
        <a:xfrm>
          <a:off x="927100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18" name="楕円 217"/>
        <xdr:cNvSpPr/>
      </xdr:nvSpPr>
      <xdr:spPr>
        <a:xfrm>
          <a:off x="844550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78</xdr:row>
      <xdr:rowOff>38100</xdr:rowOff>
    </xdr:to>
    <xdr:cxnSp macro="">
      <xdr:nvCxnSpPr>
        <xdr:cNvPr id="219" name="直線コネクタ 218"/>
        <xdr:cNvCxnSpPr/>
      </xdr:nvCxnSpPr>
      <xdr:spPr>
        <a:xfrm>
          <a:off x="8496300" y="13114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105427</xdr:rowOff>
    </xdr:from>
    <xdr:ext cx="469744" cy="259045"/>
    <xdr:sp macro="" textlink="">
      <xdr:nvSpPr>
        <xdr:cNvPr id="220" name="n_1mainValue【県民会館】&#10;一人当たり面積"/>
        <xdr:cNvSpPr txBox="1"/>
      </xdr:nvSpPr>
      <xdr:spPr>
        <a:xfrm>
          <a:off x="827158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2" name="正方形/長方形 221"/>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3" name="正方形/長方形 222"/>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24" name="正方形/長方形 223"/>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25" name="正方形/長方形 224"/>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6" name="正方形/長方形 22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7" name="テキスト ボックス 22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8" name="直線コネクタ 22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9" name="直線コネクタ 22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0" name="テキスト ボックス 229"/>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1" name="直線コネクタ 23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2" name="テキスト ボックス 23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3" name="直線コネクタ 23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4" name="テキスト ボックス 23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5" name="直線コネクタ 23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6" name="テキスト ボックス 23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7" name="直線コネクタ 23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38" name="テキスト ボックス 23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9" name="直線コネクタ 23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0" name="テキスト ボックス 23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1"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242" name="直線コネクタ 241"/>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243"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244" name="直線コネクタ 243"/>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245"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246" name="直線コネクタ 245"/>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247" name="【保健所】&#10;有形固定資産減価償却率平均値テキスト"/>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248" name="フローチャート: 判断 247"/>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249" name="フローチャート: 判断 248"/>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652</xdr:rowOff>
    </xdr:from>
    <xdr:ext cx="405111" cy="259045"/>
    <xdr:sp macro="" textlink="">
      <xdr:nvSpPr>
        <xdr:cNvPr id="250" name="n_1aveValue【保健所】&#10;有形固定資産減価償却率"/>
        <xdr:cNvSpPr txBox="1"/>
      </xdr:nvSpPr>
      <xdr:spPr>
        <a:xfrm>
          <a:off x="3170564" y="1693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164464</xdr:rowOff>
    </xdr:from>
    <xdr:to>
      <xdr:col>15</xdr:col>
      <xdr:colOff>101600</xdr:colOff>
      <xdr:row>103</xdr:row>
      <xdr:rowOff>94614</xdr:rowOff>
    </xdr:to>
    <xdr:sp macro="" textlink="">
      <xdr:nvSpPr>
        <xdr:cNvPr id="251" name="フローチャート: 判断 250"/>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111141</xdr:rowOff>
    </xdr:from>
    <xdr:ext cx="405111" cy="259045"/>
    <xdr:sp macro="" textlink="">
      <xdr:nvSpPr>
        <xdr:cNvPr id="252" name="n_2aveValue【保健所】&#10;有形固定資産減価償却率"/>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3" name="テキスト ボックス 25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4" name="テキスト ボックス 25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5" name="テキスト ボックス 25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6" name="テキスト ボックス 25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7" name="テキスト ボックス 25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63500</xdr:rowOff>
    </xdr:from>
    <xdr:to>
      <xdr:col>24</xdr:col>
      <xdr:colOff>114300</xdr:colOff>
      <xdr:row>102</xdr:row>
      <xdr:rowOff>165100</xdr:rowOff>
    </xdr:to>
    <xdr:sp macro="" textlink="">
      <xdr:nvSpPr>
        <xdr:cNvPr id="258" name="楕円 257"/>
        <xdr:cNvSpPr/>
      </xdr:nvSpPr>
      <xdr:spPr>
        <a:xfrm>
          <a:off x="403606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86377</xdr:rowOff>
    </xdr:from>
    <xdr:ext cx="405111" cy="259045"/>
    <xdr:sp macro="" textlink="">
      <xdr:nvSpPr>
        <xdr:cNvPr id="259" name="【保健所】&#10;有形固定資産減価償却率該当値テキスト"/>
        <xdr:cNvSpPr txBox="1"/>
      </xdr:nvSpPr>
      <xdr:spPr>
        <a:xfrm>
          <a:off x="4137660" y="1701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97789</xdr:rowOff>
    </xdr:from>
    <xdr:to>
      <xdr:col>20</xdr:col>
      <xdr:colOff>38100</xdr:colOff>
      <xdr:row>103</xdr:row>
      <xdr:rowOff>27939</xdr:rowOff>
    </xdr:to>
    <xdr:sp macro="" textlink="">
      <xdr:nvSpPr>
        <xdr:cNvPr id="260" name="楕円 259"/>
        <xdr:cNvSpPr/>
      </xdr:nvSpPr>
      <xdr:spPr>
        <a:xfrm>
          <a:off x="3312160" y="171970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114300</xdr:rowOff>
    </xdr:from>
    <xdr:to>
      <xdr:col>24</xdr:col>
      <xdr:colOff>63500</xdr:colOff>
      <xdr:row>102</xdr:row>
      <xdr:rowOff>148589</xdr:rowOff>
    </xdr:to>
    <xdr:cxnSp macro="">
      <xdr:nvCxnSpPr>
        <xdr:cNvPr id="261" name="直線コネクタ 260"/>
        <xdr:cNvCxnSpPr/>
      </xdr:nvCxnSpPr>
      <xdr:spPr>
        <a:xfrm flipV="1">
          <a:off x="3355340" y="17213580"/>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19066</xdr:rowOff>
    </xdr:from>
    <xdr:ext cx="405111" cy="259045"/>
    <xdr:sp macro="" textlink="">
      <xdr:nvSpPr>
        <xdr:cNvPr id="262" name="n_1mainValue【保健所】&#10;有形固定資産減価償却率"/>
        <xdr:cNvSpPr txBox="1"/>
      </xdr:nvSpPr>
      <xdr:spPr>
        <a:xfrm>
          <a:off x="3170564" y="17285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64" name="正方形/長方形 26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65" name="正方形/長方形 26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66" name="正方形/長方形 26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67" name="正方形/長方形 26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9" name="テキスト ボックス 26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0" name="直線コネクタ 26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1" name="テキスト ボックス 270"/>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272" name="直線コネクタ 27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73" name="テキスト ボックス 272"/>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74" name="直線コネクタ 27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75" name="テキスト ボックス 274"/>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76" name="直線コネクタ 27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77" name="テキスト ボックス 276"/>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78" name="直線コネクタ 27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9" name="テキスト ボックス 278"/>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0" name="直線コネクタ 27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1" name="テキスト ボックス 28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2"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283" name="直線コネクタ 282"/>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284"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285" name="直線コネクタ 284"/>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286"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287" name="直線コネクタ 286"/>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288" name="【保健所】&#10;一人当たり面積平均値テキスト"/>
        <xdr:cNvSpPr txBox="1"/>
      </xdr:nvSpPr>
      <xdr:spPr>
        <a:xfrm>
          <a:off x="92710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89" name="フローチャート: 判断 288"/>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290" name="フローチャート: 判断 289"/>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3827</xdr:rowOff>
    </xdr:from>
    <xdr:ext cx="469744" cy="259045"/>
    <xdr:sp macro="" textlink="">
      <xdr:nvSpPr>
        <xdr:cNvPr id="291" name="n_1aveValue【保健所】&#10;一人当たり面積"/>
        <xdr:cNvSpPr txBox="1"/>
      </xdr:nvSpPr>
      <xdr:spPr>
        <a:xfrm>
          <a:off x="8271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105411</xdr:rowOff>
    </xdr:from>
    <xdr:to>
      <xdr:col>46</xdr:col>
      <xdr:colOff>38100</xdr:colOff>
      <xdr:row>108</xdr:row>
      <xdr:rowOff>35561</xdr:rowOff>
    </xdr:to>
    <xdr:sp macro="" textlink="">
      <xdr:nvSpPr>
        <xdr:cNvPr id="292" name="フローチャート: 判断 291"/>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52088</xdr:rowOff>
    </xdr:from>
    <xdr:ext cx="469744" cy="259045"/>
    <xdr:sp macro="" textlink="">
      <xdr:nvSpPr>
        <xdr:cNvPr id="293" name="n_2aveValue【保健所】&#10;一人当たり面積"/>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4" name="テキスト ボックス 29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5" name="テキスト ボックス 29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6" name="テキスト ボックス 29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7" name="テキスト ボックス 29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8" name="テキスト ボックス 29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116839</xdr:rowOff>
    </xdr:from>
    <xdr:to>
      <xdr:col>55</xdr:col>
      <xdr:colOff>50800</xdr:colOff>
      <xdr:row>101</xdr:row>
      <xdr:rowOff>46989</xdr:rowOff>
    </xdr:to>
    <xdr:sp macro="" textlink="">
      <xdr:nvSpPr>
        <xdr:cNvPr id="299" name="楕円 298"/>
        <xdr:cNvSpPr/>
      </xdr:nvSpPr>
      <xdr:spPr>
        <a:xfrm>
          <a:off x="9192260" y="16880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69866</xdr:rowOff>
    </xdr:from>
    <xdr:ext cx="469744" cy="259045"/>
    <xdr:sp macro="" textlink="">
      <xdr:nvSpPr>
        <xdr:cNvPr id="300" name="【保健所】&#10;一人当たり面積該当値テキスト"/>
        <xdr:cNvSpPr txBox="1"/>
      </xdr:nvSpPr>
      <xdr:spPr>
        <a:xfrm>
          <a:off x="9271000" y="168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116839</xdr:rowOff>
    </xdr:from>
    <xdr:to>
      <xdr:col>50</xdr:col>
      <xdr:colOff>165100</xdr:colOff>
      <xdr:row>101</xdr:row>
      <xdr:rowOff>46989</xdr:rowOff>
    </xdr:to>
    <xdr:sp macro="" textlink="">
      <xdr:nvSpPr>
        <xdr:cNvPr id="301" name="楕円 300"/>
        <xdr:cNvSpPr/>
      </xdr:nvSpPr>
      <xdr:spPr>
        <a:xfrm>
          <a:off x="844550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167639</xdr:rowOff>
    </xdr:from>
    <xdr:to>
      <xdr:col>55</xdr:col>
      <xdr:colOff>0</xdr:colOff>
      <xdr:row>100</xdr:row>
      <xdr:rowOff>167639</xdr:rowOff>
    </xdr:to>
    <xdr:cxnSp macro="">
      <xdr:nvCxnSpPr>
        <xdr:cNvPr id="302" name="直線コネクタ 301"/>
        <xdr:cNvCxnSpPr/>
      </xdr:nvCxnSpPr>
      <xdr:spPr>
        <a:xfrm>
          <a:off x="8496300" y="1693163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63516</xdr:rowOff>
    </xdr:from>
    <xdr:ext cx="469744" cy="259045"/>
    <xdr:sp macro="" textlink="">
      <xdr:nvSpPr>
        <xdr:cNvPr id="303" name="n_1mainValue【保健所】&#10;一人当たり面積"/>
        <xdr:cNvSpPr txBox="1"/>
      </xdr:nvSpPr>
      <xdr:spPr>
        <a:xfrm>
          <a:off x="8271587" y="166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05" name="正方形/長方形 30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06" name="正方形/長方形 30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07" name="正方形/長方形 306"/>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08" name="正方形/長方形 307"/>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正方形/長方形 30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0" name="テキスト ボックス 30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1" name="直線コネクタ 31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12" name="テキスト ボックス 311"/>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3" name="直線コネクタ 31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4" name="テキスト ボックス 313"/>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5" name="直線コネクタ 31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6" name="テキスト ボックス 31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7" name="直線コネクタ 31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8" name="テキスト ボックス 31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9" name="直線コネクタ 31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0" name="テキスト ボックス 31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2" name="テキスト ボックス 32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24" name="直線コネクタ 323"/>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25"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26" name="直線コネクタ 325"/>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27"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328" name="直線コネクタ 327"/>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109999</xdr:rowOff>
    </xdr:from>
    <xdr:ext cx="405111" cy="259045"/>
    <xdr:sp macro="" textlink="">
      <xdr:nvSpPr>
        <xdr:cNvPr id="329" name="【試験研究機関】&#10;有形固定資産減価償却率平均値テキスト"/>
        <xdr:cNvSpPr txBox="1"/>
      </xdr:nvSpPr>
      <xdr:spPr>
        <a:xfrm>
          <a:off x="1441958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30" name="フローチャート: 判断 329"/>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331" name="フローチャート: 判断 330"/>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81805</xdr:rowOff>
    </xdr:from>
    <xdr:ext cx="405111" cy="259045"/>
    <xdr:sp macro="" textlink="">
      <xdr:nvSpPr>
        <xdr:cNvPr id="332" name="n_1aveValue【試験研究機関】&#10;有形固定資産減価償却率"/>
        <xdr:cNvSpPr txBox="1"/>
      </xdr:nvSpPr>
      <xdr:spPr>
        <a:xfrm>
          <a:off x="134372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100838</xdr:rowOff>
    </xdr:from>
    <xdr:to>
      <xdr:col>76</xdr:col>
      <xdr:colOff>165100</xdr:colOff>
      <xdr:row>38</xdr:row>
      <xdr:rowOff>30988</xdr:rowOff>
    </xdr:to>
    <xdr:sp macro="" textlink="">
      <xdr:nvSpPr>
        <xdr:cNvPr id="333" name="フローチャート: 判断 332"/>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47515</xdr:rowOff>
    </xdr:from>
    <xdr:ext cx="405111" cy="259045"/>
    <xdr:sp macro="" textlink="">
      <xdr:nvSpPr>
        <xdr:cNvPr id="334" name="n_2aveValue【試験研究機関】&#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57404</xdr:rowOff>
    </xdr:from>
    <xdr:to>
      <xdr:col>85</xdr:col>
      <xdr:colOff>177800</xdr:colOff>
      <xdr:row>38</xdr:row>
      <xdr:rowOff>159004</xdr:rowOff>
    </xdr:to>
    <xdr:sp macro="" textlink="">
      <xdr:nvSpPr>
        <xdr:cNvPr id="340" name="楕円 339"/>
        <xdr:cNvSpPr/>
      </xdr:nvSpPr>
      <xdr:spPr>
        <a:xfrm>
          <a:off x="14325600" y="64277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35831</xdr:rowOff>
    </xdr:from>
    <xdr:ext cx="405111" cy="259045"/>
    <xdr:sp macro="" textlink="">
      <xdr:nvSpPr>
        <xdr:cNvPr id="341" name="【試験研究機関】&#10;有形固定資産減価償却率該当値テキスト"/>
        <xdr:cNvSpPr txBox="1"/>
      </xdr:nvSpPr>
      <xdr:spPr>
        <a:xfrm>
          <a:off x="14419580" y="640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342" name="楕円 341"/>
        <xdr:cNvSpPr/>
      </xdr:nvSpPr>
      <xdr:spPr>
        <a:xfrm>
          <a:off x="135788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108204</xdr:rowOff>
    </xdr:from>
    <xdr:to>
      <xdr:col>85</xdr:col>
      <xdr:colOff>127000</xdr:colOff>
      <xdr:row>39</xdr:row>
      <xdr:rowOff>64770</xdr:rowOff>
    </xdr:to>
    <xdr:cxnSp macro="">
      <xdr:nvCxnSpPr>
        <xdr:cNvPr id="343" name="直線コネクタ 342"/>
        <xdr:cNvCxnSpPr/>
      </xdr:nvCxnSpPr>
      <xdr:spPr>
        <a:xfrm flipV="1">
          <a:off x="13629640" y="6478524"/>
          <a:ext cx="74676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106697</xdr:rowOff>
    </xdr:from>
    <xdr:ext cx="405111" cy="259045"/>
    <xdr:sp macro="" textlink="">
      <xdr:nvSpPr>
        <xdr:cNvPr id="344" name="n_1mainValue【試験研究機関】&#10;有形固定資産減価償却率"/>
        <xdr:cNvSpPr txBox="1"/>
      </xdr:nvSpPr>
      <xdr:spPr>
        <a:xfrm>
          <a:off x="13437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46" name="正方形/長方形 34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47" name="正方形/長方形 34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48" name="正方形/長方形 34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49" name="正方形/長方形 34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3" name="直線コネクタ 35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4" name="テキスト ボックス 353"/>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5" name="直線コネクタ 35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6" name="テキスト ボックス 355"/>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7" name="直線コネクタ 35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8" name="テキスト ボックス 357"/>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9" name="直線コネクタ 35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0" name="テキスト ボックス 359"/>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1" name="直線コネクタ 36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2" name="テキスト ボックス 361"/>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3" name="直線コネクタ 36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4" name="テキスト ボックス 363"/>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6" name="テキスト ボックス 36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368" name="直線コネクタ 367"/>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369"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370" name="直線コネクタ 369"/>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371"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372" name="直線コネクタ 371"/>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94541</xdr:rowOff>
    </xdr:from>
    <xdr:ext cx="469744" cy="259045"/>
    <xdr:sp macro="" textlink="">
      <xdr:nvSpPr>
        <xdr:cNvPr id="373" name="【試験研究機関】&#10;一人当たり面積平均値テキスト"/>
        <xdr:cNvSpPr txBox="1"/>
      </xdr:nvSpPr>
      <xdr:spPr>
        <a:xfrm>
          <a:off x="19560540" y="6129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374" name="フローチャート: 判断 373"/>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375" name="フローチャート: 判断 374"/>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102705</xdr:rowOff>
    </xdr:from>
    <xdr:ext cx="469744" cy="259045"/>
    <xdr:sp macro="" textlink="">
      <xdr:nvSpPr>
        <xdr:cNvPr id="376" name="n_1aveValue【試験研究機関】&#10;一人当たり面積"/>
        <xdr:cNvSpPr txBox="1"/>
      </xdr:nvSpPr>
      <xdr:spPr>
        <a:xfrm>
          <a:off x="18561127" y="5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98878</xdr:rowOff>
    </xdr:from>
    <xdr:to>
      <xdr:col>107</xdr:col>
      <xdr:colOff>101600</xdr:colOff>
      <xdr:row>40</xdr:row>
      <xdr:rowOff>29028</xdr:rowOff>
    </xdr:to>
    <xdr:sp macro="" textlink="">
      <xdr:nvSpPr>
        <xdr:cNvPr id="377" name="フローチャート: 判断 376"/>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38</xdr:row>
      <xdr:rowOff>45555</xdr:rowOff>
    </xdr:from>
    <xdr:ext cx="469744" cy="259045"/>
    <xdr:sp macro="" textlink="">
      <xdr:nvSpPr>
        <xdr:cNvPr id="378"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9" name="テキスト ボックス 3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117928</xdr:rowOff>
    </xdr:from>
    <xdr:to>
      <xdr:col>116</xdr:col>
      <xdr:colOff>114300</xdr:colOff>
      <xdr:row>39</xdr:row>
      <xdr:rowOff>48078</xdr:rowOff>
    </xdr:to>
    <xdr:sp macro="" textlink="">
      <xdr:nvSpPr>
        <xdr:cNvPr id="384" name="楕円 383"/>
        <xdr:cNvSpPr/>
      </xdr:nvSpPr>
      <xdr:spPr>
        <a:xfrm>
          <a:off x="19458940" y="6488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96355</xdr:rowOff>
    </xdr:from>
    <xdr:ext cx="469744" cy="259045"/>
    <xdr:sp macro="" textlink="">
      <xdr:nvSpPr>
        <xdr:cNvPr id="385" name="【試験研究機関】&#10;一人当たり面積該当値テキスト"/>
        <xdr:cNvSpPr txBox="1"/>
      </xdr:nvSpPr>
      <xdr:spPr>
        <a:xfrm>
          <a:off x="19560540" y="646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150585</xdr:rowOff>
    </xdr:from>
    <xdr:to>
      <xdr:col>112</xdr:col>
      <xdr:colOff>38100</xdr:colOff>
      <xdr:row>39</xdr:row>
      <xdr:rowOff>80735</xdr:rowOff>
    </xdr:to>
    <xdr:sp macro="" textlink="">
      <xdr:nvSpPr>
        <xdr:cNvPr id="386" name="楕円 385"/>
        <xdr:cNvSpPr/>
      </xdr:nvSpPr>
      <xdr:spPr>
        <a:xfrm>
          <a:off x="18735040" y="6520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168728</xdr:rowOff>
    </xdr:from>
    <xdr:to>
      <xdr:col>116</xdr:col>
      <xdr:colOff>63500</xdr:colOff>
      <xdr:row>39</xdr:row>
      <xdr:rowOff>29935</xdr:rowOff>
    </xdr:to>
    <xdr:cxnSp macro="">
      <xdr:nvCxnSpPr>
        <xdr:cNvPr id="387" name="直線コネクタ 386"/>
        <xdr:cNvCxnSpPr/>
      </xdr:nvCxnSpPr>
      <xdr:spPr>
        <a:xfrm flipV="1">
          <a:off x="18778220" y="6539048"/>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71862</xdr:rowOff>
    </xdr:from>
    <xdr:ext cx="469744" cy="259045"/>
    <xdr:sp macro="" textlink="">
      <xdr:nvSpPr>
        <xdr:cNvPr id="388" name="n_1mainValue【試験研究機関】&#10;一人当たり面積"/>
        <xdr:cNvSpPr txBox="1"/>
      </xdr:nvSpPr>
      <xdr:spPr>
        <a:xfrm>
          <a:off x="18561127" y="660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0" name="正方形/長方形 389"/>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91" name="正方形/長方形 390"/>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92" name="正方形/長方形 391"/>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93" name="正方形/長方形 392"/>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7" name="テキスト ボックス 39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8" name="直線コネクタ 39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9" name="テキスト ボックス 39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0" name="直線コネクタ 39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1" name="テキスト ボックス 40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2" name="直線コネクタ 40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3" name="テキスト ボックス 40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4" name="直線コネクタ 40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5" name="テキスト ボックス 40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09" name="直線コネクタ 408"/>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10"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11" name="直線コネクタ 410"/>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12"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13" name="直線コネクタ 412"/>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128795</xdr:rowOff>
    </xdr:from>
    <xdr:ext cx="405111" cy="259045"/>
    <xdr:sp macro="" textlink="">
      <xdr:nvSpPr>
        <xdr:cNvPr id="414" name="【警察施設】&#10;有形固定資産減価償却率平均値テキスト"/>
        <xdr:cNvSpPr txBox="1"/>
      </xdr:nvSpPr>
      <xdr:spPr>
        <a:xfrm>
          <a:off x="14419580" y="9851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15" name="フローチャート: 判断 414"/>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16" name="フローチャート: 判断 415"/>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165371</xdr:rowOff>
    </xdr:from>
    <xdr:ext cx="405111" cy="259045"/>
    <xdr:sp macro="" textlink="">
      <xdr:nvSpPr>
        <xdr:cNvPr id="417" name="n_1aveValue【警察施設】&#10;有形固定資産減価償却率"/>
        <xdr:cNvSpPr txBox="1"/>
      </xdr:nvSpPr>
      <xdr:spPr>
        <a:xfrm>
          <a:off x="13437244"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106934</xdr:rowOff>
    </xdr:from>
    <xdr:to>
      <xdr:col>76</xdr:col>
      <xdr:colOff>165100</xdr:colOff>
      <xdr:row>56</xdr:row>
      <xdr:rowOff>37084</xdr:rowOff>
    </xdr:to>
    <xdr:sp macro="" textlink="">
      <xdr:nvSpPr>
        <xdr:cNvPr id="418" name="フローチャート: 判断 417"/>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54</xdr:row>
      <xdr:rowOff>53611</xdr:rowOff>
    </xdr:from>
    <xdr:ext cx="405111" cy="259045"/>
    <xdr:sp macro="" textlink="">
      <xdr:nvSpPr>
        <xdr:cNvPr id="419" name="n_2aveValue【警察施設】&#10;有形固定資産減価償却率"/>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0" name="テキスト ボックス 41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134366</xdr:rowOff>
    </xdr:from>
    <xdr:to>
      <xdr:col>85</xdr:col>
      <xdr:colOff>177800</xdr:colOff>
      <xdr:row>56</xdr:row>
      <xdr:rowOff>64516</xdr:rowOff>
    </xdr:to>
    <xdr:sp macro="" textlink="">
      <xdr:nvSpPr>
        <xdr:cNvPr id="425" name="楕円 424"/>
        <xdr:cNvSpPr/>
      </xdr:nvSpPr>
      <xdr:spPr>
        <a:xfrm>
          <a:off x="14325600" y="93545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87393</xdr:rowOff>
    </xdr:from>
    <xdr:ext cx="405111" cy="259045"/>
    <xdr:sp macro="" textlink="">
      <xdr:nvSpPr>
        <xdr:cNvPr id="426" name="【警察施設】&#10;有形固定資産減価償却率該当値テキスト"/>
        <xdr:cNvSpPr txBox="1"/>
      </xdr:nvSpPr>
      <xdr:spPr>
        <a:xfrm>
          <a:off x="14419580" y="930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45212</xdr:rowOff>
    </xdr:from>
    <xdr:to>
      <xdr:col>81</xdr:col>
      <xdr:colOff>101600</xdr:colOff>
      <xdr:row>56</xdr:row>
      <xdr:rowOff>146812</xdr:rowOff>
    </xdr:to>
    <xdr:sp macro="" textlink="">
      <xdr:nvSpPr>
        <xdr:cNvPr id="427" name="楕円 426"/>
        <xdr:cNvSpPr/>
      </xdr:nvSpPr>
      <xdr:spPr>
        <a:xfrm>
          <a:off x="13578840" y="94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xdr:rowOff>
    </xdr:from>
    <xdr:to>
      <xdr:col>85</xdr:col>
      <xdr:colOff>127000</xdr:colOff>
      <xdr:row>56</xdr:row>
      <xdr:rowOff>96012</xdr:rowOff>
    </xdr:to>
    <xdr:cxnSp macro="">
      <xdr:nvCxnSpPr>
        <xdr:cNvPr id="428" name="直線コネクタ 427"/>
        <xdr:cNvCxnSpPr/>
      </xdr:nvCxnSpPr>
      <xdr:spPr>
        <a:xfrm flipV="1">
          <a:off x="13629640" y="9401556"/>
          <a:ext cx="74676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163339</xdr:rowOff>
    </xdr:from>
    <xdr:ext cx="405111" cy="259045"/>
    <xdr:sp macro="" textlink="">
      <xdr:nvSpPr>
        <xdr:cNvPr id="429" name="n_1mainValue【警察施設】&#10;有形固定資産減価償却率"/>
        <xdr:cNvSpPr txBox="1"/>
      </xdr:nvSpPr>
      <xdr:spPr>
        <a:xfrm>
          <a:off x="13437244" y="92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31" name="正方形/長方形 43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32" name="正方形/長方形 43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33" name="正方形/長方形 43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34" name="正方形/長方形 43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8" name="テキスト ボックス 43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9" name="直線コネクタ 43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0" name="テキスト ボックス 43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1" name="直線コネクタ 44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2" name="テキスト ボックス 44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4" name="テキスト ボックス 44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5" name="直線コネクタ 44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6" name="テキスト ボックス 44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7" name="直線コネクタ 44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8" name="テキスト ボックス 44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452" name="直線コネクタ 451"/>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453"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454" name="直線コネクタ 453"/>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455"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456" name="直線コネクタ 455"/>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57" name="【警察施設】&#10;一人当たり面積平均値テキスト"/>
        <xdr:cNvSpPr txBox="1"/>
      </xdr:nvSpPr>
      <xdr:spPr>
        <a:xfrm>
          <a:off x="1956054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58" name="フローチャート: 判断 457"/>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459" name="フローチャート: 判断 458"/>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41927</xdr:rowOff>
    </xdr:from>
    <xdr:ext cx="469744" cy="259045"/>
    <xdr:sp macro="" textlink="">
      <xdr:nvSpPr>
        <xdr:cNvPr id="460" name="n_1aveValue【警察施設】&#10;一人当たり面積"/>
        <xdr:cNvSpPr txBox="1"/>
      </xdr:nvSpPr>
      <xdr:spPr>
        <a:xfrm>
          <a:off x="185611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461" name="フローチャート: 判断 460"/>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86377</xdr:rowOff>
    </xdr:from>
    <xdr:ext cx="469744" cy="259045"/>
    <xdr:sp macro="" textlink="">
      <xdr:nvSpPr>
        <xdr:cNvPr id="462"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82550</xdr:rowOff>
    </xdr:from>
    <xdr:to>
      <xdr:col>116</xdr:col>
      <xdr:colOff>114300</xdr:colOff>
      <xdr:row>59</xdr:row>
      <xdr:rowOff>12700</xdr:rowOff>
    </xdr:to>
    <xdr:sp macro="" textlink="">
      <xdr:nvSpPr>
        <xdr:cNvPr id="468" name="楕円 467"/>
        <xdr:cNvSpPr/>
      </xdr:nvSpPr>
      <xdr:spPr>
        <a:xfrm>
          <a:off x="1945894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105427</xdr:rowOff>
    </xdr:from>
    <xdr:ext cx="469744" cy="259045"/>
    <xdr:sp macro="" textlink="">
      <xdr:nvSpPr>
        <xdr:cNvPr id="469" name="【警察施設】&#10;一人当たり面積該当値テキスト"/>
        <xdr:cNvSpPr txBox="1"/>
      </xdr:nvSpPr>
      <xdr:spPr>
        <a:xfrm>
          <a:off x="19560540"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101600</xdr:rowOff>
    </xdr:from>
    <xdr:to>
      <xdr:col>112</xdr:col>
      <xdr:colOff>38100</xdr:colOff>
      <xdr:row>59</xdr:row>
      <xdr:rowOff>31750</xdr:rowOff>
    </xdr:to>
    <xdr:sp macro="" textlink="">
      <xdr:nvSpPr>
        <xdr:cNvPr id="470" name="楕円 469"/>
        <xdr:cNvSpPr/>
      </xdr:nvSpPr>
      <xdr:spPr>
        <a:xfrm>
          <a:off x="18735040" y="982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133350</xdr:rowOff>
    </xdr:from>
    <xdr:to>
      <xdr:col>116</xdr:col>
      <xdr:colOff>63500</xdr:colOff>
      <xdr:row>58</xdr:row>
      <xdr:rowOff>152400</xdr:rowOff>
    </xdr:to>
    <xdr:cxnSp macro="">
      <xdr:nvCxnSpPr>
        <xdr:cNvPr id="471" name="直線コネクタ 470"/>
        <xdr:cNvCxnSpPr/>
      </xdr:nvCxnSpPr>
      <xdr:spPr>
        <a:xfrm flipV="1">
          <a:off x="18778220" y="985647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48277</xdr:rowOff>
    </xdr:from>
    <xdr:ext cx="469744" cy="259045"/>
    <xdr:sp macro="" textlink="">
      <xdr:nvSpPr>
        <xdr:cNvPr id="472" name="n_1mainValue【警察施設】&#10;一人当たり面積"/>
        <xdr:cNvSpPr txBox="1"/>
      </xdr:nvSpPr>
      <xdr:spPr>
        <a:xfrm>
          <a:off x="1856112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4" name="正方形/長方形 473"/>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75" name="正方形/長方形 474"/>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76" name="正方形/長方形 475"/>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77" name="正方形/長方形 476"/>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9" name="テキスト ボックス 4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0" name="直線コネクタ 4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1" name="テキスト ボックス 48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2" name="直線コネクタ 48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83" name="テキスト ボックス 48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4" name="直線コネクタ 48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5" name="テキスト ボックス 48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6" name="直線コネクタ 48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7" name="テキスト ボックス 48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8" name="直線コネクタ 48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9" name="テキスト ボックス 48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0" name="直線コネクタ 48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1" name="テキスト ボックス 49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2" name="直線コネクタ 49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93" name="テキスト ボックス 49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4" name="直線コネクタ 49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5" name="テキスト ボックス 49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6"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497" name="直線コネクタ 496"/>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498"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499" name="直線コネクタ 498"/>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00"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01" name="直線コネクタ 500"/>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02" name="【庁舎】&#10;有形固定資産減価償却率平均値テキスト"/>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03" name="フローチャート: 判断 502"/>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04" name="フローチャート: 判断 503"/>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925</xdr:rowOff>
    </xdr:from>
    <xdr:ext cx="405111" cy="259045"/>
    <xdr:sp macro="" textlink="">
      <xdr:nvSpPr>
        <xdr:cNvPr id="505" name="n_1aveValue【庁舎】&#10;有形固定資産減価償却率"/>
        <xdr:cNvSpPr txBox="1"/>
      </xdr:nvSpPr>
      <xdr:spPr>
        <a:xfrm>
          <a:off x="1343724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152219</xdr:rowOff>
    </xdr:from>
    <xdr:to>
      <xdr:col>76</xdr:col>
      <xdr:colOff>165100</xdr:colOff>
      <xdr:row>84</xdr:row>
      <xdr:rowOff>82369</xdr:rowOff>
    </xdr:to>
    <xdr:sp macro="" textlink="">
      <xdr:nvSpPr>
        <xdr:cNvPr id="506" name="フローチャート: 判断 505"/>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98896</xdr:rowOff>
    </xdr:from>
    <xdr:ext cx="405111" cy="259045"/>
    <xdr:sp macro="" textlink="">
      <xdr:nvSpPr>
        <xdr:cNvPr id="507" name="n_2aveValue【庁舎】&#10;有形固定資産減価償却率"/>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8" name="テキスト ボックス 50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513" name="楕円 512"/>
        <xdr:cNvSpPr/>
      </xdr:nvSpPr>
      <xdr:spPr>
        <a:xfrm>
          <a:off x="14325600" y="136984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142439</xdr:rowOff>
    </xdr:from>
    <xdr:ext cx="405111" cy="259045"/>
    <xdr:sp macro="" textlink="">
      <xdr:nvSpPr>
        <xdr:cNvPr id="514" name="【庁舎】&#10;有形固定資産減価償却率該当値テキスト"/>
        <xdr:cNvSpPr txBox="1"/>
      </xdr:nvSpPr>
      <xdr:spPr>
        <a:xfrm>
          <a:off x="14419580"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515" name="楕円 514"/>
        <xdr:cNvSpPr/>
      </xdr:nvSpPr>
      <xdr:spPr>
        <a:xfrm>
          <a:off x="13578840" y="1374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41366</xdr:rowOff>
    </xdr:to>
    <xdr:cxnSp macro="">
      <xdr:nvCxnSpPr>
        <xdr:cNvPr id="516" name="直線コネクタ 515"/>
        <xdr:cNvCxnSpPr/>
      </xdr:nvCxnSpPr>
      <xdr:spPr>
        <a:xfrm flipV="1">
          <a:off x="13629640" y="13749202"/>
          <a:ext cx="7467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83293</xdr:rowOff>
    </xdr:from>
    <xdr:ext cx="405111" cy="259045"/>
    <xdr:sp macro="" textlink="">
      <xdr:nvSpPr>
        <xdr:cNvPr id="517" name="n_1mainValue【庁舎】&#10;有形固定資産減価償却率"/>
        <xdr:cNvSpPr txBox="1"/>
      </xdr:nvSpPr>
      <xdr:spPr>
        <a:xfrm>
          <a:off x="13437244"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19" name="正方形/長方形 518"/>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0" name="正方形/長方形 519"/>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21" name="正方形/長方形 520"/>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22" name="正方形/長方形 521"/>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6" name="テキスト ボックス 525"/>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7" name="直線コネクタ 5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8" name="テキスト ボックス 5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9" name="直線コネクタ 5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0" name="テキスト ボックス 5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1" name="直線コネクタ 5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2" name="テキスト ボックス 5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3" name="直線コネクタ 5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4" name="テキスト ボックス 5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5" name="直線コネクタ 5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6" name="テキスト ボックス 5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540" name="直線コネクタ 539"/>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541"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42" name="直線コネクタ 541"/>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543"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44" name="直線コネクタ 543"/>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121938</xdr:rowOff>
    </xdr:from>
    <xdr:ext cx="469744" cy="259045"/>
    <xdr:sp macro="" textlink="">
      <xdr:nvSpPr>
        <xdr:cNvPr id="545" name="【庁舎】&#10;一人当たり面積平均値テキスト"/>
        <xdr:cNvSpPr txBox="1"/>
      </xdr:nvSpPr>
      <xdr:spPr>
        <a:xfrm>
          <a:off x="19560540" y="1403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546" name="フローチャート: 判断 545"/>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547" name="フローチャート: 判断 546"/>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64788</xdr:rowOff>
    </xdr:from>
    <xdr:ext cx="469744" cy="259045"/>
    <xdr:sp macro="" textlink="">
      <xdr:nvSpPr>
        <xdr:cNvPr id="548" name="n_1aveValue【庁舎】&#10;一人当たり面積"/>
        <xdr:cNvSpPr txBox="1"/>
      </xdr:nvSpPr>
      <xdr:spPr>
        <a:xfrm>
          <a:off x="18561127" y="1414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549" name="フローチャート: 判断 548"/>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550"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56" name="楕円 555"/>
        <xdr:cNvSpPr/>
      </xdr:nvSpPr>
      <xdr:spPr>
        <a:xfrm>
          <a:off x="1945894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162577</xdr:rowOff>
    </xdr:from>
    <xdr:ext cx="469744" cy="259045"/>
    <xdr:sp macro="" textlink="">
      <xdr:nvSpPr>
        <xdr:cNvPr id="557" name="【庁舎】&#10;一人当たり面積該当値テキスト"/>
        <xdr:cNvSpPr txBox="1"/>
      </xdr:nvSpPr>
      <xdr:spPr>
        <a:xfrm>
          <a:off x="19560540"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558" name="楕円 557"/>
        <xdr:cNvSpPr/>
      </xdr:nvSpPr>
      <xdr:spPr>
        <a:xfrm>
          <a:off x="18735040" y="13901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34289</xdr:rowOff>
    </xdr:to>
    <xdr:cxnSp macro="">
      <xdr:nvCxnSpPr>
        <xdr:cNvPr id="559" name="直線コネクタ 558"/>
        <xdr:cNvCxnSpPr/>
      </xdr:nvCxnSpPr>
      <xdr:spPr>
        <a:xfrm flipV="1">
          <a:off x="18778220" y="13933170"/>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560" name="n_1mainValue【庁舎】&#10;一人当たり面積"/>
        <xdr:cNvSpPr txBox="1"/>
      </xdr:nvSpPr>
      <xdr:spPr>
        <a:xfrm>
          <a:off x="18561127"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所、試験研究機関、庁舎については、類似団体と同程度の有形固定資産減価償却率となっているが、県民会館及び警察施設について老朽化の傾向が高くなっているため、施設の長寿命化対策を行うとともに、徳島警察駐在所整備等</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事業等により老朽化が進んだ駐在所等の立替えを行っている。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財政力指数は、リーマンショック以後落ち込んだ県内景気のため平成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年度まで底打ちしていた中、平成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年度以降改善の兆しが見えたものの、平成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年度は指標の分子要素となる県税収入の減少により前年度と比較してほぼ横ばいであり、依然として厳しい状況にあることに変わりはない。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今後も「財政構造改革基本方針（平成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年度）」に基づき、引き続き総人件費の抑制、県債新規発行の抑制による公債費の縮減や事務・事業の見直し等、歳出の徹底的な見直しを実施するとともに、新たな財源の確保等による歳入改革を推進する。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40</xdr:row>
      <xdr:rowOff>69548</xdr:rowOff>
    </xdr:to>
    <xdr:cxnSp macro="">
      <xdr:nvCxnSpPr>
        <xdr:cNvPr id="64" name="直線コネクタ 63"/>
        <xdr:cNvCxnSpPr/>
      </xdr:nvCxnSpPr>
      <xdr:spPr>
        <a:xfrm flipV="1">
          <a:off x="4953000" y="6238119"/>
          <a:ext cx="0" cy="689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41625</xdr:rowOff>
    </xdr:from>
    <xdr:ext cx="762000" cy="259045"/>
    <xdr:sp macro="" textlink="">
      <xdr:nvSpPr>
        <xdr:cNvPr id="65"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69548</xdr:rowOff>
    </xdr:from>
    <xdr:to>
      <xdr:col>24</xdr:col>
      <xdr:colOff>12700</xdr:colOff>
      <xdr:row>40</xdr:row>
      <xdr:rowOff>69548</xdr:rowOff>
    </xdr:to>
    <xdr:cxnSp macro="">
      <xdr:nvCxnSpPr>
        <xdr:cNvPr id="66" name="直線コネクタ 65"/>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7"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8" name="直線コネクタ 67"/>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70"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69548</xdr:rowOff>
    </xdr:to>
    <xdr:cxnSp macro="">
      <xdr:nvCxnSpPr>
        <xdr:cNvPr id="72" name="直線コネクタ 71"/>
        <xdr:cNvCxnSpPr/>
      </xdr:nvCxnSpPr>
      <xdr:spPr>
        <a:xfrm flipV="1">
          <a:off x="3225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4" name="テキスト ボックス 73"/>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41</xdr:row>
      <xdr:rowOff>127907</xdr:rowOff>
    </xdr:to>
    <xdr:cxnSp macro="">
      <xdr:nvCxnSpPr>
        <xdr:cNvPr id="75" name="直線コネクタ 74"/>
        <xdr:cNvCxnSpPr/>
      </xdr:nvCxnSpPr>
      <xdr:spPr>
        <a:xfrm flipV="1">
          <a:off x="2336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131838</xdr:rowOff>
    </xdr:from>
    <xdr:to>
      <xdr:col>15</xdr:col>
      <xdr:colOff>133350</xdr:colOff>
      <xdr:row>39</xdr:row>
      <xdr:rowOff>61988</xdr:rowOff>
    </xdr:to>
    <xdr:sp macro="" textlink="">
      <xdr:nvSpPr>
        <xdr:cNvPr id="76" name="フローチャート: 判断 75"/>
        <xdr:cNvSpPr/>
      </xdr:nvSpPr>
      <xdr:spPr>
        <a:xfrm>
          <a:off x="3175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77" name="テキスト ボックス 76"/>
        <xdr:cNvSpPr txBox="1"/>
      </xdr:nvSpPr>
      <xdr:spPr>
        <a:xfrm>
          <a:off x="2844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71362</xdr:rowOff>
    </xdr:to>
    <xdr:cxnSp macro="">
      <xdr:nvCxnSpPr>
        <xdr:cNvPr id="78" name="直線コネクタ 77"/>
        <xdr:cNvCxnSpPr/>
      </xdr:nvCxnSpPr>
      <xdr:spPr>
        <a:xfrm flipV="1">
          <a:off x="1447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22376</xdr:rowOff>
    </xdr:from>
    <xdr:to>
      <xdr:col>11</xdr:col>
      <xdr:colOff>82550</xdr:colOff>
      <xdr:row>44</xdr:row>
      <xdr:rowOff>123976</xdr:rowOff>
    </xdr:to>
    <xdr:sp macro="" textlink="">
      <xdr:nvSpPr>
        <xdr:cNvPr id="79" name="フローチャート: 判断 78"/>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80" name="テキスト ボックス 79"/>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81" name="フローチャート: 判断 80"/>
        <xdr:cNvSpPr/>
      </xdr:nvSpPr>
      <xdr:spPr>
        <a:xfrm>
          <a:off x="1397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82" name="テキスト ボックス 81"/>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142620</xdr:rowOff>
    </xdr:from>
    <xdr:ext cx="762000" cy="259045"/>
    <xdr:sp macro="" textlink="">
      <xdr:nvSpPr>
        <xdr:cNvPr id="89" name="財政力該当値テキスト"/>
        <xdr:cNvSpPr txBox="1"/>
      </xdr:nvSpPr>
      <xdr:spPr>
        <a:xfrm>
          <a:off x="5041900" y="66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1" name="テキスト ボックス 90"/>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2" name="楕円 91"/>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105125</xdr:rowOff>
    </xdr:from>
    <xdr:ext cx="762000" cy="259045"/>
    <xdr:sp macro="" textlink="">
      <xdr:nvSpPr>
        <xdr:cNvPr id="93" name="テキスト ボックス 92"/>
        <xdr:cNvSpPr txBox="1"/>
      </xdr:nvSpPr>
      <xdr:spPr>
        <a:xfrm>
          <a:off x="2844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6" name="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年度は、公債費や維持補修費の減等に伴い指標の分子要素となる経常的経費充当一般財源が減少したことにより、前年度と比較して改善した。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今後も「財政構造改革基本方針（平成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年度）」に基づき、引き続き総人件費の抑制、県債新規発行の抑制による公債費の縮減や事務・事業の見直し等、歳出の徹底的な見直しを実施するとともに、新たな財源の確保等による歳入改革を推進する。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3" name="直線コネクタ 122"/>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4"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5" name="直線コネクタ 124"/>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6"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7" name="直線コネクタ 126"/>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61</xdr:row>
      <xdr:rowOff>143510</xdr:rowOff>
    </xdr:to>
    <xdr:cxnSp macro="">
      <xdr:nvCxnSpPr>
        <xdr:cNvPr id="128" name="直線コネクタ 127"/>
        <xdr:cNvCxnSpPr/>
      </xdr:nvCxnSpPr>
      <xdr:spPr>
        <a:xfrm flipV="1">
          <a:off x="4114800" y="1033653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29"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0" name="フローチャート: 判断 129"/>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167640</xdr:rowOff>
    </xdr:to>
    <xdr:cxnSp macro="">
      <xdr:nvCxnSpPr>
        <xdr:cNvPr id="131" name="直線コネクタ 130"/>
        <xdr:cNvCxnSpPr/>
      </xdr:nvCxnSpPr>
      <xdr:spPr>
        <a:xfrm flipV="1">
          <a:off x="3225800" y="1060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61</xdr:row>
      <xdr:rowOff>167640</xdr:rowOff>
    </xdr:to>
    <xdr:cxnSp macro="">
      <xdr:nvCxnSpPr>
        <xdr:cNvPr id="134" name="直線コネクタ 133"/>
        <xdr:cNvCxnSpPr/>
      </xdr:nvCxnSpPr>
      <xdr:spPr>
        <a:xfrm>
          <a:off x="2336800" y="1026414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5" name="フローチャート: 判断 134"/>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36" name="テキスト ボックス 135"/>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59</xdr:row>
      <xdr:rowOff>148590</xdr:rowOff>
    </xdr:to>
    <xdr:cxnSp macro="">
      <xdr:nvCxnSpPr>
        <xdr:cNvPr id="137" name="直線コネクタ 136"/>
        <xdr:cNvCxnSpPr/>
      </xdr:nvCxnSpPr>
      <xdr:spPr>
        <a:xfrm>
          <a:off x="1447800" y="1002284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100330</xdr:rowOff>
    </xdr:from>
    <xdr:to>
      <xdr:col>11</xdr:col>
      <xdr:colOff>82550</xdr:colOff>
      <xdr:row>59</xdr:row>
      <xdr:rowOff>30480</xdr:rowOff>
    </xdr:to>
    <xdr:sp macro="" textlink="">
      <xdr:nvSpPr>
        <xdr:cNvPr id="138" name="フローチャート: 判断 137"/>
        <xdr:cNvSpPr/>
      </xdr:nvSpPr>
      <xdr:spPr>
        <a:xfrm>
          <a:off x="2286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39" name="テキスト ボックス 138"/>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40" name="フローチャート: 判断 139"/>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135907</xdr:rowOff>
    </xdr:from>
    <xdr:ext cx="762000" cy="259045"/>
    <xdr:sp macro="" textlink="">
      <xdr:nvSpPr>
        <xdr:cNvPr id="141" name="テキスト ボックス 140"/>
        <xdr:cNvSpPr txBox="1"/>
      </xdr:nvSpPr>
      <xdr:spPr>
        <a:xfrm>
          <a:off x="1066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3" name="楕円 152"/>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12717</xdr:rowOff>
    </xdr:from>
    <xdr:ext cx="762000" cy="259045"/>
    <xdr:sp macro="" textlink="">
      <xdr:nvSpPr>
        <xdr:cNvPr id="154" name="テキスト ボックス 153"/>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27940</xdr:rowOff>
    </xdr:from>
    <xdr:to>
      <xdr:col>7</xdr:col>
      <xdr:colOff>31750</xdr:colOff>
      <xdr:row>58</xdr:row>
      <xdr:rowOff>129540</xdr:rowOff>
    </xdr:to>
    <xdr:sp macro="" textlink="">
      <xdr:nvSpPr>
        <xdr:cNvPr id="155" name="楕円 154"/>
        <xdr:cNvSpPr/>
      </xdr:nvSpPr>
      <xdr:spPr>
        <a:xfrm>
          <a:off x="1397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139717</xdr:rowOff>
    </xdr:from>
    <xdr:ext cx="762000" cy="259045"/>
    <xdr:sp macro="" textlink="">
      <xdr:nvSpPr>
        <xdr:cNvPr id="156" name="テキスト ボックス 155"/>
        <xdr:cNvSpPr txBox="1"/>
      </xdr:nvSpPr>
      <xdr:spPr>
        <a:xfrm>
          <a:off x="1066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人口が同グループ内で最も少なく、本県の倍以上の団体もあるなか、決算規模についてはそこまでの差がない場合が多いこともあり、人口１人あたりの額におけるグループ内順位は、下位にとどまっている。</a:t>
          </a:r>
        </a:p>
        <a:p>
          <a:r>
            <a:rPr kumimoji="1" lang="ja-JP" altLang="en-US" sz="1100">
              <a:latin typeface="ＭＳ Ｐゴシック" panose="020B0600070205080204" pitchFamily="50" charset="-128"/>
              <a:ea typeface="ＭＳ Ｐゴシック" panose="020B0600070205080204" pitchFamily="50" charset="-128"/>
            </a:rPr>
            <a:t>　一方、人件費総額については、継続して給与制度の適正な管理に努めるとともに、職員数の削減に計画的に取り組んできたこと等により、給与カット終了後増加傾向にあったものが、平成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年度決算において減少に転じ、平成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年度決算においてはさらに</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億円以上減少するなど、改善傾向が続いている。</a:t>
          </a:r>
        </a:p>
        <a:p>
          <a:r>
            <a:rPr kumimoji="1" lang="ja-JP" altLang="en-US" sz="1100">
              <a:latin typeface="ＭＳ Ｐゴシック" panose="020B0600070205080204" pitchFamily="50" charset="-128"/>
              <a:ea typeface="ＭＳ Ｐゴシック" panose="020B0600070205080204" pitchFamily="50" charset="-128"/>
            </a:rPr>
            <a:t>　今後も引き続き、給与制度の適正な管理や計画的な定員管理に努める。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113607</xdr:rowOff>
    </xdr:from>
    <xdr:to>
      <xdr:col>23</xdr:col>
      <xdr:colOff>133350</xdr:colOff>
      <xdr:row>88</xdr:row>
      <xdr:rowOff>166593</xdr:rowOff>
    </xdr:to>
    <xdr:cxnSp macro="">
      <xdr:nvCxnSpPr>
        <xdr:cNvPr id="182" name="直線コネクタ 181"/>
        <xdr:cNvCxnSpPr/>
      </xdr:nvCxnSpPr>
      <xdr:spPr>
        <a:xfrm flipV="1">
          <a:off x="4953000" y="13829607"/>
          <a:ext cx="0" cy="1424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138670</xdr:rowOff>
    </xdr:from>
    <xdr:ext cx="762000" cy="259045"/>
    <xdr:sp macro="" textlink="">
      <xdr:nvSpPr>
        <xdr:cNvPr id="183" name="人件費・物件費等の状況最小値テキスト"/>
        <xdr:cNvSpPr txBox="1"/>
      </xdr:nvSpPr>
      <xdr:spPr>
        <a:xfrm>
          <a:off x="5041900" y="152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166593</xdr:rowOff>
    </xdr:from>
    <xdr:to>
      <xdr:col>24</xdr:col>
      <xdr:colOff>12700</xdr:colOff>
      <xdr:row>88</xdr:row>
      <xdr:rowOff>166593</xdr:rowOff>
    </xdr:to>
    <xdr:cxnSp macro="">
      <xdr:nvCxnSpPr>
        <xdr:cNvPr id="184" name="直線コネクタ 183"/>
        <xdr:cNvCxnSpPr/>
      </xdr:nvCxnSpPr>
      <xdr:spPr>
        <a:xfrm>
          <a:off x="4864100" y="152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28534</xdr:rowOff>
    </xdr:from>
    <xdr:ext cx="762000" cy="259045"/>
    <xdr:sp macro="" textlink="">
      <xdr:nvSpPr>
        <xdr:cNvPr id="185" name="人件費・物件費等の状況最大値テキスト"/>
        <xdr:cNvSpPr txBox="1"/>
      </xdr:nvSpPr>
      <xdr:spPr>
        <a:xfrm>
          <a:off x="5041900" y="135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113607</xdr:rowOff>
    </xdr:from>
    <xdr:to>
      <xdr:col>24</xdr:col>
      <xdr:colOff>12700</xdr:colOff>
      <xdr:row>80</xdr:row>
      <xdr:rowOff>113607</xdr:rowOff>
    </xdr:to>
    <xdr:cxnSp macro="">
      <xdr:nvCxnSpPr>
        <xdr:cNvPr id="186" name="直線コネクタ 185"/>
        <xdr:cNvCxnSpPr/>
      </xdr:nvCxnSpPr>
      <xdr:spPr>
        <a:xfrm>
          <a:off x="4864100" y="1382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108200</xdr:rowOff>
    </xdr:from>
    <xdr:to>
      <xdr:col>23</xdr:col>
      <xdr:colOff>133350</xdr:colOff>
      <xdr:row>88</xdr:row>
      <xdr:rowOff>166593</xdr:rowOff>
    </xdr:to>
    <xdr:cxnSp macro="">
      <xdr:nvCxnSpPr>
        <xdr:cNvPr id="187" name="直線コネクタ 186"/>
        <xdr:cNvCxnSpPr/>
      </xdr:nvCxnSpPr>
      <xdr:spPr>
        <a:xfrm>
          <a:off x="4114800" y="15195800"/>
          <a:ext cx="8382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4842</xdr:rowOff>
    </xdr:from>
    <xdr:ext cx="762000" cy="259045"/>
    <xdr:sp macro="" textlink="">
      <xdr:nvSpPr>
        <xdr:cNvPr id="188" name="人件費・物件費等の状況平均値テキスト"/>
        <xdr:cNvSpPr txBox="1"/>
      </xdr:nvSpPr>
      <xdr:spPr>
        <a:xfrm>
          <a:off x="5041900" y="1423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159765</xdr:rowOff>
    </xdr:from>
    <xdr:to>
      <xdr:col>23</xdr:col>
      <xdr:colOff>184150</xdr:colOff>
      <xdr:row>84</xdr:row>
      <xdr:rowOff>89915</xdr:rowOff>
    </xdr:to>
    <xdr:sp macro="" textlink="">
      <xdr:nvSpPr>
        <xdr:cNvPr id="189" name="フローチャート: 判断 188"/>
        <xdr:cNvSpPr/>
      </xdr:nvSpPr>
      <xdr:spPr>
        <a:xfrm>
          <a:off x="49022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108200</xdr:rowOff>
    </xdr:from>
    <xdr:to>
      <xdr:col>19</xdr:col>
      <xdr:colOff>133350</xdr:colOff>
      <xdr:row>88</xdr:row>
      <xdr:rowOff>110564</xdr:rowOff>
    </xdr:to>
    <xdr:cxnSp macro="">
      <xdr:nvCxnSpPr>
        <xdr:cNvPr id="190" name="直線コネクタ 189"/>
        <xdr:cNvCxnSpPr/>
      </xdr:nvCxnSpPr>
      <xdr:spPr>
        <a:xfrm flipV="1">
          <a:off x="3225800" y="15195800"/>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81296</xdr:rowOff>
    </xdr:from>
    <xdr:to>
      <xdr:col>19</xdr:col>
      <xdr:colOff>184150</xdr:colOff>
      <xdr:row>84</xdr:row>
      <xdr:rowOff>11446</xdr:rowOff>
    </xdr:to>
    <xdr:sp macro="" textlink="">
      <xdr:nvSpPr>
        <xdr:cNvPr id="191" name="フローチャート: 判断 190"/>
        <xdr:cNvSpPr/>
      </xdr:nvSpPr>
      <xdr:spPr>
        <a:xfrm>
          <a:off x="4064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21623</xdr:rowOff>
    </xdr:from>
    <xdr:ext cx="736600" cy="259045"/>
    <xdr:sp macro="" textlink="">
      <xdr:nvSpPr>
        <xdr:cNvPr id="192" name="テキスト ボックス 191"/>
        <xdr:cNvSpPr txBox="1"/>
      </xdr:nvSpPr>
      <xdr:spPr>
        <a:xfrm>
          <a:off x="3733800" y="14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106733</xdr:rowOff>
    </xdr:from>
    <xdr:to>
      <xdr:col>15</xdr:col>
      <xdr:colOff>82550</xdr:colOff>
      <xdr:row>88</xdr:row>
      <xdr:rowOff>110564</xdr:rowOff>
    </xdr:to>
    <xdr:cxnSp macro="">
      <xdr:nvCxnSpPr>
        <xdr:cNvPr id="193" name="直線コネクタ 192"/>
        <xdr:cNvCxnSpPr/>
      </xdr:nvCxnSpPr>
      <xdr:spPr>
        <a:xfrm>
          <a:off x="2336800" y="15022883"/>
          <a:ext cx="889000" cy="1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126738</xdr:rowOff>
    </xdr:from>
    <xdr:to>
      <xdr:col>15</xdr:col>
      <xdr:colOff>133350</xdr:colOff>
      <xdr:row>83</xdr:row>
      <xdr:rowOff>56888</xdr:rowOff>
    </xdr:to>
    <xdr:sp macro="" textlink="">
      <xdr:nvSpPr>
        <xdr:cNvPr id="194" name="フローチャート: 判断 193"/>
        <xdr:cNvSpPr/>
      </xdr:nvSpPr>
      <xdr:spPr>
        <a:xfrm>
          <a:off x="3175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67065</xdr:rowOff>
    </xdr:from>
    <xdr:ext cx="762000" cy="259045"/>
    <xdr:sp macro="" textlink="">
      <xdr:nvSpPr>
        <xdr:cNvPr id="195" name="テキスト ボックス 194"/>
        <xdr:cNvSpPr txBox="1"/>
      </xdr:nvSpPr>
      <xdr:spPr>
        <a:xfrm>
          <a:off x="2844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124506</xdr:rowOff>
    </xdr:from>
    <xdr:to>
      <xdr:col>11</xdr:col>
      <xdr:colOff>31750</xdr:colOff>
      <xdr:row>87</xdr:row>
      <xdr:rowOff>106733</xdr:rowOff>
    </xdr:to>
    <xdr:cxnSp macro="">
      <xdr:nvCxnSpPr>
        <xdr:cNvPr id="196" name="直線コネクタ 195"/>
        <xdr:cNvCxnSpPr/>
      </xdr:nvCxnSpPr>
      <xdr:spPr>
        <a:xfrm>
          <a:off x="1447800" y="14697756"/>
          <a:ext cx="889000" cy="3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88</xdr:row>
      <xdr:rowOff>68982</xdr:rowOff>
    </xdr:from>
    <xdr:to>
      <xdr:col>11</xdr:col>
      <xdr:colOff>82550</xdr:colOff>
      <xdr:row>88</xdr:row>
      <xdr:rowOff>170582</xdr:rowOff>
    </xdr:to>
    <xdr:sp macro="" textlink="">
      <xdr:nvSpPr>
        <xdr:cNvPr id="197" name="フローチャート: 判断 196"/>
        <xdr:cNvSpPr/>
      </xdr:nvSpPr>
      <xdr:spPr>
        <a:xfrm>
          <a:off x="2286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155359</xdr:rowOff>
    </xdr:from>
    <xdr:ext cx="762000" cy="259045"/>
    <xdr:sp macro="" textlink="">
      <xdr:nvSpPr>
        <xdr:cNvPr id="198" name="テキスト ボックス 197"/>
        <xdr:cNvSpPr txBox="1"/>
      </xdr:nvSpPr>
      <xdr:spPr>
        <a:xfrm>
          <a:off x="1955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65322</xdr:rowOff>
    </xdr:from>
    <xdr:to>
      <xdr:col>7</xdr:col>
      <xdr:colOff>31750</xdr:colOff>
      <xdr:row>83</xdr:row>
      <xdr:rowOff>166922</xdr:rowOff>
    </xdr:to>
    <xdr:sp macro="" textlink="">
      <xdr:nvSpPr>
        <xdr:cNvPr id="199" name="フローチャート: 判断 198"/>
        <xdr:cNvSpPr/>
      </xdr:nvSpPr>
      <xdr:spPr>
        <a:xfrm>
          <a:off x="1397000" y="142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5649</xdr:rowOff>
    </xdr:from>
    <xdr:ext cx="762000" cy="259045"/>
    <xdr:sp macro="" textlink="">
      <xdr:nvSpPr>
        <xdr:cNvPr id="200" name="テキスト ボックス 199"/>
        <xdr:cNvSpPr txBox="1"/>
      </xdr:nvSpPr>
      <xdr:spPr>
        <a:xfrm>
          <a:off x="1066800" y="14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115793</xdr:rowOff>
    </xdr:from>
    <xdr:to>
      <xdr:col>23</xdr:col>
      <xdr:colOff>184150</xdr:colOff>
      <xdr:row>89</xdr:row>
      <xdr:rowOff>45943</xdr:rowOff>
    </xdr:to>
    <xdr:sp macro="" textlink="">
      <xdr:nvSpPr>
        <xdr:cNvPr id="206" name="楕円 205"/>
        <xdr:cNvSpPr/>
      </xdr:nvSpPr>
      <xdr:spPr>
        <a:xfrm>
          <a:off x="4902200" y="152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11670</xdr:rowOff>
    </xdr:from>
    <xdr:ext cx="762000" cy="259045"/>
    <xdr:sp macro="" textlink="">
      <xdr:nvSpPr>
        <xdr:cNvPr id="207" name="人件費・物件費等の状況該当値テキスト"/>
        <xdr:cNvSpPr txBox="1"/>
      </xdr:nvSpPr>
      <xdr:spPr>
        <a:xfrm>
          <a:off x="5041900" y="1509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57400</xdr:rowOff>
    </xdr:from>
    <xdr:to>
      <xdr:col>19</xdr:col>
      <xdr:colOff>184150</xdr:colOff>
      <xdr:row>88</xdr:row>
      <xdr:rowOff>159000</xdr:rowOff>
    </xdr:to>
    <xdr:sp macro="" textlink="">
      <xdr:nvSpPr>
        <xdr:cNvPr id="208" name="楕円 207"/>
        <xdr:cNvSpPr/>
      </xdr:nvSpPr>
      <xdr:spPr>
        <a:xfrm>
          <a:off x="4064000" y="15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143777</xdr:rowOff>
    </xdr:from>
    <xdr:ext cx="736600" cy="259045"/>
    <xdr:sp macro="" textlink="">
      <xdr:nvSpPr>
        <xdr:cNvPr id="209" name="テキスト ボックス 208"/>
        <xdr:cNvSpPr txBox="1"/>
      </xdr:nvSpPr>
      <xdr:spPr>
        <a:xfrm>
          <a:off x="3733800" y="1523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59764</xdr:rowOff>
    </xdr:from>
    <xdr:to>
      <xdr:col>15</xdr:col>
      <xdr:colOff>133350</xdr:colOff>
      <xdr:row>88</xdr:row>
      <xdr:rowOff>161364</xdr:rowOff>
    </xdr:to>
    <xdr:sp macro="" textlink="">
      <xdr:nvSpPr>
        <xdr:cNvPr id="210" name="楕円 209"/>
        <xdr:cNvSpPr/>
      </xdr:nvSpPr>
      <xdr:spPr>
        <a:xfrm>
          <a:off x="3175000" y="151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146141</xdr:rowOff>
    </xdr:from>
    <xdr:ext cx="762000" cy="259045"/>
    <xdr:sp macro="" textlink="">
      <xdr:nvSpPr>
        <xdr:cNvPr id="211" name="テキスト ボックス 210"/>
        <xdr:cNvSpPr txBox="1"/>
      </xdr:nvSpPr>
      <xdr:spPr>
        <a:xfrm>
          <a:off x="2844800" y="1523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55933</xdr:rowOff>
    </xdr:from>
    <xdr:to>
      <xdr:col>11</xdr:col>
      <xdr:colOff>82550</xdr:colOff>
      <xdr:row>87</xdr:row>
      <xdr:rowOff>157533</xdr:rowOff>
    </xdr:to>
    <xdr:sp macro="" textlink="">
      <xdr:nvSpPr>
        <xdr:cNvPr id="212" name="楕円 211"/>
        <xdr:cNvSpPr/>
      </xdr:nvSpPr>
      <xdr:spPr>
        <a:xfrm>
          <a:off x="2286000" y="149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167710</xdr:rowOff>
    </xdr:from>
    <xdr:ext cx="762000" cy="259045"/>
    <xdr:sp macro="" textlink="">
      <xdr:nvSpPr>
        <xdr:cNvPr id="213" name="テキスト ボックス 212"/>
        <xdr:cNvSpPr txBox="1"/>
      </xdr:nvSpPr>
      <xdr:spPr>
        <a:xfrm>
          <a:off x="1955800" y="1474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73706</xdr:rowOff>
    </xdr:from>
    <xdr:to>
      <xdr:col>7</xdr:col>
      <xdr:colOff>31750</xdr:colOff>
      <xdr:row>86</xdr:row>
      <xdr:rowOff>3856</xdr:rowOff>
    </xdr:to>
    <xdr:sp macro="" textlink="">
      <xdr:nvSpPr>
        <xdr:cNvPr id="214" name="楕円 213"/>
        <xdr:cNvSpPr/>
      </xdr:nvSpPr>
      <xdr:spPr>
        <a:xfrm>
          <a:off x="1397000" y="146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160083</xdr:rowOff>
    </xdr:from>
    <xdr:ext cx="762000" cy="259045"/>
    <xdr:sp macro="" textlink="">
      <xdr:nvSpPr>
        <xdr:cNvPr id="215" name="テキスト ボックス 214"/>
        <xdr:cNvSpPr txBox="1"/>
      </xdr:nvSpPr>
      <xdr:spPr>
        <a:xfrm>
          <a:off x="1066800" y="1473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本県のラスパイレス指数は、平成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ポイント下降しており、引き続き国の水準と均衡している目安とされる</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を下回っていることはもとより、グループ内平均、都道府県平均と比べても低い水準にある。</a:t>
          </a:r>
        </a:p>
        <a:p>
          <a:r>
            <a:rPr kumimoji="1" lang="ja-JP" altLang="en-US" sz="1200">
              <a:latin typeface="ＭＳ Ｐゴシック" panose="020B0600070205080204" pitchFamily="50" charset="-128"/>
              <a:ea typeface="ＭＳ Ｐゴシック" panose="020B0600070205080204" pitchFamily="50" charset="-128"/>
            </a:rPr>
            <a:t>　これは、これまで昇給・昇格制度の見直し等、給与制度の適正な管理に努めてきたことが主な要因であり、今後も引き続き、給与制度の適正な管理に努める。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年４月１日現在の数値が未公表のため、昨年度と同内容となっている。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49" name="直線コネクタ 248"/>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134257</xdr:rowOff>
    </xdr:to>
    <xdr:cxnSp macro="">
      <xdr:nvCxnSpPr>
        <xdr:cNvPr id="252" name="直線コネクタ 251"/>
        <xdr:cNvCxnSpPr/>
      </xdr:nvCxnSpPr>
      <xdr:spPr>
        <a:xfrm flipV="1">
          <a:off x="15290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134257</xdr:rowOff>
    </xdr:to>
    <xdr:cxnSp macro="">
      <xdr:nvCxnSpPr>
        <xdr:cNvPr id="255" name="直線コネクタ 254"/>
        <xdr:cNvCxnSpPr/>
      </xdr:nvCxnSpPr>
      <xdr:spPr>
        <a:xfrm>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58" name="直線コネクタ 257"/>
        <xdr:cNvCxnSpPr/>
      </xdr:nvCxnSpPr>
      <xdr:spPr>
        <a:xfrm flipV="1">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115207</xdr:rowOff>
    </xdr:from>
    <xdr:to>
      <xdr:col>68</xdr:col>
      <xdr:colOff>203200</xdr:colOff>
      <xdr:row>82</xdr:row>
      <xdr:rowOff>45357</xdr:rowOff>
    </xdr:to>
    <xdr:sp macro="" textlink="">
      <xdr:nvSpPr>
        <xdr:cNvPr id="259" name="フローチャート: 判断 258"/>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60" name="テキスト ボックス 259"/>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2" name="テキスト ボックス 26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8" name="楕円 267"/>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69"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0" name="楕円 269"/>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1" name="テキスト ボックス 270"/>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2" name="楕円 27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73" name="テキスト ボックス 27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74" name="楕円 27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5" name="テキスト ボックス 274"/>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76" name="楕円 275"/>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77" name="テキスト ボックス 276"/>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人口</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万人当たり職員数は、同グループ内で人口が最も少なく、本県の倍以上の団体もあるなか、決算規模や職員数についてはそこまでの差がないことから、グループ内順位は最下位となっている。</a:t>
          </a:r>
        </a:p>
        <a:p>
          <a:r>
            <a:rPr kumimoji="1" lang="ja-JP" altLang="en-US" sz="900">
              <a:latin typeface="ＭＳ Ｐゴシック" panose="020B0600070205080204" pitchFamily="50" charset="-128"/>
              <a:ea typeface="ＭＳ Ｐゴシック" panose="020B0600070205080204" pitchFamily="50" charset="-128"/>
            </a:rPr>
            <a:t>　一方で、本県では、平成</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月に策定した「とくしま未来創造プラン」において、平成</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年４月～</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年４月の４年間で一般行政部門職員数を「</a:t>
          </a:r>
          <a:r>
            <a:rPr kumimoji="1" lang="en-US" altLang="ja-JP" sz="900">
              <a:latin typeface="ＭＳ Ｐゴシック" panose="020B0600070205080204" pitchFamily="50" charset="-128"/>
              <a:ea typeface="ＭＳ Ｐゴシック" panose="020B0600070205080204" pitchFamily="50" charset="-128"/>
            </a:rPr>
            <a:t>300</a:t>
          </a:r>
          <a:r>
            <a:rPr kumimoji="1" lang="ja-JP" altLang="en-US" sz="900">
              <a:latin typeface="ＭＳ Ｐゴシック" panose="020B0600070205080204" pitchFamily="50" charset="-128"/>
              <a:ea typeface="ＭＳ Ｐゴシック" panose="020B0600070205080204" pitchFamily="50" charset="-128"/>
            </a:rPr>
            <a:t>人以上」削減する目標を掲げ、定員管理の適正化に積極的に取り組んできた結果、平成</a:t>
          </a:r>
          <a:r>
            <a:rPr kumimoji="1" lang="en-US" altLang="ja-JP" sz="900">
              <a:latin typeface="ＭＳ Ｐゴシック" panose="020B0600070205080204" pitchFamily="50" charset="-128"/>
              <a:ea typeface="ＭＳ Ｐゴシック" panose="020B0600070205080204" pitchFamily="50" charset="-128"/>
            </a:rPr>
            <a:t>23</a:t>
          </a:r>
          <a:r>
            <a:rPr kumimoji="1" lang="ja-JP" altLang="en-US" sz="900">
              <a:latin typeface="ＭＳ Ｐゴシック" panose="020B0600070205080204" pitchFamily="50" charset="-128"/>
              <a:ea typeface="ＭＳ Ｐゴシック" panose="020B0600070205080204" pitchFamily="50" charset="-128"/>
            </a:rPr>
            <a:t>年５月１日時点で目標を大きく上回る「</a:t>
          </a:r>
          <a:r>
            <a:rPr kumimoji="1" lang="en-US" altLang="ja-JP" sz="900">
              <a:latin typeface="ＭＳ Ｐゴシック" panose="020B0600070205080204" pitchFamily="50" charset="-128"/>
              <a:ea typeface="ＭＳ Ｐゴシック" panose="020B0600070205080204" pitchFamily="50" charset="-128"/>
            </a:rPr>
            <a:t>326</a:t>
          </a:r>
          <a:r>
            <a:rPr kumimoji="1" lang="ja-JP" altLang="en-US" sz="900">
              <a:latin typeface="ＭＳ Ｐゴシック" panose="020B0600070205080204" pitchFamily="50" charset="-128"/>
              <a:ea typeface="ＭＳ Ｐゴシック" panose="020B0600070205080204" pitchFamily="50" charset="-128"/>
            </a:rPr>
            <a:t>人」の削減を達成するとともに、その後も削減を進め、平成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年４月１日では、平成</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年４月比で「</a:t>
          </a:r>
          <a:r>
            <a:rPr kumimoji="1" lang="en-US" altLang="ja-JP" sz="900">
              <a:latin typeface="ＭＳ Ｐゴシック" panose="020B0600070205080204" pitchFamily="50" charset="-128"/>
              <a:ea typeface="ＭＳ Ｐゴシック" panose="020B0600070205080204" pitchFamily="50" charset="-128"/>
            </a:rPr>
            <a:t>460</a:t>
          </a:r>
          <a:r>
            <a:rPr kumimoji="1" lang="ja-JP" altLang="en-US" sz="900">
              <a:latin typeface="ＭＳ Ｐゴシック" panose="020B0600070205080204" pitchFamily="50" charset="-128"/>
              <a:ea typeface="ＭＳ Ｐゴシック" panose="020B0600070205080204" pitchFamily="50" charset="-128"/>
            </a:rPr>
            <a:t>人」を削減しているところである。</a:t>
          </a:r>
        </a:p>
        <a:p>
          <a:r>
            <a:rPr kumimoji="1" lang="ja-JP" altLang="en-US" sz="900">
              <a:latin typeface="ＭＳ Ｐゴシック" panose="020B0600070205080204" pitchFamily="50" charset="-128"/>
              <a:ea typeface="ＭＳ Ｐゴシック" panose="020B0600070205080204" pitchFamily="50" charset="-128"/>
            </a:rPr>
            <a:t>　引き続き、厳格な定員管理を行いながら、新たな行政需要に的確に対応できる組織力を維持し、県民サービスの維持・向上を図るとともに、計画的な職員採用を行い、年齢構成の是正などバランスのとれた定員管理を行う。</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年４月１日現在の職員数が未公表のため、昨年度と同内容となっている。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120259</xdr:rowOff>
    </xdr:from>
    <xdr:to>
      <xdr:col>81</xdr:col>
      <xdr:colOff>44450</xdr:colOff>
      <xdr:row>66</xdr:row>
      <xdr:rowOff>34713</xdr:rowOff>
    </xdr:to>
    <xdr:cxnSp macro="">
      <xdr:nvCxnSpPr>
        <xdr:cNvPr id="306" name="直線コネクタ 305"/>
        <xdr:cNvCxnSpPr/>
      </xdr:nvCxnSpPr>
      <xdr:spPr>
        <a:xfrm>
          <a:off x="16179800" y="11264509"/>
          <a:ext cx="838200" cy="8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9399</xdr:rowOff>
    </xdr:from>
    <xdr:ext cx="762000" cy="259045"/>
    <xdr:sp macro="" textlink="">
      <xdr:nvSpPr>
        <xdr:cNvPr id="307" name="定員管理の状況平均値テキスト"/>
        <xdr:cNvSpPr txBox="1"/>
      </xdr:nvSpPr>
      <xdr:spPr>
        <a:xfrm>
          <a:off x="17106900" y="1029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120259</xdr:rowOff>
    </xdr:from>
    <xdr:to>
      <xdr:col>77</xdr:col>
      <xdr:colOff>44450</xdr:colOff>
      <xdr:row>65</xdr:row>
      <xdr:rowOff>142821</xdr:rowOff>
    </xdr:to>
    <xdr:cxnSp macro="">
      <xdr:nvCxnSpPr>
        <xdr:cNvPr id="309" name="直線コネクタ 308"/>
        <xdr:cNvCxnSpPr/>
      </xdr:nvCxnSpPr>
      <xdr:spPr>
        <a:xfrm flipV="1">
          <a:off x="15290800" y="11264509"/>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127318</xdr:rowOff>
    </xdr:from>
    <xdr:to>
      <xdr:col>72</xdr:col>
      <xdr:colOff>203200</xdr:colOff>
      <xdr:row>65</xdr:row>
      <xdr:rowOff>142821</xdr:rowOff>
    </xdr:to>
    <xdr:cxnSp macro="">
      <xdr:nvCxnSpPr>
        <xdr:cNvPr id="312" name="直線コネクタ 311"/>
        <xdr:cNvCxnSpPr/>
      </xdr:nvCxnSpPr>
      <xdr:spPr>
        <a:xfrm>
          <a:off x="14401800" y="11271568"/>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118691</xdr:rowOff>
    </xdr:from>
    <xdr:to>
      <xdr:col>68</xdr:col>
      <xdr:colOff>152400</xdr:colOff>
      <xdr:row>65</xdr:row>
      <xdr:rowOff>127318</xdr:rowOff>
    </xdr:to>
    <xdr:cxnSp macro="">
      <xdr:nvCxnSpPr>
        <xdr:cNvPr id="315" name="直線コネクタ 314"/>
        <xdr:cNvCxnSpPr/>
      </xdr:nvCxnSpPr>
      <xdr:spPr>
        <a:xfrm>
          <a:off x="13512800" y="11262941"/>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8471</xdr:rowOff>
    </xdr:from>
    <xdr:to>
      <xdr:col>68</xdr:col>
      <xdr:colOff>203200</xdr:colOff>
      <xdr:row>65</xdr:row>
      <xdr:rowOff>110071</xdr:rowOff>
    </xdr:to>
    <xdr:sp macro="" textlink="">
      <xdr:nvSpPr>
        <xdr:cNvPr id="316" name="フローチャート: 判断 315"/>
        <xdr:cNvSpPr/>
      </xdr:nvSpPr>
      <xdr:spPr>
        <a:xfrm>
          <a:off x="14351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120248</xdr:rowOff>
    </xdr:from>
    <xdr:ext cx="762000" cy="259045"/>
    <xdr:sp macro="" textlink="">
      <xdr:nvSpPr>
        <xdr:cNvPr id="317" name="テキスト ボックス 316"/>
        <xdr:cNvSpPr txBox="1"/>
      </xdr:nvSpPr>
      <xdr:spPr>
        <a:xfrm>
          <a:off x="14020800" y="109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6246</xdr:rowOff>
    </xdr:from>
    <xdr:ext cx="762000" cy="259045"/>
    <xdr:sp macro="" textlink="">
      <xdr:nvSpPr>
        <xdr:cNvPr id="319" name="テキスト ボックス 318"/>
        <xdr:cNvSpPr txBox="1"/>
      </xdr:nvSpPr>
      <xdr:spPr>
        <a:xfrm>
          <a:off x="13131800" y="1046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155363</xdr:rowOff>
    </xdr:from>
    <xdr:to>
      <xdr:col>81</xdr:col>
      <xdr:colOff>95250</xdr:colOff>
      <xdr:row>66</xdr:row>
      <xdr:rowOff>85513</xdr:rowOff>
    </xdr:to>
    <xdr:sp macro="" textlink="">
      <xdr:nvSpPr>
        <xdr:cNvPr id="325" name="楕円 324"/>
        <xdr:cNvSpPr/>
      </xdr:nvSpPr>
      <xdr:spPr>
        <a:xfrm>
          <a:off x="16967200" y="112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51240</xdr:rowOff>
    </xdr:from>
    <xdr:ext cx="762000" cy="259045"/>
    <xdr:sp macro="" textlink="">
      <xdr:nvSpPr>
        <xdr:cNvPr id="326" name="定員管理の状況該当値テキスト"/>
        <xdr:cNvSpPr txBox="1"/>
      </xdr:nvSpPr>
      <xdr:spPr>
        <a:xfrm>
          <a:off x="17106900" y="111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69459</xdr:rowOff>
    </xdr:from>
    <xdr:to>
      <xdr:col>77</xdr:col>
      <xdr:colOff>95250</xdr:colOff>
      <xdr:row>65</xdr:row>
      <xdr:rowOff>171059</xdr:rowOff>
    </xdr:to>
    <xdr:sp macro="" textlink="">
      <xdr:nvSpPr>
        <xdr:cNvPr id="327" name="楕円 326"/>
        <xdr:cNvSpPr/>
      </xdr:nvSpPr>
      <xdr:spPr>
        <a:xfrm>
          <a:off x="16129000" y="112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155836</xdr:rowOff>
    </xdr:from>
    <xdr:ext cx="736600" cy="259045"/>
    <xdr:sp macro="" textlink="">
      <xdr:nvSpPr>
        <xdr:cNvPr id="328" name="テキスト ボックス 327"/>
        <xdr:cNvSpPr txBox="1"/>
      </xdr:nvSpPr>
      <xdr:spPr>
        <a:xfrm>
          <a:off x="15798800" y="1130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92021</xdr:rowOff>
    </xdr:from>
    <xdr:to>
      <xdr:col>73</xdr:col>
      <xdr:colOff>44450</xdr:colOff>
      <xdr:row>66</xdr:row>
      <xdr:rowOff>22171</xdr:rowOff>
    </xdr:to>
    <xdr:sp macro="" textlink="">
      <xdr:nvSpPr>
        <xdr:cNvPr id="329" name="楕円 328"/>
        <xdr:cNvSpPr/>
      </xdr:nvSpPr>
      <xdr:spPr>
        <a:xfrm>
          <a:off x="152400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6948</xdr:rowOff>
    </xdr:from>
    <xdr:ext cx="762000" cy="259045"/>
    <xdr:sp macro="" textlink="">
      <xdr:nvSpPr>
        <xdr:cNvPr id="330" name="テキスト ボックス 329"/>
        <xdr:cNvSpPr txBox="1"/>
      </xdr:nvSpPr>
      <xdr:spPr>
        <a:xfrm>
          <a:off x="14909800" y="1132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76518</xdr:rowOff>
    </xdr:from>
    <xdr:to>
      <xdr:col>68</xdr:col>
      <xdr:colOff>203200</xdr:colOff>
      <xdr:row>66</xdr:row>
      <xdr:rowOff>6668</xdr:rowOff>
    </xdr:to>
    <xdr:sp macro="" textlink="">
      <xdr:nvSpPr>
        <xdr:cNvPr id="331" name="楕円 330"/>
        <xdr:cNvSpPr/>
      </xdr:nvSpPr>
      <xdr:spPr>
        <a:xfrm>
          <a:off x="14351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162895</xdr:rowOff>
    </xdr:from>
    <xdr:ext cx="762000" cy="259045"/>
    <xdr:sp macro="" textlink="">
      <xdr:nvSpPr>
        <xdr:cNvPr id="332" name="テキスト ボックス 331"/>
        <xdr:cNvSpPr txBox="1"/>
      </xdr:nvSpPr>
      <xdr:spPr>
        <a:xfrm>
          <a:off x="14020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67891</xdr:rowOff>
    </xdr:from>
    <xdr:to>
      <xdr:col>64</xdr:col>
      <xdr:colOff>152400</xdr:colOff>
      <xdr:row>65</xdr:row>
      <xdr:rowOff>169491</xdr:rowOff>
    </xdr:to>
    <xdr:sp macro="" textlink="">
      <xdr:nvSpPr>
        <xdr:cNvPr id="333" name="楕円 332"/>
        <xdr:cNvSpPr/>
      </xdr:nvSpPr>
      <xdr:spPr>
        <a:xfrm>
          <a:off x="13462000" y="11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154268</xdr:rowOff>
    </xdr:from>
    <xdr:ext cx="762000" cy="259045"/>
    <xdr:sp macro="" textlink="">
      <xdr:nvSpPr>
        <xdr:cNvPr id="334" name="テキスト ボックス 333"/>
        <xdr:cNvSpPr txBox="1"/>
      </xdr:nvSpPr>
      <xdr:spPr>
        <a:xfrm>
          <a:off x="13131800" y="1129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指標の分子要素となる公債費がピークの平成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年度以降減少を続けていることに伴い、実質公債費比率も平成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ピークを迎え、それ以降低下し続けている。また、グループ内平均と比べて上回っているが、これは、他県に比べ遅れていた社会資本を整備するため国の経済対策に積極的に呼応して多額の県債を発行してきたこと、その償還が本格化している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実質公債費比率は、今後低下していく見込みであるが、一層の財政健全化を図るため、県債発行を抑制し、公債費の更なる縮減に努める。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41628</xdr:rowOff>
    </xdr:to>
    <xdr:cxnSp macro="">
      <xdr:nvCxnSpPr>
        <xdr:cNvPr id="362" name="直線コネクタ 361"/>
        <xdr:cNvCxnSpPr/>
      </xdr:nvCxnSpPr>
      <xdr:spPr>
        <a:xfrm flipV="1">
          <a:off x="17018000" y="614045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13705</xdr:rowOff>
    </xdr:from>
    <xdr:ext cx="762000" cy="259045"/>
    <xdr:sp macro="" textlink="">
      <xdr:nvSpPr>
        <xdr:cNvPr id="363" name="公債費負担の状況最小値テキスト"/>
        <xdr:cNvSpPr txBox="1"/>
      </xdr:nvSpPr>
      <xdr:spPr>
        <a:xfrm>
          <a:off x="17106900" y="73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41628</xdr:rowOff>
    </xdr:from>
    <xdr:to>
      <xdr:col>81</xdr:col>
      <xdr:colOff>133350</xdr:colOff>
      <xdr:row>43</xdr:row>
      <xdr:rowOff>41628</xdr:rowOff>
    </xdr:to>
    <xdr:cxnSp macro="">
      <xdr:nvCxnSpPr>
        <xdr:cNvPr id="364" name="直線コネクタ 363"/>
        <xdr:cNvCxnSpPr/>
      </xdr:nvCxnSpPr>
      <xdr:spPr>
        <a:xfrm>
          <a:off x="16929100" y="741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65"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66" name="直線コネクタ 365"/>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3528</xdr:rowOff>
    </xdr:from>
    <xdr:to>
      <xdr:col>81</xdr:col>
      <xdr:colOff>44450</xdr:colOff>
      <xdr:row>40</xdr:row>
      <xdr:rowOff>73378</xdr:rowOff>
    </xdr:to>
    <xdr:cxnSp macro="">
      <xdr:nvCxnSpPr>
        <xdr:cNvPr id="367" name="直線コネクタ 366"/>
        <xdr:cNvCxnSpPr/>
      </xdr:nvCxnSpPr>
      <xdr:spPr>
        <a:xfrm flipV="1">
          <a:off x="16179800" y="66900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60272</xdr:rowOff>
    </xdr:from>
    <xdr:ext cx="762000" cy="259045"/>
    <xdr:sp macro="" textlink="">
      <xdr:nvSpPr>
        <xdr:cNvPr id="368" name="公債費負担の状況平均値テキスト"/>
        <xdr:cNvSpPr txBox="1"/>
      </xdr:nvSpPr>
      <xdr:spPr>
        <a:xfrm>
          <a:off x="17106900" y="640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369" name="フローチャート: 判断 368"/>
        <xdr:cNvSpPr/>
      </xdr:nvSpPr>
      <xdr:spPr>
        <a:xfrm>
          <a:off x="16967200" y="655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73378</xdr:rowOff>
    </xdr:from>
    <xdr:to>
      <xdr:col>77</xdr:col>
      <xdr:colOff>44450</xdr:colOff>
      <xdr:row>42</xdr:row>
      <xdr:rowOff>11995</xdr:rowOff>
    </xdr:to>
    <xdr:cxnSp macro="">
      <xdr:nvCxnSpPr>
        <xdr:cNvPr id="370" name="直線コネクタ 369"/>
        <xdr:cNvCxnSpPr/>
      </xdr:nvCxnSpPr>
      <xdr:spPr>
        <a:xfrm flipV="1">
          <a:off x="15290800" y="69313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164395</xdr:rowOff>
    </xdr:from>
    <xdr:to>
      <xdr:col>77</xdr:col>
      <xdr:colOff>95250</xdr:colOff>
      <xdr:row>39</xdr:row>
      <xdr:rowOff>94545</xdr:rowOff>
    </xdr:to>
    <xdr:sp macro="" textlink="">
      <xdr:nvSpPr>
        <xdr:cNvPr id="371" name="フローチャート: 判断 370"/>
        <xdr:cNvSpPr/>
      </xdr:nvSpPr>
      <xdr:spPr>
        <a:xfrm>
          <a:off x="16129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372" name="テキスト ボックス 371"/>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11995</xdr:rowOff>
    </xdr:from>
    <xdr:to>
      <xdr:col>72</xdr:col>
      <xdr:colOff>203200</xdr:colOff>
      <xdr:row>43</xdr:row>
      <xdr:rowOff>135467</xdr:rowOff>
    </xdr:to>
    <xdr:cxnSp macro="">
      <xdr:nvCxnSpPr>
        <xdr:cNvPr id="373" name="直線コネクタ 372"/>
        <xdr:cNvCxnSpPr/>
      </xdr:nvCxnSpPr>
      <xdr:spPr>
        <a:xfrm flipV="1">
          <a:off x="14401800" y="7212895"/>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74" name="フローチャート: 判断 373"/>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75" name="テキスト ボックス 37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124883</xdr:rowOff>
    </xdr:to>
    <xdr:cxnSp macro="">
      <xdr:nvCxnSpPr>
        <xdr:cNvPr id="376" name="直線コネクタ 375"/>
        <xdr:cNvCxnSpPr/>
      </xdr:nvCxnSpPr>
      <xdr:spPr>
        <a:xfrm flipV="1">
          <a:off x="13512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73378</xdr:rowOff>
    </xdr:from>
    <xdr:to>
      <xdr:col>68</xdr:col>
      <xdr:colOff>203200</xdr:colOff>
      <xdr:row>40</xdr:row>
      <xdr:rowOff>3528</xdr:rowOff>
    </xdr:to>
    <xdr:sp macro="" textlink="">
      <xdr:nvSpPr>
        <xdr:cNvPr id="377" name="フローチャート: 判断 376"/>
        <xdr:cNvSpPr/>
      </xdr:nvSpPr>
      <xdr:spPr>
        <a:xfrm>
          <a:off x="14351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13705</xdr:rowOff>
    </xdr:from>
    <xdr:ext cx="762000" cy="259045"/>
    <xdr:sp macro="" textlink="">
      <xdr:nvSpPr>
        <xdr:cNvPr id="378" name="テキスト ボックス 377"/>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379" name="フローチャート: 判断 378"/>
        <xdr:cNvSpPr/>
      </xdr:nvSpPr>
      <xdr:spPr>
        <a:xfrm>
          <a:off x="13462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380" name="テキスト ボックス 379"/>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124178</xdr:rowOff>
    </xdr:from>
    <xdr:to>
      <xdr:col>81</xdr:col>
      <xdr:colOff>95250</xdr:colOff>
      <xdr:row>39</xdr:row>
      <xdr:rowOff>54328</xdr:rowOff>
    </xdr:to>
    <xdr:sp macro="" textlink="">
      <xdr:nvSpPr>
        <xdr:cNvPr id="386" name="楕円 385"/>
        <xdr:cNvSpPr/>
      </xdr:nvSpPr>
      <xdr:spPr>
        <a:xfrm>
          <a:off x="16967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96255</xdr:rowOff>
    </xdr:from>
    <xdr:ext cx="762000" cy="259045"/>
    <xdr:sp macro="" textlink="">
      <xdr:nvSpPr>
        <xdr:cNvPr id="387" name="公債費負担の状況該当値テキスト"/>
        <xdr:cNvSpPr txBox="1"/>
      </xdr:nvSpPr>
      <xdr:spPr>
        <a:xfrm>
          <a:off x="17106900" y="661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22578</xdr:rowOff>
    </xdr:from>
    <xdr:to>
      <xdr:col>77</xdr:col>
      <xdr:colOff>95250</xdr:colOff>
      <xdr:row>40</xdr:row>
      <xdr:rowOff>124178</xdr:rowOff>
    </xdr:to>
    <xdr:sp macro="" textlink="">
      <xdr:nvSpPr>
        <xdr:cNvPr id="388" name="楕円 387"/>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108955</xdr:rowOff>
    </xdr:from>
    <xdr:ext cx="736600" cy="259045"/>
    <xdr:sp macro="" textlink="">
      <xdr:nvSpPr>
        <xdr:cNvPr id="389" name="テキスト ボックス 388"/>
        <xdr:cNvSpPr txBox="1"/>
      </xdr:nvSpPr>
      <xdr:spPr>
        <a:xfrm>
          <a:off x="15798800" y="69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132645</xdr:rowOff>
    </xdr:from>
    <xdr:to>
      <xdr:col>73</xdr:col>
      <xdr:colOff>44450</xdr:colOff>
      <xdr:row>42</xdr:row>
      <xdr:rowOff>62795</xdr:rowOff>
    </xdr:to>
    <xdr:sp macro="" textlink="">
      <xdr:nvSpPr>
        <xdr:cNvPr id="390" name="楕円 389"/>
        <xdr:cNvSpPr/>
      </xdr:nvSpPr>
      <xdr:spPr>
        <a:xfrm>
          <a:off x="15240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1" name="テキスト ボックス 390"/>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392" name="楕円 391"/>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393" name="テキスト ボックス 392"/>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394" name="楕円 393"/>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395" name="テキスト ボックス 394"/>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年度は指標の分母要素である標準財政規模が減少する一方で、分子要素である県債残高の減等に伴い再び低下に転じた。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はグループ内平均を上回っているが、これは、他県に比べ遅れていた社会資本を整備するため、国の経済対策に積極的に呼応して多額の県債を発行してきたこと等によるものである。高金利の債務の優先的な償還や交付税措置のある地方債の有効活用など、効果的な財政運営を行ってきたことから、近年は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今後も、県債発行を抑制し、県債残高の更なる縮減に努める。</a:t>
          </a: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0" name="直線コネクタ 419"/>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1"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2" name="直線コネクタ 421"/>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3"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4" name="直線コネクタ 423"/>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70917</xdr:rowOff>
    </xdr:from>
    <xdr:to>
      <xdr:col>81</xdr:col>
      <xdr:colOff>44450</xdr:colOff>
      <xdr:row>19</xdr:row>
      <xdr:rowOff>72365</xdr:rowOff>
    </xdr:to>
    <xdr:cxnSp macro="">
      <xdr:nvCxnSpPr>
        <xdr:cNvPr id="425" name="直線コネクタ 424"/>
        <xdr:cNvCxnSpPr/>
      </xdr:nvCxnSpPr>
      <xdr:spPr>
        <a:xfrm flipV="1">
          <a:off x="16179800" y="332846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64160</xdr:rowOff>
    </xdr:from>
    <xdr:to>
      <xdr:col>77</xdr:col>
      <xdr:colOff>44450</xdr:colOff>
      <xdr:row>19</xdr:row>
      <xdr:rowOff>72365</xdr:rowOff>
    </xdr:to>
    <xdr:cxnSp macro="">
      <xdr:nvCxnSpPr>
        <xdr:cNvPr id="428" name="直線コネクタ 427"/>
        <xdr:cNvCxnSpPr/>
      </xdr:nvCxnSpPr>
      <xdr:spPr>
        <a:xfrm>
          <a:off x="15290800" y="332171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29" name="フローチャート: 判断 428"/>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0" name="テキスト ボックス 429"/>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64160</xdr:rowOff>
    </xdr:from>
    <xdr:to>
      <xdr:col>72</xdr:col>
      <xdr:colOff>203200</xdr:colOff>
      <xdr:row>19</xdr:row>
      <xdr:rowOff>98908</xdr:rowOff>
    </xdr:to>
    <xdr:cxnSp macro="">
      <xdr:nvCxnSpPr>
        <xdr:cNvPr id="431" name="直線コネクタ 430"/>
        <xdr:cNvCxnSpPr/>
      </xdr:nvCxnSpPr>
      <xdr:spPr>
        <a:xfrm flipV="1">
          <a:off x="14401800" y="3321710"/>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2" name="フローチャート: 判断 431"/>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3" name="テキスト ボックス 432"/>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98908</xdr:rowOff>
    </xdr:from>
    <xdr:to>
      <xdr:col>68</xdr:col>
      <xdr:colOff>152400</xdr:colOff>
      <xdr:row>19</xdr:row>
      <xdr:rowOff>146685</xdr:rowOff>
    </xdr:to>
    <xdr:cxnSp macro="">
      <xdr:nvCxnSpPr>
        <xdr:cNvPr id="434" name="直線コネクタ 433"/>
        <xdr:cNvCxnSpPr/>
      </xdr:nvCxnSpPr>
      <xdr:spPr>
        <a:xfrm flipV="1">
          <a:off x="13512800" y="335645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47269</xdr:rowOff>
    </xdr:from>
    <xdr:to>
      <xdr:col>68</xdr:col>
      <xdr:colOff>203200</xdr:colOff>
      <xdr:row>18</xdr:row>
      <xdr:rowOff>148869</xdr:rowOff>
    </xdr:to>
    <xdr:sp macro="" textlink="">
      <xdr:nvSpPr>
        <xdr:cNvPr id="435" name="フローチャート: 判断 434"/>
        <xdr:cNvSpPr/>
      </xdr:nvSpPr>
      <xdr:spPr>
        <a:xfrm>
          <a:off x="14351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159046</xdr:rowOff>
    </xdr:from>
    <xdr:ext cx="762000" cy="259045"/>
    <xdr:sp macro="" textlink="">
      <xdr:nvSpPr>
        <xdr:cNvPr id="436" name="テキスト ボックス 435"/>
        <xdr:cNvSpPr txBox="1"/>
      </xdr:nvSpPr>
      <xdr:spPr>
        <a:xfrm>
          <a:off x="14020800" y="290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7" name="フローチャート: 判断 436"/>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38" name="テキスト ボックス 437"/>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20117</xdr:rowOff>
    </xdr:from>
    <xdr:to>
      <xdr:col>81</xdr:col>
      <xdr:colOff>95250</xdr:colOff>
      <xdr:row>19</xdr:row>
      <xdr:rowOff>121717</xdr:rowOff>
    </xdr:to>
    <xdr:sp macro="" textlink="">
      <xdr:nvSpPr>
        <xdr:cNvPr id="444" name="楕円 443"/>
        <xdr:cNvSpPr/>
      </xdr:nvSpPr>
      <xdr:spPr>
        <a:xfrm>
          <a:off x="169672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163644</xdr:rowOff>
    </xdr:from>
    <xdr:ext cx="762000" cy="259045"/>
    <xdr:sp macro="" textlink="">
      <xdr:nvSpPr>
        <xdr:cNvPr id="445" name="将来負担の状況該当値テキスト"/>
        <xdr:cNvSpPr txBox="1"/>
      </xdr:nvSpPr>
      <xdr:spPr>
        <a:xfrm>
          <a:off x="17106900" y="32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21565</xdr:rowOff>
    </xdr:from>
    <xdr:to>
      <xdr:col>77</xdr:col>
      <xdr:colOff>95250</xdr:colOff>
      <xdr:row>19</xdr:row>
      <xdr:rowOff>123165</xdr:rowOff>
    </xdr:to>
    <xdr:sp macro="" textlink="">
      <xdr:nvSpPr>
        <xdr:cNvPr id="446" name="楕円 445"/>
        <xdr:cNvSpPr/>
      </xdr:nvSpPr>
      <xdr:spPr>
        <a:xfrm>
          <a:off x="16129000" y="32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107942</xdr:rowOff>
    </xdr:from>
    <xdr:ext cx="736600" cy="259045"/>
    <xdr:sp macro="" textlink="">
      <xdr:nvSpPr>
        <xdr:cNvPr id="447" name="テキスト ボックス 446"/>
        <xdr:cNvSpPr txBox="1"/>
      </xdr:nvSpPr>
      <xdr:spPr>
        <a:xfrm>
          <a:off x="15798800" y="3365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13360</xdr:rowOff>
    </xdr:from>
    <xdr:to>
      <xdr:col>73</xdr:col>
      <xdr:colOff>44450</xdr:colOff>
      <xdr:row>19</xdr:row>
      <xdr:rowOff>114960</xdr:rowOff>
    </xdr:to>
    <xdr:sp macro="" textlink="">
      <xdr:nvSpPr>
        <xdr:cNvPr id="448" name="楕円 447"/>
        <xdr:cNvSpPr/>
      </xdr:nvSpPr>
      <xdr:spPr>
        <a:xfrm>
          <a:off x="15240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99737</xdr:rowOff>
    </xdr:from>
    <xdr:ext cx="762000" cy="259045"/>
    <xdr:sp macro="" textlink="">
      <xdr:nvSpPr>
        <xdr:cNvPr id="449" name="テキスト ボックス 448"/>
        <xdr:cNvSpPr txBox="1"/>
      </xdr:nvSpPr>
      <xdr:spPr>
        <a:xfrm>
          <a:off x="14909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48108</xdr:rowOff>
    </xdr:from>
    <xdr:to>
      <xdr:col>68</xdr:col>
      <xdr:colOff>203200</xdr:colOff>
      <xdr:row>19</xdr:row>
      <xdr:rowOff>149708</xdr:rowOff>
    </xdr:to>
    <xdr:sp macro="" textlink="">
      <xdr:nvSpPr>
        <xdr:cNvPr id="450" name="楕円 449"/>
        <xdr:cNvSpPr/>
      </xdr:nvSpPr>
      <xdr:spPr>
        <a:xfrm>
          <a:off x="14351000" y="33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134485</xdr:rowOff>
    </xdr:from>
    <xdr:ext cx="762000" cy="259045"/>
    <xdr:sp macro="" textlink="">
      <xdr:nvSpPr>
        <xdr:cNvPr id="451" name="テキスト ボックス 450"/>
        <xdr:cNvSpPr txBox="1"/>
      </xdr:nvSpPr>
      <xdr:spPr>
        <a:xfrm>
          <a:off x="14020800" y="33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95885</xdr:rowOff>
    </xdr:from>
    <xdr:to>
      <xdr:col>64</xdr:col>
      <xdr:colOff>152400</xdr:colOff>
      <xdr:row>20</xdr:row>
      <xdr:rowOff>26035</xdr:rowOff>
    </xdr:to>
    <xdr:sp macro="" textlink="">
      <xdr:nvSpPr>
        <xdr:cNvPr id="452" name="楕円 451"/>
        <xdr:cNvSpPr/>
      </xdr:nvSpPr>
      <xdr:spPr>
        <a:xfrm>
          <a:off x="13462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10812</xdr:rowOff>
    </xdr:from>
    <xdr:ext cx="762000" cy="259045"/>
    <xdr:sp macro="" textlink="">
      <xdr:nvSpPr>
        <xdr:cNvPr id="453" name="テキスト ボックス 452"/>
        <xdr:cNvSpPr txBox="1"/>
      </xdr:nvSpPr>
      <xdr:spPr>
        <a:xfrm>
          <a:off x="13131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人件費に係る経常収支比率については、給与制度の適正な管理や計画的な職員数の削減による人件費の減少に伴い、前年度と比較して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ポイント改善するとともに、グループ内平均及び都道府県平均を下回る状況を継続している。</a:t>
          </a:r>
        </a:p>
        <a:p>
          <a:r>
            <a:rPr kumimoji="1" lang="ja-JP" altLang="en-US" sz="1300">
              <a:latin typeface="ＭＳ Ｐゴシック" panose="020B0600070205080204" pitchFamily="50" charset="-128"/>
              <a:ea typeface="ＭＳ Ｐゴシック" panose="020B0600070205080204" pitchFamily="50" charset="-128"/>
            </a:rPr>
            <a:t>　今後も人件費の増加が財政の硬直化を招かぬよう、引き続き、給与制度の適正な管理や計画的な定員管理に努める。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31750</xdr:rowOff>
    </xdr:to>
    <xdr:cxnSp macro="">
      <xdr:nvCxnSpPr>
        <xdr:cNvPr id="65" name="直線コネクタ 64"/>
        <xdr:cNvCxnSpPr/>
      </xdr:nvCxnSpPr>
      <xdr:spPr>
        <a:xfrm flipV="1">
          <a:off x="3987800" y="616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36</xdr:row>
      <xdr:rowOff>146050</xdr:rowOff>
    </xdr:to>
    <xdr:cxnSp macro="">
      <xdr:nvCxnSpPr>
        <xdr:cNvPr id="68" name="直線コネクタ 67"/>
        <xdr:cNvCxnSpPr/>
      </xdr:nvCxnSpPr>
      <xdr:spPr>
        <a:xfrm flipV="1">
          <a:off x="3098800" y="620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36</xdr:row>
      <xdr:rowOff>146050</xdr:rowOff>
    </xdr:to>
    <xdr:cxnSp macro="">
      <xdr:nvCxnSpPr>
        <xdr:cNvPr id="71" name="直線コネクタ 70"/>
        <xdr:cNvCxnSpPr/>
      </xdr:nvCxnSpPr>
      <xdr:spPr>
        <a:xfrm>
          <a:off x="2209800" y="6013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35</xdr:row>
      <xdr:rowOff>12700</xdr:rowOff>
    </xdr:to>
    <xdr:cxnSp macro="">
      <xdr:nvCxnSpPr>
        <xdr:cNvPr id="74" name="直線コネクタ 73"/>
        <xdr:cNvCxnSpPr/>
      </xdr:nvCxnSpPr>
      <xdr:spPr>
        <a:xfrm>
          <a:off x="1320800" y="5822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76200</xdr:rowOff>
    </xdr:from>
    <xdr:to>
      <xdr:col>11</xdr:col>
      <xdr:colOff>60325</xdr:colOff>
      <xdr:row>36</xdr:row>
      <xdr:rowOff>6350</xdr:rowOff>
    </xdr:to>
    <xdr:sp macro="" textlink="">
      <xdr:nvSpPr>
        <xdr:cNvPr id="75" name="フローチャート: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162577</xdr:rowOff>
    </xdr:from>
    <xdr:ext cx="762000" cy="259045"/>
    <xdr:sp macro="" textlink="">
      <xdr:nvSpPr>
        <xdr:cNvPr id="76" name="テキスト ボックス 75"/>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8" name="テキスト ボックス 77"/>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4" name="楕円 83"/>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5" name="人件費該当値テキスト"/>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152400</xdr:rowOff>
    </xdr:from>
    <xdr:to>
      <xdr:col>20</xdr:col>
      <xdr:colOff>38100</xdr:colOff>
      <xdr:row>36</xdr:row>
      <xdr:rowOff>82550</xdr:rowOff>
    </xdr:to>
    <xdr:sp macro="" textlink="">
      <xdr:nvSpPr>
        <xdr:cNvPr id="86" name="楕円 85"/>
        <xdr:cNvSpPr/>
      </xdr:nvSpPr>
      <xdr:spPr>
        <a:xfrm>
          <a:off x="3937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92727</xdr:rowOff>
    </xdr:from>
    <xdr:ext cx="736600" cy="259045"/>
    <xdr:sp macro="" textlink="">
      <xdr:nvSpPr>
        <xdr:cNvPr id="87" name="テキスト ボックス 86"/>
        <xdr:cNvSpPr txBox="1"/>
      </xdr:nvSpPr>
      <xdr:spPr>
        <a:xfrm>
          <a:off x="3606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88" name="楕円 87"/>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35577</xdr:rowOff>
    </xdr:from>
    <xdr:ext cx="762000" cy="259045"/>
    <xdr:sp macro="" textlink="">
      <xdr:nvSpPr>
        <xdr:cNvPr id="89" name="テキスト ボックス 88"/>
        <xdr:cNvSpPr txBox="1"/>
      </xdr:nvSpPr>
      <xdr:spPr>
        <a:xfrm>
          <a:off x="2717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90" name="楕円 89"/>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73677</xdr:rowOff>
    </xdr:from>
    <xdr:ext cx="762000" cy="259045"/>
    <xdr:sp macro="" textlink="">
      <xdr:nvSpPr>
        <xdr:cNvPr id="91" name="テキスト ボックス 90"/>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114300</xdr:rowOff>
    </xdr:from>
    <xdr:to>
      <xdr:col>6</xdr:col>
      <xdr:colOff>171450</xdr:colOff>
      <xdr:row>34</xdr:row>
      <xdr:rowOff>44450</xdr:rowOff>
    </xdr:to>
    <xdr:sp macro="" textlink="">
      <xdr:nvSpPr>
        <xdr:cNvPr id="92" name="楕円 91"/>
        <xdr:cNvSpPr/>
      </xdr:nvSpPr>
      <xdr:spPr>
        <a:xfrm>
          <a:off x="1270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54627</xdr:rowOff>
    </xdr:from>
    <xdr:ext cx="762000" cy="259045"/>
    <xdr:sp macro="" textlink="">
      <xdr:nvSpPr>
        <xdr:cNvPr id="93" name="テキスト ボックス 92"/>
        <xdr:cNvSpPr txBox="1"/>
      </xdr:nvSpPr>
      <xdr:spPr>
        <a:xfrm>
          <a:off x="939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物件費に係る経常収支比率については、上昇を続けていたところ、平成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年度は前年度と比較して横ばいとなった。これは、予防検診事業や難病医療費等給付事業の国庫充当額の増等によるものである。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今後も、庁舎等管理経費の縮減や委託事業見直し等、物件費の効果的・効率的な執行や制度の運用・あり方などを見直し、経費縮減に努める。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88900</xdr:rowOff>
    </xdr:to>
    <xdr:cxnSp macro="">
      <xdr:nvCxnSpPr>
        <xdr:cNvPr id="128" name="直線コネクタ 127"/>
        <xdr:cNvCxnSpPr/>
      </xdr:nvCxnSpPr>
      <xdr:spPr>
        <a:xfrm>
          <a:off x="15671800" y="317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88900</xdr:rowOff>
    </xdr:to>
    <xdr:cxnSp macro="">
      <xdr:nvCxnSpPr>
        <xdr:cNvPr id="131" name="直線コネクタ 130"/>
        <xdr:cNvCxnSpPr/>
      </xdr:nvCxnSpPr>
      <xdr:spPr>
        <a:xfrm>
          <a:off x="14782800" y="3079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165100</xdr:rowOff>
    </xdr:to>
    <xdr:cxnSp macro="">
      <xdr:nvCxnSpPr>
        <xdr:cNvPr id="134" name="直線コネクタ 133"/>
        <xdr:cNvCxnSpPr/>
      </xdr:nvCxnSpPr>
      <xdr:spPr>
        <a:xfrm>
          <a:off x="13893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69850</xdr:rowOff>
    </xdr:to>
    <xdr:cxnSp macro="">
      <xdr:nvCxnSpPr>
        <xdr:cNvPr id="137" name="直線コネクタ 136"/>
        <xdr:cNvCxnSpPr/>
      </xdr:nvCxnSpPr>
      <xdr:spPr>
        <a:xfrm>
          <a:off x="13004800" y="2794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133350</xdr:rowOff>
    </xdr:from>
    <xdr:to>
      <xdr:col>69</xdr:col>
      <xdr:colOff>142875</xdr:colOff>
      <xdr:row>19</xdr:row>
      <xdr:rowOff>63500</xdr:rowOff>
    </xdr:to>
    <xdr:sp macro="" textlink="">
      <xdr:nvSpPr>
        <xdr:cNvPr id="138" name="フローチャート: 判断 137"/>
        <xdr:cNvSpPr/>
      </xdr:nvSpPr>
      <xdr:spPr>
        <a:xfrm>
          <a:off x="13843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39" name="テキスト ボックス 138"/>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7" name="楕円 146"/>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8"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9" name="楕円 148"/>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0" name="テキスト ボックス 149"/>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1" name="楕円 150"/>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2" name="テキスト ボックス 151"/>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3" name="楕円 152"/>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4" name="テキスト ボックス 153"/>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5" name="楕円 154"/>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6" name="テキスト ボックス 155"/>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扶助費に係る経常収支比率については、経常的経費充当一般財源の増に伴い平成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ポイントずつ上昇しているが、グループ内平均、都道府県平均とおおむね近似の値となっている。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県単扶助費については、社会保障充実の方向性を踏まえながら、給付の水準や範囲、制度の効果、運用のあり方、法令等との関係などを検証し、適切な見直しの検討を行う。</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85" name="直線コネクタ 184"/>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8" name="直線コネクタ 187"/>
        <xdr:cNvCxnSpPr/>
      </xdr:nvCxnSpPr>
      <xdr:spPr>
        <a:xfrm>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138430</xdr:rowOff>
    </xdr:to>
    <xdr:cxnSp macro="">
      <xdr:nvCxnSpPr>
        <xdr:cNvPr id="191" name="直線コネクタ 190"/>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94" name="直線コネクタ 193"/>
        <xdr:cNvCxnSpPr/>
      </xdr:nvCxnSpPr>
      <xdr:spPr>
        <a:xfrm flipV="1">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8" name="テキスト ボックス 197"/>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4" name="楕円 203"/>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5"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6" name="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8" name="楕円 207"/>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9" name="テキスト ボックス 208"/>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0" name="楕円 209"/>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1" name="テキスト ボックス 210"/>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年度まではグループ内平均を下回って推移し、大きな変動が見られなかったところ、平成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年度は施設の長寿命化に重点を置いた維持補修費の増等に伴い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ポイント上昇した。一方で平成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年度は維持補修費の特定財源の増に伴い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56</xdr:row>
      <xdr:rowOff>12700</xdr:rowOff>
    </xdr:to>
    <xdr:cxnSp macro="">
      <xdr:nvCxnSpPr>
        <xdr:cNvPr id="243" name="直線コネクタ 242"/>
        <xdr:cNvCxnSpPr/>
      </xdr:nvCxnSpPr>
      <xdr:spPr>
        <a:xfrm flipV="1">
          <a:off x="15671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12700</xdr:rowOff>
    </xdr:to>
    <xdr:cxnSp macro="">
      <xdr:nvCxnSpPr>
        <xdr:cNvPr id="246" name="直線コネクタ 245"/>
        <xdr:cNvCxnSpPr/>
      </xdr:nvCxnSpPr>
      <xdr:spPr>
        <a:xfrm>
          <a:off x="14782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31750</xdr:rowOff>
    </xdr:to>
    <xdr:cxnSp macro="">
      <xdr:nvCxnSpPr>
        <xdr:cNvPr id="249" name="直線コネクタ 248"/>
        <xdr:cNvCxnSpPr/>
      </xdr:nvCxnSpPr>
      <xdr:spPr>
        <a:xfrm>
          <a:off x="13893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165100</xdr:rowOff>
    </xdr:to>
    <xdr:cxnSp macro="">
      <xdr:nvCxnSpPr>
        <xdr:cNvPr id="252" name="直線コネクタ 251"/>
        <xdr:cNvCxnSpPr/>
      </xdr:nvCxnSpPr>
      <xdr:spPr>
        <a:xfrm>
          <a:off x="13004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3" name="フローチャート: 判断 252"/>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4" name="テキスト ボックス 253"/>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6" name="テキスト ボックス 25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2" name="楕円 26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4" name="楕円 26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5" name="テキスト ボックス 264"/>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6" name="楕円 26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67" name="テキスト ボックス 26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8" name="楕円 26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69" name="テキスト ボックス 26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0" name="楕円 26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1" name="テキスト ボックス 27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補助費等に係る経常収支比率については、上昇を続けている。これは、児童保護措置費や後期高齢者医療に係る負担金の増等によるものである。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36</xdr:row>
      <xdr:rowOff>50800</xdr:rowOff>
    </xdr:from>
    <xdr:to>
      <xdr:col>82</xdr:col>
      <xdr:colOff>107950</xdr:colOff>
      <xdr:row>41</xdr:row>
      <xdr:rowOff>127000</xdr:rowOff>
    </xdr:to>
    <xdr:cxnSp macro="">
      <xdr:nvCxnSpPr>
        <xdr:cNvPr id="297" name="直線コネクタ 296"/>
        <xdr:cNvCxnSpPr/>
      </xdr:nvCxnSpPr>
      <xdr:spPr>
        <a:xfrm flipV="1">
          <a:off x="16510000" y="622300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99077</xdr:rowOff>
    </xdr:from>
    <xdr:ext cx="762000" cy="259045"/>
    <xdr:sp macro="" textlink="">
      <xdr:nvSpPr>
        <xdr:cNvPr id="298" name="補助費等最小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127000</xdr:rowOff>
    </xdr:from>
    <xdr:to>
      <xdr:col>82</xdr:col>
      <xdr:colOff>196850</xdr:colOff>
      <xdr:row>41</xdr:row>
      <xdr:rowOff>127000</xdr:rowOff>
    </xdr:to>
    <xdr:cxnSp macro="">
      <xdr:nvCxnSpPr>
        <xdr:cNvPr id="299" name="直線コネクタ 298"/>
        <xdr:cNvCxnSpPr/>
      </xdr:nvCxnSpPr>
      <xdr:spPr>
        <a:xfrm>
          <a:off x="16421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137177</xdr:rowOff>
    </xdr:from>
    <xdr:ext cx="762000" cy="259045"/>
    <xdr:sp macro="" textlink="">
      <xdr:nvSpPr>
        <xdr:cNvPr id="300" name="補助費等最大値テキスト"/>
        <xdr:cNvSpPr txBox="1"/>
      </xdr:nvSpPr>
      <xdr:spPr>
        <a:xfrm>
          <a:off x="16598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36</xdr:row>
      <xdr:rowOff>50800</xdr:rowOff>
    </xdr:from>
    <xdr:to>
      <xdr:col>82</xdr:col>
      <xdr:colOff>196850</xdr:colOff>
      <xdr:row>36</xdr:row>
      <xdr:rowOff>50800</xdr:rowOff>
    </xdr:to>
    <xdr:cxnSp macro="">
      <xdr:nvCxnSpPr>
        <xdr:cNvPr id="301" name="直線コネクタ 300"/>
        <xdr:cNvCxnSpPr/>
      </xdr:nvCxnSpPr>
      <xdr:spPr>
        <a:xfrm>
          <a:off x="16421100" y="622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50800</xdr:rowOff>
    </xdr:to>
    <xdr:cxnSp macro="">
      <xdr:nvCxnSpPr>
        <xdr:cNvPr id="302" name="直線コネクタ 301"/>
        <xdr:cNvCxnSpPr/>
      </xdr:nvCxnSpPr>
      <xdr:spPr>
        <a:xfrm>
          <a:off x="15671800" y="614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48277</xdr:rowOff>
    </xdr:from>
    <xdr:ext cx="762000" cy="259045"/>
    <xdr:sp macro="" textlink="">
      <xdr:nvSpPr>
        <xdr:cNvPr id="303" name="補助費等平均値テキスト"/>
        <xdr:cNvSpPr txBox="1"/>
      </xdr:nvSpPr>
      <xdr:spPr>
        <a:xfrm>
          <a:off x="16598900" y="673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76200</xdr:rowOff>
    </xdr:from>
    <xdr:to>
      <xdr:col>82</xdr:col>
      <xdr:colOff>158750</xdr:colOff>
      <xdr:row>40</xdr:row>
      <xdr:rowOff>6350</xdr:rowOff>
    </xdr:to>
    <xdr:sp macro="" textlink="">
      <xdr:nvSpPr>
        <xdr:cNvPr id="304" name="フローチャート: 判断 303"/>
        <xdr:cNvSpPr/>
      </xdr:nvSpPr>
      <xdr:spPr>
        <a:xfrm>
          <a:off x="164592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146050</xdr:rowOff>
    </xdr:to>
    <xdr:cxnSp macro="">
      <xdr:nvCxnSpPr>
        <xdr:cNvPr id="305" name="直線コネクタ 304"/>
        <xdr:cNvCxnSpPr/>
      </xdr:nvCxnSpPr>
      <xdr:spPr>
        <a:xfrm>
          <a:off x="14782800" y="597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114300</xdr:rowOff>
    </xdr:from>
    <xdr:to>
      <xdr:col>78</xdr:col>
      <xdr:colOff>120650</xdr:colOff>
      <xdr:row>39</xdr:row>
      <xdr:rowOff>44450</xdr:rowOff>
    </xdr:to>
    <xdr:sp macro="" textlink="">
      <xdr:nvSpPr>
        <xdr:cNvPr id="306" name="フローチャート: 判断 305"/>
        <xdr:cNvSpPr/>
      </xdr:nvSpPr>
      <xdr:spPr>
        <a:xfrm>
          <a:off x="15621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07" name="テキスト ボックス 306"/>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146050</xdr:rowOff>
    </xdr:to>
    <xdr:cxnSp macro="">
      <xdr:nvCxnSpPr>
        <xdr:cNvPr id="308" name="直線コネクタ 307"/>
        <xdr:cNvCxnSpPr/>
      </xdr:nvCxnSpPr>
      <xdr:spPr>
        <a:xfrm>
          <a:off x="13893800" y="584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0</xdr:rowOff>
    </xdr:from>
    <xdr:to>
      <xdr:col>74</xdr:col>
      <xdr:colOff>31750</xdr:colOff>
      <xdr:row>38</xdr:row>
      <xdr:rowOff>101600</xdr:rowOff>
    </xdr:to>
    <xdr:sp macro="" textlink="">
      <xdr:nvSpPr>
        <xdr:cNvPr id="309" name="フローチャート: 判断 308"/>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10" name="テキスト ボックス 309"/>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34</xdr:row>
      <xdr:rowOff>12700</xdr:rowOff>
    </xdr:to>
    <xdr:cxnSp macro="">
      <xdr:nvCxnSpPr>
        <xdr:cNvPr id="311" name="直線コネクタ 310"/>
        <xdr:cNvCxnSpPr/>
      </xdr:nvCxnSpPr>
      <xdr:spPr>
        <a:xfrm>
          <a:off x="13004800" y="572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95250</xdr:rowOff>
    </xdr:from>
    <xdr:to>
      <xdr:col>69</xdr:col>
      <xdr:colOff>142875</xdr:colOff>
      <xdr:row>36</xdr:row>
      <xdr:rowOff>25400</xdr:rowOff>
    </xdr:to>
    <xdr:sp macro="" textlink="">
      <xdr:nvSpPr>
        <xdr:cNvPr id="312" name="フローチャート: 判断 311"/>
        <xdr:cNvSpPr/>
      </xdr:nvSpPr>
      <xdr:spPr>
        <a:xfrm>
          <a:off x="13843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13" name="テキスト ボックス 312"/>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4" name="フローチャート: 判断 313"/>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15" name="テキスト ボックス 314"/>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1" name="楕円 320"/>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2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23" name="楕円 32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24" name="テキスト ボックス 32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95250</xdr:rowOff>
    </xdr:from>
    <xdr:to>
      <xdr:col>74</xdr:col>
      <xdr:colOff>31750</xdr:colOff>
      <xdr:row>35</xdr:row>
      <xdr:rowOff>25400</xdr:rowOff>
    </xdr:to>
    <xdr:sp macro="" textlink="">
      <xdr:nvSpPr>
        <xdr:cNvPr id="325" name="楕円 324"/>
        <xdr:cNvSpPr/>
      </xdr:nvSpPr>
      <xdr:spPr>
        <a:xfrm>
          <a:off x="14732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35577</xdr:rowOff>
    </xdr:from>
    <xdr:ext cx="762000" cy="259045"/>
    <xdr:sp macro="" textlink="">
      <xdr:nvSpPr>
        <xdr:cNvPr id="326" name="テキスト ボックス 325"/>
        <xdr:cNvSpPr txBox="1"/>
      </xdr:nvSpPr>
      <xdr:spPr>
        <a:xfrm>
          <a:off x="14401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7" name="楕円 32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8" name="テキスト ボックス 32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29" name="楕円 328"/>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30" name="テキスト ボックス 329"/>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グループ内平均を上回っている。これは、他県に比べ遅れていた社会資本を整備するため、国の経済対策に呼応して発行した県債の償還が本格化していること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一方で、県債の新規発行抑制等に努めてきた結果、公債費が減少基調にあることに伴い、低下し続けている。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今後も、県債発行を抑制し、公債費の縮減に努める。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168910</xdr:rowOff>
    </xdr:from>
    <xdr:to>
      <xdr:col>24</xdr:col>
      <xdr:colOff>25400</xdr:colOff>
      <xdr:row>79</xdr:row>
      <xdr:rowOff>85089</xdr:rowOff>
    </xdr:to>
    <xdr:cxnSp macro="">
      <xdr:nvCxnSpPr>
        <xdr:cNvPr id="356" name="直線コネクタ 355"/>
        <xdr:cNvCxnSpPr/>
      </xdr:nvCxnSpPr>
      <xdr:spPr>
        <a:xfrm flipV="1">
          <a:off x="4826000" y="12684760"/>
          <a:ext cx="0" cy="94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57166</xdr:rowOff>
    </xdr:from>
    <xdr:ext cx="762000" cy="259045"/>
    <xdr:sp macro="" textlink="">
      <xdr:nvSpPr>
        <xdr:cNvPr id="357" name="公債費最小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85089</xdr:rowOff>
    </xdr:from>
    <xdr:to>
      <xdr:col>24</xdr:col>
      <xdr:colOff>114300</xdr:colOff>
      <xdr:row>79</xdr:row>
      <xdr:rowOff>85089</xdr:rowOff>
    </xdr:to>
    <xdr:cxnSp macro="">
      <xdr:nvCxnSpPr>
        <xdr:cNvPr id="358" name="直線コネクタ 357"/>
        <xdr:cNvCxnSpPr/>
      </xdr:nvCxnSpPr>
      <xdr:spPr>
        <a:xfrm>
          <a:off x="4737100" y="1362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83837</xdr:rowOff>
    </xdr:from>
    <xdr:ext cx="762000" cy="259045"/>
    <xdr:sp macro="" textlink="">
      <xdr:nvSpPr>
        <xdr:cNvPr id="359" name="公債費最大値テキスト"/>
        <xdr:cNvSpPr txBox="1"/>
      </xdr:nvSpPr>
      <xdr:spPr>
        <a:xfrm>
          <a:off x="4914900" y="124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168910</xdr:rowOff>
    </xdr:from>
    <xdr:to>
      <xdr:col>24</xdr:col>
      <xdr:colOff>114300</xdr:colOff>
      <xdr:row>73</xdr:row>
      <xdr:rowOff>168910</xdr:rowOff>
    </xdr:to>
    <xdr:cxnSp macro="">
      <xdr:nvCxnSpPr>
        <xdr:cNvPr id="360" name="直線コネクタ 359"/>
        <xdr:cNvCxnSpPr/>
      </xdr:nvCxnSpPr>
      <xdr:spPr>
        <a:xfrm>
          <a:off x="4737100" y="1268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69850</xdr:rowOff>
    </xdr:to>
    <xdr:cxnSp macro="">
      <xdr:nvCxnSpPr>
        <xdr:cNvPr id="361" name="直線コネクタ 360"/>
        <xdr:cNvCxnSpPr/>
      </xdr:nvCxnSpPr>
      <xdr:spPr>
        <a:xfrm flipV="1">
          <a:off x="3987800" y="135534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2"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3" name="フローチャート: 判断 362"/>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146050</xdr:rowOff>
    </xdr:to>
    <xdr:cxnSp macro="">
      <xdr:nvCxnSpPr>
        <xdr:cNvPr id="364" name="直線コネクタ 363"/>
        <xdr:cNvCxnSpPr/>
      </xdr:nvCxnSpPr>
      <xdr:spPr>
        <a:xfrm flipV="1">
          <a:off x="3098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65" name="フローチャート: 判断 36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66" name="テキスト ボックス 36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50800</xdr:rowOff>
    </xdr:to>
    <xdr:cxnSp macro="">
      <xdr:nvCxnSpPr>
        <xdr:cNvPr id="367" name="直線コネクタ 366"/>
        <xdr:cNvCxnSpPr/>
      </xdr:nvCxnSpPr>
      <xdr:spPr>
        <a:xfrm flipV="1">
          <a:off x="2209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163830</xdr:rowOff>
    </xdr:from>
    <xdr:to>
      <xdr:col>15</xdr:col>
      <xdr:colOff>149225</xdr:colOff>
      <xdr:row>78</xdr:row>
      <xdr:rowOff>93980</xdr:rowOff>
    </xdr:to>
    <xdr:sp macro="" textlink="">
      <xdr:nvSpPr>
        <xdr:cNvPr id="368" name="フローチャート: 判断 367"/>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69" name="テキスト ボックス 368"/>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119380</xdr:rowOff>
    </xdr:to>
    <xdr:cxnSp macro="">
      <xdr:nvCxnSpPr>
        <xdr:cNvPr id="370" name="直線コネクタ 369"/>
        <xdr:cNvCxnSpPr/>
      </xdr:nvCxnSpPr>
      <xdr:spPr>
        <a:xfrm flipV="1">
          <a:off x="1320800" y="1376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163830</xdr:rowOff>
    </xdr:from>
    <xdr:to>
      <xdr:col>11</xdr:col>
      <xdr:colOff>60325</xdr:colOff>
      <xdr:row>78</xdr:row>
      <xdr:rowOff>93980</xdr:rowOff>
    </xdr:to>
    <xdr:sp macro="" textlink="">
      <xdr:nvSpPr>
        <xdr:cNvPr id="371" name="フローチャート: 判断 370"/>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72" name="テキスト ボックス 371"/>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73" name="フローチャート: 判断 372"/>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374" name="テキスト ボックス 373"/>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80" name="楕円 379"/>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38116</xdr:rowOff>
    </xdr:from>
    <xdr:ext cx="762000" cy="259045"/>
    <xdr:sp macro="" textlink="">
      <xdr:nvSpPr>
        <xdr:cNvPr id="381" name="公債費該当値テキスト"/>
        <xdr:cNvSpPr txBox="1"/>
      </xdr:nvSpPr>
      <xdr:spPr>
        <a:xfrm>
          <a:off x="4914900" y="1341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2" name="楕円 38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3" name="テキスト ボックス 38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84" name="楕円 383"/>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85" name="テキスト ボックス 384"/>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86" name="楕円 385"/>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87" name="テキスト ボックス 386"/>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88" name="楕円 387"/>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89" name="テキスト ボックス 388"/>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ポイント低下している。当該数値は、人件費と補助費等の合計額が全体の約９割を占めているため、傾向としては人件費及び補助費等と同様である。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本県は、経常収支に占める公債費の割合が非常に高いことから、グループ内平均、都道府県平均よりも低い状況にある。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88900</xdr:rowOff>
    </xdr:from>
    <xdr:to>
      <xdr:col>82</xdr:col>
      <xdr:colOff>107950</xdr:colOff>
      <xdr:row>81</xdr:row>
      <xdr:rowOff>85089</xdr:rowOff>
    </xdr:to>
    <xdr:cxnSp macro="">
      <xdr:nvCxnSpPr>
        <xdr:cNvPr id="415" name="直線コネクタ 414"/>
        <xdr:cNvCxnSpPr/>
      </xdr:nvCxnSpPr>
      <xdr:spPr>
        <a:xfrm flipV="1">
          <a:off x="16510000" y="127762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16"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17" name="直線コネクタ 416"/>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3827</xdr:rowOff>
    </xdr:from>
    <xdr:ext cx="762000" cy="259045"/>
    <xdr:sp macro="" textlink="">
      <xdr:nvSpPr>
        <xdr:cNvPr id="418" name="公債費以外最大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88900</xdr:rowOff>
    </xdr:from>
    <xdr:to>
      <xdr:col>82</xdr:col>
      <xdr:colOff>196850</xdr:colOff>
      <xdr:row>74</xdr:row>
      <xdr:rowOff>88900</xdr:rowOff>
    </xdr:to>
    <xdr:cxnSp macro="">
      <xdr:nvCxnSpPr>
        <xdr:cNvPr id="419" name="直線コネクタ 418"/>
        <xdr:cNvCxnSpPr/>
      </xdr:nvCxnSpPr>
      <xdr:spPr>
        <a:xfrm>
          <a:off x="16421100" y="1277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8890</xdr:rowOff>
    </xdr:to>
    <xdr:cxnSp macro="">
      <xdr:nvCxnSpPr>
        <xdr:cNvPr id="420" name="直線コネクタ 419"/>
        <xdr:cNvCxnSpPr/>
      </xdr:nvCxnSpPr>
      <xdr:spPr>
        <a:xfrm flipV="1">
          <a:off x="15671800" y="1284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109238</xdr:rowOff>
    </xdr:from>
    <xdr:ext cx="762000" cy="259045"/>
    <xdr:sp macro="" textlink="">
      <xdr:nvSpPr>
        <xdr:cNvPr id="421"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22" name="フローチャート: 判断 421"/>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8890</xdr:rowOff>
    </xdr:to>
    <xdr:cxnSp macro="">
      <xdr:nvCxnSpPr>
        <xdr:cNvPr id="423" name="直線コネクタ 422"/>
        <xdr:cNvCxnSpPr/>
      </xdr:nvCxnSpPr>
      <xdr:spPr>
        <a:xfrm>
          <a:off x="14782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4" name="フローチャート: 判断 42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5" name="テキスト ボックス 42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111760</xdr:rowOff>
    </xdr:to>
    <xdr:cxnSp macro="">
      <xdr:nvCxnSpPr>
        <xdr:cNvPr id="426" name="直線コネクタ 425"/>
        <xdr:cNvCxnSpPr/>
      </xdr:nvCxnSpPr>
      <xdr:spPr>
        <a:xfrm>
          <a:off x="13893800" y="12608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7" name="フローチャート: 判断 426"/>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28" name="テキスト ボックス 42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119380</xdr:rowOff>
    </xdr:from>
    <xdr:to>
      <xdr:col>69</xdr:col>
      <xdr:colOff>92075</xdr:colOff>
      <xdr:row>73</xdr:row>
      <xdr:rowOff>92710</xdr:rowOff>
    </xdr:to>
    <xdr:cxnSp macro="">
      <xdr:nvCxnSpPr>
        <xdr:cNvPr id="429" name="直線コネクタ 428"/>
        <xdr:cNvCxnSpPr/>
      </xdr:nvCxnSpPr>
      <xdr:spPr>
        <a:xfrm>
          <a:off x="13004800" y="12463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30" name="フローチャート: 判断 429"/>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31" name="テキスト ボックス 430"/>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2" name="フローチャート: 判断 431"/>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33" name="テキスト ボックス 432"/>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39" name="楕円 438"/>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15257</xdr:rowOff>
    </xdr:from>
    <xdr:ext cx="762000" cy="259045"/>
    <xdr:sp macro="" textlink="">
      <xdr:nvSpPr>
        <xdr:cNvPr id="440" name="公債費以外該当値テキスト"/>
        <xdr:cNvSpPr txBox="1"/>
      </xdr:nvSpPr>
      <xdr:spPr>
        <a:xfrm>
          <a:off x="16598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1" name="楕円 440"/>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2" name="テキスト ボックス 441"/>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43" name="楕円 442"/>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44" name="テキスト ボックス 443"/>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45" name="楕円 444"/>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46" name="テキスト ボックス 445"/>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68580</xdr:rowOff>
    </xdr:from>
    <xdr:to>
      <xdr:col>65</xdr:col>
      <xdr:colOff>53975</xdr:colOff>
      <xdr:row>72</xdr:row>
      <xdr:rowOff>170180</xdr:rowOff>
    </xdr:to>
    <xdr:sp macro="" textlink="">
      <xdr:nvSpPr>
        <xdr:cNvPr id="447" name="楕円 446"/>
        <xdr:cNvSpPr/>
      </xdr:nvSpPr>
      <xdr:spPr>
        <a:xfrm>
          <a:off x="12954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8907</xdr:rowOff>
    </xdr:from>
    <xdr:ext cx="762000" cy="259045"/>
    <xdr:sp macro="" textlink="">
      <xdr:nvSpPr>
        <xdr:cNvPr id="448" name="テキスト ボックス 447"/>
        <xdr:cNvSpPr txBox="1"/>
      </xdr:nvSpPr>
      <xdr:spPr>
        <a:xfrm>
          <a:off x="12623800" y="121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72807</xdr:rowOff>
    </xdr:from>
    <xdr:to>
      <xdr:col>29</xdr:col>
      <xdr:colOff>127000</xdr:colOff>
      <xdr:row>11</xdr:row>
      <xdr:rowOff>111394</xdr:rowOff>
    </xdr:to>
    <xdr:cxnSp macro="">
      <xdr:nvCxnSpPr>
        <xdr:cNvPr id="48" name="直線コネクタ 47"/>
        <xdr:cNvCxnSpPr/>
      </xdr:nvCxnSpPr>
      <xdr:spPr bwMode="auto">
        <a:xfrm flipV="1">
          <a:off x="5003800" y="2006382"/>
          <a:ext cx="6477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111394</xdr:rowOff>
    </xdr:from>
    <xdr:to>
      <xdr:col>26</xdr:col>
      <xdr:colOff>50800</xdr:colOff>
      <xdr:row>11</xdr:row>
      <xdr:rowOff>148473</xdr:rowOff>
    </xdr:to>
    <xdr:cxnSp macro="">
      <xdr:nvCxnSpPr>
        <xdr:cNvPr id="51" name="直線コネクタ 50"/>
        <xdr:cNvCxnSpPr/>
      </xdr:nvCxnSpPr>
      <xdr:spPr bwMode="auto">
        <a:xfrm flipV="1">
          <a:off x="4305300" y="2044969"/>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148473</xdr:rowOff>
    </xdr:from>
    <xdr:to>
      <xdr:col>22</xdr:col>
      <xdr:colOff>114300</xdr:colOff>
      <xdr:row>12</xdr:row>
      <xdr:rowOff>23703</xdr:rowOff>
    </xdr:to>
    <xdr:cxnSp macro="">
      <xdr:nvCxnSpPr>
        <xdr:cNvPr id="54" name="直線コネクタ 53"/>
        <xdr:cNvCxnSpPr/>
      </xdr:nvCxnSpPr>
      <xdr:spPr bwMode="auto">
        <a:xfrm flipV="1">
          <a:off x="3606800" y="2082048"/>
          <a:ext cx="698500" cy="4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23703</xdr:rowOff>
    </xdr:from>
    <xdr:to>
      <xdr:col>18</xdr:col>
      <xdr:colOff>177800</xdr:colOff>
      <xdr:row>13</xdr:row>
      <xdr:rowOff>67046</xdr:rowOff>
    </xdr:to>
    <xdr:cxnSp macro="">
      <xdr:nvCxnSpPr>
        <xdr:cNvPr id="57" name="直線コネクタ 56"/>
        <xdr:cNvCxnSpPr/>
      </xdr:nvCxnSpPr>
      <xdr:spPr bwMode="auto">
        <a:xfrm flipV="1">
          <a:off x="2908300" y="2128728"/>
          <a:ext cx="698500" cy="21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97399</xdr:rowOff>
    </xdr:from>
    <xdr:to>
      <xdr:col>19</xdr:col>
      <xdr:colOff>38100</xdr:colOff>
      <xdr:row>13</xdr:row>
      <xdr:rowOff>27549</xdr:rowOff>
    </xdr:to>
    <xdr:sp macro="" textlink="">
      <xdr:nvSpPr>
        <xdr:cNvPr id="58" name="フローチャート: 判断 57"/>
        <xdr:cNvSpPr/>
      </xdr:nvSpPr>
      <xdr:spPr bwMode="auto">
        <a:xfrm>
          <a:off x="35560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12326</xdr:rowOff>
    </xdr:from>
    <xdr:ext cx="762000" cy="259045"/>
    <xdr:sp macro="" textlink="">
      <xdr:nvSpPr>
        <xdr:cNvPr id="59" name="テキスト ボックス 58"/>
        <xdr:cNvSpPr txBox="1"/>
      </xdr:nvSpPr>
      <xdr:spPr>
        <a:xfrm>
          <a:off x="3225800" y="2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118945</xdr:rowOff>
    </xdr:from>
    <xdr:ext cx="762000" cy="259045"/>
    <xdr:sp macro="" textlink="">
      <xdr:nvSpPr>
        <xdr:cNvPr id="61" name="テキスト ボックス 60"/>
        <xdr:cNvSpPr txBox="1"/>
      </xdr:nvSpPr>
      <xdr:spPr>
        <a:xfrm>
          <a:off x="2527300" y="27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22007</xdr:rowOff>
    </xdr:from>
    <xdr:to>
      <xdr:col>29</xdr:col>
      <xdr:colOff>177800</xdr:colOff>
      <xdr:row>11</xdr:row>
      <xdr:rowOff>123607</xdr:rowOff>
    </xdr:to>
    <xdr:sp macro="" textlink="">
      <xdr:nvSpPr>
        <xdr:cNvPr id="67" name="楕円 66"/>
        <xdr:cNvSpPr/>
      </xdr:nvSpPr>
      <xdr:spPr bwMode="auto">
        <a:xfrm>
          <a:off x="5600700" y="195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102034</xdr:rowOff>
    </xdr:from>
    <xdr:ext cx="762000" cy="259045"/>
    <xdr:sp macro="" textlink="">
      <xdr:nvSpPr>
        <xdr:cNvPr id="68" name="人口1人当たり決算額の推移該当値テキスト130"/>
        <xdr:cNvSpPr txBox="1"/>
      </xdr:nvSpPr>
      <xdr:spPr>
        <a:xfrm>
          <a:off x="5740400" y="1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60594</xdr:rowOff>
    </xdr:from>
    <xdr:to>
      <xdr:col>26</xdr:col>
      <xdr:colOff>101600</xdr:colOff>
      <xdr:row>11</xdr:row>
      <xdr:rowOff>162194</xdr:rowOff>
    </xdr:to>
    <xdr:sp macro="" textlink="">
      <xdr:nvSpPr>
        <xdr:cNvPr id="69" name="楕円 68"/>
        <xdr:cNvSpPr/>
      </xdr:nvSpPr>
      <xdr:spPr bwMode="auto">
        <a:xfrm>
          <a:off x="4953000" y="199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921</xdr:rowOff>
    </xdr:from>
    <xdr:ext cx="736600" cy="259045"/>
    <xdr:sp macro="" textlink="">
      <xdr:nvSpPr>
        <xdr:cNvPr id="70" name="テキスト ボックス 69"/>
        <xdr:cNvSpPr txBox="1"/>
      </xdr:nvSpPr>
      <xdr:spPr>
        <a:xfrm>
          <a:off x="4622800" y="176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97673</xdr:rowOff>
    </xdr:from>
    <xdr:to>
      <xdr:col>22</xdr:col>
      <xdr:colOff>165100</xdr:colOff>
      <xdr:row>12</xdr:row>
      <xdr:rowOff>27823</xdr:rowOff>
    </xdr:to>
    <xdr:sp macro="" textlink="">
      <xdr:nvSpPr>
        <xdr:cNvPr id="71" name="楕円 70"/>
        <xdr:cNvSpPr/>
      </xdr:nvSpPr>
      <xdr:spPr bwMode="auto">
        <a:xfrm>
          <a:off x="4254500" y="203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38000</xdr:rowOff>
    </xdr:from>
    <xdr:ext cx="762000" cy="259045"/>
    <xdr:sp macro="" textlink="">
      <xdr:nvSpPr>
        <xdr:cNvPr id="72" name="テキスト ボックス 71"/>
        <xdr:cNvSpPr txBox="1"/>
      </xdr:nvSpPr>
      <xdr:spPr>
        <a:xfrm>
          <a:off x="3924300" y="18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144353</xdr:rowOff>
    </xdr:from>
    <xdr:to>
      <xdr:col>19</xdr:col>
      <xdr:colOff>38100</xdr:colOff>
      <xdr:row>12</xdr:row>
      <xdr:rowOff>74503</xdr:rowOff>
    </xdr:to>
    <xdr:sp macro="" textlink="">
      <xdr:nvSpPr>
        <xdr:cNvPr id="73" name="楕円 72"/>
        <xdr:cNvSpPr/>
      </xdr:nvSpPr>
      <xdr:spPr bwMode="auto">
        <a:xfrm>
          <a:off x="3556000" y="207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84680</xdr:rowOff>
    </xdr:from>
    <xdr:ext cx="762000" cy="259045"/>
    <xdr:sp macro="" textlink="">
      <xdr:nvSpPr>
        <xdr:cNvPr id="74" name="テキスト ボックス 73"/>
        <xdr:cNvSpPr txBox="1"/>
      </xdr:nvSpPr>
      <xdr:spPr>
        <a:xfrm>
          <a:off x="3225800" y="18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16246</xdr:rowOff>
    </xdr:from>
    <xdr:to>
      <xdr:col>15</xdr:col>
      <xdr:colOff>101600</xdr:colOff>
      <xdr:row>13</xdr:row>
      <xdr:rowOff>117846</xdr:rowOff>
    </xdr:to>
    <xdr:sp macro="" textlink="">
      <xdr:nvSpPr>
        <xdr:cNvPr id="75" name="楕円 74"/>
        <xdr:cNvSpPr/>
      </xdr:nvSpPr>
      <xdr:spPr bwMode="auto">
        <a:xfrm>
          <a:off x="2857500" y="229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128023</xdr:rowOff>
    </xdr:from>
    <xdr:ext cx="762000" cy="259045"/>
    <xdr:sp macro="" textlink="">
      <xdr:nvSpPr>
        <xdr:cNvPr id="76" name="テキスト ボックス 75"/>
        <xdr:cNvSpPr txBox="1"/>
      </xdr:nvSpPr>
      <xdr:spPr>
        <a:xfrm>
          <a:off x="2527300" y="20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241620</xdr:rowOff>
    </xdr:from>
    <xdr:to>
      <xdr:col>29</xdr:col>
      <xdr:colOff>127000</xdr:colOff>
      <xdr:row>35</xdr:row>
      <xdr:rowOff>285283</xdr:rowOff>
    </xdr:to>
    <xdr:cxnSp macro="">
      <xdr:nvCxnSpPr>
        <xdr:cNvPr id="109" name="直線コネクタ 108"/>
        <xdr:cNvCxnSpPr/>
      </xdr:nvCxnSpPr>
      <xdr:spPr bwMode="auto">
        <a:xfrm>
          <a:off x="5003800" y="6851970"/>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60850</xdr:rowOff>
    </xdr:from>
    <xdr:ext cx="762000" cy="259045"/>
    <xdr:sp macro="" textlink="">
      <xdr:nvSpPr>
        <xdr:cNvPr id="110" name="人口1人当たり決算額の推移平均値テキスト445"/>
        <xdr:cNvSpPr txBox="1"/>
      </xdr:nvSpPr>
      <xdr:spPr>
        <a:xfrm>
          <a:off x="5740400" y="701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58511</xdr:rowOff>
    </xdr:from>
    <xdr:to>
      <xdr:col>26</xdr:col>
      <xdr:colOff>50800</xdr:colOff>
      <xdr:row>35</xdr:row>
      <xdr:rowOff>241620</xdr:rowOff>
    </xdr:to>
    <xdr:cxnSp macro="">
      <xdr:nvCxnSpPr>
        <xdr:cNvPr id="112" name="直線コネクタ 111"/>
        <xdr:cNvCxnSpPr/>
      </xdr:nvCxnSpPr>
      <xdr:spPr bwMode="auto">
        <a:xfrm>
          <a:off x="4305300" y="6668861"/>
          <a:ext cx="698500" cy="18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4" name="テキスト ボックス 113"/>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11100</xdr:rowOff>
    </xdr:from>
    <xdr:to>
      <xdr:col>22</xdr:col>
      <xdr:colOff>114300</xdr:colOff>
      <xdr:row>35</xdr:row>
      <xdr:rowOff>58511</xdr:rowOff>
    </xdr:to>
    <xdr:cxnSp macro="">
      <xdr:nvCxnSpPr>
        <xdr:cNvPr id="115" name="直線コネクタ 114"/>
        <xdr:cNvCxnSpPr/>
      </xdr:nvCxnSpPr>
      <xdr:spPr bwMode="auto">
        <a:xfrm>
          <a:off x="3606800" y="6278550"/>
          <a:ext cx="698500" cy="39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17" name="テキスト ボックス 116"/>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139984</xdr:rowOff>
    </xdr:from>
    <xdr:to>
      <xdr:col>18</xdr:col>
      <xdr:colOff>177800</xdr:colOff>
      <xdr:row>34</xdr:row>
      <xdr:rowOff>11100</xdr:rowOff>
    </xdr:to>
    <xdr:cxnSp macro="">
      <xdr:nvCxnSpPr>
        <xdr:cNvPr id="118" name="直線コネクタ 117"/>
        <xdr:cNvCxnSpPr/>
      </xdr:nvCxnSpPr>
      <xdr:spPr bwMode="auto">
        <a:xfrm>
          <a:off x="2908300" y="6064534"/>
          <a:ext cx="698500" cy="21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221224</xdr:rowOff>
    </xdr:from>
    <xdr:to>
      <xdr:col>19</xdr:col>
      <xdr:colOff>38100</xdr:colOff>
      <xdr:row>35</xdr:row>
      <xdr:rowOff>322824</xdr:rowOff>
    </xdr:to>
    <xdr:sp macro="" textlink="">
      <xdr:nvSpPr>
        <xdr:cNvPr id="119" name="フローチャート: 判断 118"/>
        <xdr:cNvSpPr/>
      </xdr:nvSpPr>
      <xdr:spPr bwMode="auto">
        <a:xfrm>
          <a:off x="35560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307601</xdr:rowOff>
    </xdr:from>
    <xdr:ext cx="762000" cy="259045"/>
    <xdr:sp macro="" textlink="">
      <xdr:nvSpPr>
        <xdr:cNvPr id="120" name="テキスト ボックス 119"/>
        <xdr:cNvSpPr txBox="1"/>
      </xdr:nvSpPr>
      <xdr:spPr>
        <a:xfrm>
          <a:off x="3225800" y="691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153707</xdr:rowOff>
    </xdr:from>
    <xdr:ext cx="762000" cy="259045"/>
    <xdr:sp macro="" textlink="">
      <xdr:nvSpPr>
        <xdr:cNvPr id="122" name="テキスト ボックス 121"/>
        <xdr:cNvSpPr txBox="1"/>
      </xdr:nvSpPr>
      <xdr:spPr>
        <a:xfrm>
          <a:off x="2527300" y="67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234483</xdr:rowOff>
    </xdr:from>
    <xdr:to>
      <xdr:col>29</xdr:col>
      <xdr:colOff>177800</xdr:colOff>
      <xdr:row>35</xdr:row>
      <xdr:rowOff>336083</xdr:rowOff>
    </xdr:to>
    <xdr:sp macro="" textlink="">
      <xdr:nvSpPr>
        <xdr:cNvPr id="128" name="楕円 127"/>
        <xdr:cNvSpPr/>
      </xdr:nvSpPr>
      <xdr:spPr bwMode="auto">
        <a:xfrm>
          <a:off x="5600700" y="684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79560</xdr:rowOff>
    </xdr:from>
    <xdr:ext cx="762000" cy="259045"/>
    <xdr:sp macro="" textlink="">
      <xdr:nvSpPr>
        <xdr:cNvPr id="129" name="人口1人当たり決算額の推移該当値テキスト445"/>
        <xdr:cNvSpPr txBox="1"/>
      </xdr:nvSpPr>
      <xdr:spPr>
        <a:xfrm>
          <a:off x="5740400" y="66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190820</xdr:rowOff>
    </xdr:from>
    <xdr:to>
      <xdr:col>26</xdr:col>
      <xdr:colOff>101600</xdr:colOff>
      <xdr:row>35</xdr:row>
      <xdr:rowOff>292420</xdr:rowOff>
    </xdr:to>
    <xdr:sp macro="" textlink="">
      <xdr:nvSpPr>
        <xdr:cNvPr id="130" name="楕円 129"/>
        <xdr:cNvSpPr/>
      </xdr:nvSpPr>
      <xdr:spPr bwMode="auto">
        <a:xfrm>
          <a:off x="4953000" y="680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302597</xdr:rowOff>
    </xdr:from>
    <xdr:ext cx="736600" cy="259045"/>
    <xdr:sp macro="" textlink="">
      <xdr:nvSpPr>
        <xdr:cNvPr id="131" name="テキスト ボックス 130"/>
        <xdr:cNvSpPr txBox="1"/>
      </xdr:nvSpPr>
      <xdr:spPr>
        <a:xfrm>
          <a:off x="4622800" y="657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7711</xdr:rowOff>
    </xdr:from>
    <xdr:to>
      <xdr:col>22</xdr:col>
      <xdr:colOff>165100</xdr:colOff>
      <xdr:row>35</xdr:row>
      <xdr:rowOff>109311</xdr:rowOff>
    </xdr:to>
    <xdr:sp macro="" textlink="">
      <xdr:nvSpPr>
        <xdr:cNvPr id="132" name="楕円 131"/>
        <xdr:cNvSpPr/>
      </xdr:nvSpPr>
      <xdr:spPr bwMode="auto">
        <a:xfrm>
          <a:off x="4254500" y="661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119489</xdr:rowOff>
    </xdr:from>
    <xdr:ext cx="762000" cy="259045"/>
    <xdr:sp macro="" textlink="">
      <xdr:nvSpPr>
        <xdr:cNvPr id="133" name="テキスト ボックス 132"/>
        <xdr:cNvSpPr txBox="1"/>
      </xdr:nvSpPr>
      <xdr:spPr>
        <a:xfrm>
          <a:off x="3924300" y="63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303200</xdr:rowOff>
    </xdr:from>
    <xdr:to>
      <xdr:col>19</xdr:col>
      <xdr:colOff>38100</xdr:colOff>
      <xdr:row>34</xdr:row>
      <xdr:rowOff>61900</xdr:rowOff>
    </xdr:to>
    <xdr:sp macro="" textlink="">
      <xdr:nvSpPr>
        <xdr:cNvPr id="134" name="楕円 133"/>
        <xdr:cNvSpPr/>
      </xdr:nvSpPr>
      <xdr:spPr bwMode="auto">
        <a:xfrm>
          <a:off x="3556000" y="622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72077</xdr:rowOff>
    </xdr:from>
    <xdr:ext cx="762000" cy="259045"/>
    <xdr:sp macro="" textlink="">
      <xdr:nvSpPr>
        <xdr:cNvPr id="135" name="テキスト ボックス 134"/>
        <xdr:cNvSpPr txBox="1"/>
      </xdr:nvSpPr>
      <xdr:spPr>
        <a:xfrm>
          <a:off x="3225800" y="59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89184</xdr:rowOff>
    </xdr:from>
    <xdr:to>
      <xdr:col>15</xdr:col>
      <xdr:colOff>101600</xdr:colOff>
      <xdr:row>33</xdr:row>
      <xdr:rowOff>190784</xdr:rowOff>
    </xdr:to>
    <xdr:sp macro="" textlink="">
      <xdr:nvSpPr>
        <xdr:cNvPr id="136" name="楕円 135"/>
        <xdr:cNvSpPr/>
      </xdr:nvSpPr>
      <xdr:spPr bwMode="auto">
        <a:xfrm>
          <a:off x="2857500" y="601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29511</xdr:rowOff>
    </xdr:from>
    <xdr:ext cx="762000" cy="259045"/>
    <xdr:sp macro="" textlink="">
      <xdr:nvSpPr>
        <xdr:cNvPr id="137" name="テキスト ボックス 136"/>
        <xdr:cNvSpPr txBox="1"/>
      </xdr:nvSpPr>
      <xdr:spPr>
        <a:xfrm>
          <a:off x="2527300" y="57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104816</xdr:rowOff>
    </xdr:from>
    <xdr:to>
      <xdr:col>24</xdr:col>
      <xdr:colOff>63500</xdr:colOff>
      <xdr:row>30</xdr:row>
      <xdr:rowOff>136317</xdr:rowOff>
    </xdr:to>
    <xdr:cxnSp macro="">
      <xdr:nvCxnSpPr>
        <xdr:cNvPr id="59" name="直線コネクタ 58"/>
        <xdr:cNvCxnSpPr/>
      </xdr:nvCxnSpPr>
      <xdr:spPr>
        <a:xfrm>
          <a:off x="3797300" y="5248316"/>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104816</xdr:rowOff>
    </xdr:from>
    <xdr:to>
      <xdr:col>19</xdr:col>
      <xdr:colOff>177800</xdr:colOff>
      <xdr:row>30</xdr:row>
      <xdr:rowOff>151542</xdr:rowOff>
    </xdr:to>
    <xdr:cxnSp macro="">
      <xdr:nvCxnSpPr>
        <xdr:cNvPr id="62" name="直線コネクタ 61"/>
        <xdr:cNvCxnSpPr/>
      </xdr:nvCxnSpPr>
      <xdr:spPr>
        <a:xfrm flipV="1">
          <a:off x="2908300" y="524831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151542</xdr:rowOff>
    </xdr:from>
    <xdr:to>
      <xdr:col>15</xdr:col>
      <xdr:colOff>50800</xdr:colOff>
      <xdr:row>31</xdr:row>
      <xdr:rowOff>159268</xdr:rowOff>
    </xdr:to>
    <xdr:cxnSp macro="">
      <xdr:nvCxnSpPr>
        <xdr:cNvPr id="65" name="直線コネクタ 64"/>
        <xdr:cNvCxnSpPr/>
      </xdr:nvCxnSpPr>
      <xdr:spPr>
        <a:xfrm flipV="1">
          <a:off x="2019300" y="5295042"/>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159268</xdr:rowOff>
    </xdr:from>
    <xdr:to>
      <xdr:col>10</xdr:col>
      <xdr:colOff>114300</xdr:colOff>
      <xdr:row>32</xdr:row>
      <xdr:rowOff>152502</xdr:rowOff>
    </xdr:to>
    <xdr:cxnSp macro="">
      <xdr:nvCxnSpPr>
        <xdr:cNvPr id="68" name="直線コネクタ 67"/>
        <xdr:cNvCxnSpPr/>
      </xdr:nvCxnSpPr>
      <xdr:spPr>
        <a:xfrm flipV="1">
          <a:off x="1130300" y="5474218"/>
          <a:ext cx="889000" cy="1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46975</xdr:rowOff>
    </xdr:from>
    <xdr:to>
      <xdr:col>10</xdr:col>
      <xdr:colOff>165100</xdr:colOff>
      <xdr:row>32</xdr:row>
      <xdr:rowOff>148575</xdr:rowOff>
    </xdr:to>
    <xdr:sp macro="" textlink="">
      <xdr:nvSpPr>
        <xdr:cNvPr id="69" name="フローチャート: 判断 68"/>
        <xdr:cNvSpPr/>
      </xdr:nvSpPr>
      <xdr:spPr>
        <a:xfrm>
          <a:off x="1968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139702</xdr:rowOff>
    </xdr:from>
    <xdr:ext cx="599010" cy="259045"/>
    <xdr:sp macro="" textlink="">
      <xdr:nvSpPr>
        <xdr:cNvPr id="70" name="テキスト ボックス 69"/>
        <xdr:cNvSpPr txBox="1"/>
      </xdr:nvSpPr>
      <xdr:spPr>
        <a:xfrm>
          <a:off x="1719795" y="5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56034</xdr:rowOff>
    </xdr:from>
    <xdr:ext cx="599010" cy="259045"/>
    <xdr:sp macro="" textlink="">
      <xdr:nvSpPr>
        <xdr:cNvPr id="72" name="テキスト ボックス 71"/>
        <xdr:cNvSpPr txBox="1"/>
      </xdr:nvSpPr>
      <xdr:spPr>
        <a:xfrm>
          <a:off x="830795" y="60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85517</xdr:rowOff>
    </xdr:from>
    <xdr:to>
      <xdr:col>24</xdr:col>
      <xdr:colOff>114300</xdr:colOff>
      <xdr:row>31</xdr:row>
      <xdr:rowOff>15667</xdr:rowOff>
    </xdr:to>
    <xdr:sp macro="" textlink="">
      <xdr:nvSpPr>
        <xdr:cNvPr id="78" name="楕円 77"/>
        <xdr:cNvSpPr/>
      </xdr:nvSpPr>
      <xdr:spPr>
        <a:xfrm>
          <a:off x="4584700" y="52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38544</xdr:rowOff>
    </xdr:from>
    <xdr:ext cx="599010" cy="259045"/>
    <xdr:sp macro="" textlink="">
      <xdr:nvSpPr>
        <xdr:cNvPr id="79" name="人件費該当値テキスト"/>
        <xdr:cNvSpPr txBox="1"/>
      </xdr:nvSpPr>
      <xdr:spPr>
        <a:xfrm>
          <a:off x="4686300" y="518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54016</xdr:rowOff>
    </xdr:from>
    <xdr:to>
      <xdr:col>20</xdr:col>
      <xdr:colOff>38100</xdr:colOff>
      <xdr:row>30</xdr:row>
      <xdr:rowOff>155616</xdr:rowOff>
    </xdr:to>
    <xdr:sp macro="" textlink="">
      <xdr:nvSpPr>
        <xdr:cNvPr id="80" name="楕円 79"/>
        <xdr:cNvSpPr/>
      </xdr:nvSpPr>
      <xdr:spPr>
        <a:xfrm>
          <a:off x="3746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693</xdr:rowOff>
    </xdr:from>
    <xdr:ext cx="599010" cy="259045"/>
    <xdr:sp macro="" textlink="">
      <xdr:nvSpPr>
        <xdr:cNvPr id="81" name="テキスト ボックス 80"/>
        <xdr:cNvSpPr txBox="1"/>
      </xdr:nvSpPr>
      <xdr:spPr>
        <a:xfrm>
          <a:off x="34850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100742</xdr:rowOff>
    </xdr:from>
    <xdr:to>
      <xdr:col>15</xdr:col>
      <xdr:colOff>101600</xdr:colOff>
      <xdr:row>31</xdr:row>
      <xdr:rowOff>30892</xdr:rowOff>
    </xdr:to>
    <xdr:sp macro="" textlink="">
      <xdr:nvSpPr>
        <xdr:cNvPr id="82" name="楕円 81"/>
        <xdr:cNvSpPr/>
      </xdr:nvSpPr>
      <xdr:spPr>
        <a:xfrm>
          <a:off x="2857500" y="52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47419</xdr:rowOff>
    </xdr:from>
    <xdr:ext cx="599010" cy="259045"/>
    <xdr:sp macro="" textlink="">
      <xdr:nvSpPr>
        <xdr:cNvPr id="83" name="テキスト ボックス 82"/>
        <xdr:cNvSpPr txBox="1"/>
      </xdr:nvSpPr>
      <xdr:spPr>
        <a:xfrm>
          <a:off x="2608795" y="50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108468</xdr:rowOff>
    </xdr:from>
    <xdr:to>
      <xdr:col>10</xdr:col>
      <xdr:colOff>165100</xdr:colOff>
      <xdr:row>32</xdr:row>
      <xdr:rowOff>38618</xdr:rowOff>
    </xdr:to>
    <xdr:sp macro="" textlink="">
      <xdr:nvSpPr>
        <xdr:cNvPr id="84" name="楕円 83"/>
        <xdr:cNvSpPr/>
      </xdr:nvSpPr>
      <xdr:spPr>
        <a:xfrm>
          <a:off x="1968500" y="54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55145</xdr:rowOff>
    </xdr:from>
    <xdr:ext cx="599010" cy="259045"/>
    <xdr:sp macro="" textlink="">
      <xdr:nvSpPr>
        <xdr:cNvPr id="85" name="テキスト ボックス 84"/>
        <xdr:cNvSpPr txBox="1"/>
      </xdr:nvSpPr>
      <xdr:spPr>
        <a:xfrm>
          <a:off x="1719795" y="519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101702</xdr:rowOff>
    </xdr:from>
    <xdr:to>
      <xdr:col>6</xdr:col>
      <xdr:colOff>38100</xdr:colOff>
      <xdr:row>33</xdr:row>
      <xdr:rowOff>31852</xdr:rowOff>
    </xdr:to>
    <xdr:sp macro="" textlink="">
      <xdr:nvSpPr>
        <xdr:cNvPr id="86" name="楕円 85"/>
        <xdr:cNvSpPr/>
      </xdr:nvSpPr>
      <xdr:spPr>
        <a:xfrm>
          <a:off x="10795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48379</xdr:rowOff>
    </xdr:from>
    <xdr:ext cx="599010" cy="259045"/>
    <xdr:sp macro="" textlink="">
      <xdr:nvSpPr>
        <xdr:cNvPr id="87" name="テキスト ボックス 86"/>
        <xdr:cNvSpPr txBox="1"/>
      </xdr:nvSpPr>
      <xdr:spPr>
        <a:xfrm>
          <a:off x="830795" y="536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76541</xdr:rowOff>
    </xdr:from>
    <xdr:to>
      <xdr:col>24</xdr:col>
      <xdr:colOff>63500</xdr:colOff>
      <xdr:row>55</xdr:row>
      <xdr:rowOff>138002</xdr:rowOff>
    </xdr:to>
    <xdr:cxnSp macro="">
      <xdr:nvCxnSpPr>
        <xdr:cNvPr id="117" name="直線コネクタ 116"/>
        <xdr:cNvCxnSpPr/>
      </xdr:nvCxnSpPr>
      <xdr:spPr>
        <a:xfrm flipV="1">
          <a:off x="3797300" y="9506291"/>
          <a:ext cx="8382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103581</xdr:rowOff>
    </xdr:from>
    <xdr:to>
      <xdr:col>19</xdr:col>
      <xdr:colOff>177800</xdr:colOff>
      <xdr:row>55</xdr:row>
      <xdr:rowOff>138002</xdr:rowOff>
    </xdr:to>
    <xdr:cxnSp macro="">
      <xdr:nvCxnSpPr>
        <xdr:cNvPr id="120" name="直線コネクタ 119"/>
        <xdr:cNvCxnSpPr/>
      </xdr:nvCxnSpPr>
      <xdr:spPr>
        <a:xfrm>
          <a:off x="2908300" y="9533331"/>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103581</xdr:rowOff>
    </xdr:from>
    <xdr:to>
      <xdr:col>15</xdr:col>
      <xdr:colOff>50800</xdr:colOff>
      <xdr:row>56</xdr:row>
      <xdr:rowOff>35720</xdr:rowOff>
    </xdr:to>
    <xdr:cxnSp macro="">
      <xdr:nvCxnSpPr>
        <xdr:cNvPr id="123" name="直線コネクタ 122"/>
        <xdr:cNvCxnSpPr/>
      </xdr:nvCxnSpPr>
      <xdr:spPr>
        <a:xfrm flipV="1">
          <a:off x="2019300" y="9533331"/>
          <a:ext cx="889000" cy="10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35720</xdr:rowOff>
    </xdr:from>
    <xdr:to>
      <xdr:col>10</xdr:col>
      <xdr:colOff>114300</xdr:colOff>
      <xdr:row>56</xdr:row>
      <xdr:rowOff>96396</xdr:rowOff>
    </xdr:to>
    <xdr:cxnSp macro="">
      <xdr:nvCxnSpPr>
        <xdr:cNvPr id="126" name="直線コネクタ 125"/>
        <xdr:cNvCxnSpPr/>
      </xdr:nvCxnSpPr>
      <xdr:spPr>
        <a:xfrm flipV="1">
          <a:off x="1130300" y="9636920"/>
          <a:ext cx="889000" cy="6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22214</xdr:rowOff>
    </xdr:from>
    <xdr:to>
      <xdr:col>10</xdr:col>
      <xdr:colOff>165100</xdr:colOff>
      <xdr:row>53</xdr:row>
      <xdr:rowOff>123814</xdr:rowOff>
    </xdr:to>
    <xdr:sp macro="" textlink="">
      <xdr:nvSpPr>
        <xdr:cNvPr id="127" name="フローチャート: 判断 126"/>
        <xdr:cNvSpPr/>
      </xdr:nvSpPr>
      <xdr:spPr>
        <a:xfrm>
          <a:off x="1968500" y="9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140341</xdr:rowOff>
    </xdr:from>
    <xdr:ext cx="534377" cy="259045"/>
    <xdr:sp macro="" textlink="">
      <xdr:nvSpPr>
        <xdr:cNvPr id="128" name="テキスト ボックス 127"/>
        <xdr:cNvSpPr txBox="1"/>
      </xdr:nvSpPr>
      <xdr:spPr>
        <a:xfrm>
          <a:off x="1752111" y="88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25741</xdr:rowOff>
    </xdr:from>
    <xdr:to>
      <xdr:col>24</xdr:col>
      <xdr:colOff>114300</xdr:colOff>
      <xdr:row>55</xdr:row>
      <xdr:rowOff>127341</xdr:rowOff>
    </xdr:to>
    <xdr:sp macro="" textlink="">
      <xdr:nvSpPr>
        <xdr:cNvPr id="136" name="楕円 135"/>
        <xdr:cNvSpPr/>
      </xdr:nvSpPr>
      <xdr:spPr>
        <a:xfrm>
          <a:off x="4584700" y="94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48618</xdr:rowOff>
    </xdr:from>
    <xdr:ext cx="534377" cy="259045"/>
    <xdr:sp macro="" textlink="">
      <xdr:nvSpPr>
        <xdr:cNvPr id="137" name="物件費該当値テキスト"/>
        <xdr:cNvSpPr txBox="1"/>
      </xdr:nvSpPr>
      <xdr:spPr>
        <a:xfrm>
          <a:off x="4686300" y="93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87202</xdr:rowOff>
    </xdr:from>
    <xdr:to>
      <xdr:col>20</xdr:col>
      <xdr:colOff>38100</xdr:colOff>
      <xdr:row>56</xdr:row>
      <xdr:rowOff>17352</xdr:rowOff>
    </xdr:to>
    <xdr:sp macro="" textlink="">
      <xdr:nvSpPr>
        <xdr:cNvPr id="138" name="楕円 137"/>
        <xdr:cNvSpPr/>
      </xdr:nvSpPr>
      <xdr:spPr>
        <a:xfrm>
          <a:off x="3746500" y="95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8479</xdr:rowOff>
    </xdr:from>
    <xdr:ext cx="534377" cy="259045"/>
    <xdr:sp macro="" textlink="">
      <xdr:nvSpPr>
        <xdr:cNvPr id="139" name="テキスト ボックス 138"/>
        <xdr:cNvSpPr txBox="1"/>
      </xdr:nvSpPr>
      <xdr:spPr>
        <a:xfrm>
          <a:off x="3517411" y="96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52781</xdr:rowOff>
    </xdr:from>
    <xdr:to>
      <xdr:col>15</xdr:col>
      <xdr:colOff>101600</xdr:colOff>
      <xdr:row>55</xdr:row>
      <xdr:rowOff>154381</xdr:rowOff>
    </xdr:to>
    <xdr:sp macro="" textlink="">
      <xdr:nvSpPr>
        <xdr:cNvPr id="140" name="楕円 139"/>
        <xdr:cNvSpPr/>
      </xdr:nvSpPr>
      <xdr:spPr>
        <a:xfrm>
          <a:off x="2857500" y="94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170908</xdr:rowOff>
    </xdr:from>
    <xdr:ext cx="534377" cy="259045"/>
    <xdr:sp macro="" textlink="">
      <xdr:nvSpPr>
        <xdr:cNvPr id="141" name="テキスト ボックス 140"/>
        <xdr:cNvSpPr txBox="1"/>
      </xdr:nvSpPr>
      <xdr:spPr>
        <a:xfrm>
          <a:off x="2641111" y="925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156370</xdr:rowOff>
    </xdr:from>
    <xdr:to>
      <xdr:col>10</xdr:col>
      <xdr:colOff>165100</xdr:colOff>
      <xdr:row>56</xdr:row>
      <xdr:rowOff>86520</xdr:rowOff>
    </xdr:to>
    <xdr:sp macro="" textlink="">
      <xdr:nvSpPr>
        <xdr:cNvPr id="142" name="楕円 141"/>
        <xdr:cNvSpPr/>
      </xdr:nvSpPr>
      <xdr:spPr>
        <a:xfrm>
          <a:off x="1968500" y="95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77647</xdr:rowOff>
    </xdr:from>
    <xdr:ext cx="534377" cy="259045"/>
    <xdr:sp macro="" textlink="">
      <xdr:nvSpPr>
        <xdr:cNvPr id="143" name="テキスト ボックス 142"/>
        <xdr:cNvSpPr txBox="1"/>
      </xdr:nvSpPr>
      <xdr:spPr>
        <a:xfrm>
          <a:off x="1752111" y="96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45596</xdr:rowOff>
    </xdr:from>
    <xdr:to>
      <xdr:col>6</xdr:col>
      <xdr:colOff>38100</xdr:colOff>
      <xdr:row>56</xdr:row>
      <xdr:rowOff>147196</xdr:rowOff>
    </xdr:to>
    <xdr:sp macro="" textlink="">
      <xdr:nvSpPr>
        <xdr:cNvPr id="144" name="楕円 143"/>
        <xdr:cNvSpPr/>
      </xdr:nvSpPr>
      <xdr:spPr>
        <a:xfrm>
          <a:off x="1079500" y="9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138323</xdr:rowOff>
    </xdr:from>
    <xdr:ext cx="534377" cy="259045"/>
    <xdr:sp macro="" textlink="">
      <xdr:nvSpPr>
        <xdr:cNvPr id="145" name="テキスト ボックス 144"/>
        <xdr:cNvSpPr txBox="1"/>
      </xdr:nvSpPr>
      <xdr:spPr>
        <a:xfrm>
          <a:off x="863111" y="97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22461</xdr:rowOff>
    </xdr:from>
    <xdr:to>
      <xdr:col>24</xdr:col>
      <xdr:colOff>63500</xdr:colOff>
      <xdr:row>75</xdr:row>
      <xdr:rowOff>71120</xdr:rowOff>
    </xdr:to>
    <xdr:cxnSp macro="">
      <xdr:nvCxnSpPr>
        <xdr:cNvPr id="174" name="直線コネクタ 173"/>
        <xdr:cNvCxnSpPr/>
      </xdr:nvCxnSpPr>
      <xdr:spPr>
        <a:xfrm>
          <a:off x="3797300" y="12881211"/>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98024</xdr:rowOff>
    </xdr:from>
    <xdr:ext cx="469744" cy="259045"/>
    <xdr:sp macro="" textlink="">
      <xdr:nvSpPr>
        <xdr:cNvPr id="175" name="維持補修費平均値テキスト"/>
        <xdr:cNvSpPr txBox="1"/>
      </xdr:nvSpPr>
      <xdr:spPr>
        <a:xfrm>
          <a:off x="4686300" y="1295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158424</xdr:rowOff>
    </xdr:from>
    <xdr:to>
      <xdr:col>19</xdr:col>
      <xdr:colOff>177800</xdr:colOff>
      <xdr:row>75</xdr:row>
      <xdr:rowOff>22461</xdr:rowOff>
    </xdr:to>
    <xdr:cxnSp macro="">
      <xdr:nvCxnSpPr>
        <xdr:cNvPr id="177" name="直線コネクタ 176"/>
        <xdr:cNvCxnSpPr/>
      </xdr:nvCxnSpPr>
      <xdr:spPr>
        <a:xfrm>
          <a:off x="2908300" y="12845724"/>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108039</xdr:rowOff>
    </xdr:from>
    <xdr:ext cx="469744" cy="259045"/>
    <xdr:sp macro="" textlink="">
      <xdr:nvSpPr>
        <xdr:cNvPr id="179" name="テキスト ボックス 178"/>
        <xdr:cNvSpPr txBox="1"/>
      </xdr:nvSpPr>
      <xdr:spPr>
        <a:xfrm>
          <a:off x="3549728" y="131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158424</xdr:rowOff>
    </xdr:from>
    <xdr:to>
      <xdr:col>15</xdr:col>
      <xdr:colOff>50800</xdr:colOff>
      <xdr:row>75</xdr:row>
      <xdr:rowOff>96375</xdr:rowOff>
    </xdr:to>
    <xdr:cxnSp macro="">
      <xdr:nvCxnSpPr>
        <xdr:cNvPr id="180" name="直線コネクタ 179"/>
        <xdr:cNvCxnSpPr/>
      </xdr:nvCxnSpPr>
      <xdr:spPr>
        <a:xfrm flipV="1">
          <a:off x="2019300" y="12845724"/>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132751</xdr:rowOff>
    </xdr:from>
    <xdr:ext cx="469744" cy="259045"/>
    <xdr:sp macro="" textlink="">
      <xdr:nvSpPr>
        <xdr:cNvPr id="182" name="テキスト ボックス 181"/>
        <xdr:cNvSpPr txBox="1"/>
      </xdr:nvSpPr>
      <xdr:spPr>
        <a:xfrm>
          <a:off x="2673428"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96375</xdr:rowOff>
    </xdr:from>
    <xdr:to>
      <xdr:col>10</xdr:col>
      <xdr:colOff>114300</xdr:colOff>
      <xdr:row>76</xdr:row>
      <xdr:rowOff>35632</xdr:rowOff>
    </xdr:to>
    <xdr:cxnSp macro="">
      <xdr:nvCxnSpPr>
        <xdr:cNvPr id="183" name="直線コネクタ 182"/>
        <xdr:cNvCxnSpPr/>
      </xdr:nvCxnSpPr>
      <xdr:spPr>
        <a:xfrm flipV="1">
          <a:off x="1130300" y="12955125"/>
          <a:ext cx="8890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62012</xdr:rowOff>
    </xdr:from>
    <xdr:to>
      <xdr:col>10</xdr:col>
      <xdr:colOff>165100</xdr:colOff>
      <xdr:row>75</xdr:row>
      <xdr:rowOff>163612</xdr:rowOff>
    </xdr:to>
    <xdr:sp macro="" textlink="">
      <xdr:nvSpPr>
        <xdr:cNvPr id="184" name="フローチャート: 判断 183"/>
        <xdr:cNvSpPr/>
      </xdr:nvSpPr>
      <xdr:spPr>
        <a:xfrm>
          <a:off x="1968500" y="129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154739</xdr:rowOff>
    </xdr:from>
    <xdr:ext cx="469744" cy="259045"/>
    <xdr:sp macro="" textlink="">
      <xdr:nvSpPr>
        <xdr:cNvPr id="185" name="テキスト ボックス 184"/>
        <xdr:cNvSpPr txBox="1"/>
      </xdr:nvSpPr>
      <xdr:spPr>
        <a:xfrm>
          <a:off x="1784428" y="1301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4407</xdr:rowOff>
    </xdr:from>
    <xdr:ext cx="469744" cy="259045"/>
    <xdr:sp macro="" textlink="">
      <xdr:nvSpPr>
        <xdr:cNvPr id="187" name="テキスト ボックス 186"/>
        <xdr:cNvSpPr txBox="1"/>
      </xdr:nvSpPr>
      <xdr:spPr>
        <a:xfrm>
          <a:off x="895428" y="1320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20320</xdr:rowOff>
    </xdr:from>
    <xdr:to>
      <xdr:col>24</xdr:col>
      <xdr:colOff>114300</xdr:colOff>
      <xdr:row>75</xdr:row>
      <xdr:rowOff>121920</xdr:rowOff>
    </xdr:to>
    <xdr:sp macro="" textlink="">
      <xdr:nvSpPr>
        <xdr:cNvPr id="193" name="楕円 192"/>
        <xdr:cNvSpPr/>
      </xdr:nvSpPr>
      <xdr:spPr>
        <a:xfrm>
          <a:off x="45847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469744" cy="259045"/>
    <xdr:sp macro="" textlink="">
      <xdr:nvSpPr>
        <xdr:cNvPr id="194" name="維持補修費該当値テキスト"/>
        <xdr:cNvSpPr txBox="1"/>
      </xdr:nvSpPr>
      <xdr:spPr>
        <a:xfrm>
          <a:off x="4686300" y="1273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143111</xdr:rowOff>
    </xdr:from>
    <xdr:to>
      <xdr:col>20</xdr:col>
      <xdr:colOff>38100</xdr:colOff>
      <xdr:row>75</xdr:row>
      <xdr:rowOff>73261</xdr:rowOff>
    </xdr:to>
    <xdr:sp macro="" textlink="">
      <xdr:nvSpPr>
        <xdr:cNvPr id="195" name="楕円 194"/>
        <xdr:cNvSpPr/>
      </xdr:nvSpPr>
      <xdr:spPr>
        <a:xfrm>
          <a:off x="3746500" y="128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89788</xdr:rowOff>
    </xdr:from>
    <xdr:ext cx="469744" cy="259045"/>
    <xdr:sp macro="" textlink="">
      <xdr:nvSpPr>
        <xdr:cNvPr id="196" name="テキスト ボックス 195"/>
        <xdr:cNvSpPr txBox="1"/>
      </xdr:nvSpPr>
      <xdr:spPr>
        <a:xfrm>
          <a:off x="3549728" y="1260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107624</xdr:rowOff>
    </xdr:from>
    <xdr:to>
      <xdr:col>15</xdr:col>
      <xdr:colOff>101600</xdr:colOff>
      <xdr:row>75</xdr:row>
      <xdr:rowOff>37774</xdr:rowOff>
    </xdr:to>
    <xdr:sp macro="" textlink="">
      <xdr:nvSpPr>
        <xdr:cNvPr id="197" name="楕円 196"/>
        <xdr:cNvSpPr/>
      </xdr:nvSpPr>
      <xdr:spPr>
        <a:xfrm>
          <a:off x="2857500" y="127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54301</xdr:rowOff>
    </xdr:from>
    <xdr:ext cx="469744" cy="259045"/>
    <xdr:sp macro="" textlink="">
      <xdr:nvSpPr>
        <xdr:cNvPr id="198" name="テキスト ボックス 197"/>
        <xdr:cNvSpPr txBox="1"/>
      </xdr:nvSpPr>
      <xdr:spPr>
        <a:xfrm>
          <a:off x="2673428" y="125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45575</xdr:rowOff>
    </xdr:from>
    <xdr:to>
      <xdr:col>10</xdr:col>
      <xdr:colOff>165100</xdr:colOff>
      <xdr:row>75</xdr:row>
      <xdr:rowOff>147176</xdr:rowOff>
    </xdr:to>
    <xdr:sp macro="" textlink="">
      <xdr:nvSpPr>
        <xdr:cNvPr id="199" name="楕円 198"/>
        <xdr:cNvSpPr/>
      </xdr:nvSpPr>
      <xdr:spPr>
        <a:xfrm>
          <a:off x="1968500" y="1290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163702</xdr:rowOff>
    </xdr:from>
    <xdr:ext cx="469744" cy="259045"/>
    <xdr:sp macro="" textlink="">
      <xdr:nvSpPr>
        <xdr:cNvPr id="200" name="テキスト ボックス 199"/>
        <xdr:cNvSpPr txBox="1"/>
      </xdr:nvSpPr>
      <xdr:spPr>
        <a:xfrm>
          <a:off x="1784428" y="1267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156282</xdr:rowOff>
    </xdr:from>
    <xdr:to>
      <xdr:col>6</xdr:col>
      <xdr:colOff>38100</xdr:colOff>
      <xdr:row>76</xdr:row>
      <xdr:rowOff>86432</xdr:rowOff>
    </xdr:to>
    <xdr:sp macro="" textlink="">
      <xdr:nvSpPr>
        <xdr:cNvPr id="201" name="楕円 200"/>
        <xdr:cNvSpPr/>
      </xdr:nvSpPr>
      <xdr:spPr>
        <a:xfrm>
          <a:off x="1079500" y="13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102960</xdr:rowOff>
    </xdr:from>
    <xdr:ext cx="469744" cy="259045"/>
    <xdr:sp macro="" textlink="">
      <xdr:nvSpPr>
        <xdr:cNvPr id="202" name="テキスト ボックス 201"/>
        <xdr:cNvSpPr txBox="1"/>
      </xdr:nvSpPr>
      <xdr:spPr>
        <a:xfrm>
          <a:off x="895428" y="1279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54611</xdr:rowOff>
    </xdr:from>
    <xdr:to>
      <xdr:col>24</xdr:col>
      <xdr:colOff>63500</xdr:colOff>
      <xdr:row>92</xdr:row>
      <xdr:rowOff>165863</xdr:rowOff>
    </xdr:to>
    <xdr:cxnSp macro="">
      <xdr:nvCxnSpPr>
        <xdr:cNvPr id="230" name="直線コネクタ 229"/>
        <xdr:cNvCxnSpPr/>
      </xdr:nvCxnSpPr>
      <xdr:spPr>
        <a:xfrm flipV="1">
          <a:off x="3797300" y="15828011"/>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165863</xdr:rowOff>
    </xdr:from>
    <xdr:to>
      <xdr:col>19</xdr:col>
      <xdr:colOff>177800</xdr:colOff>
      <xdr:row>93</xdr:row>
      <xdr:rowOff>21082</xdr:rowOff>
    </xdr:to>
    <xdr:cxnSp macro="">
      <xdr:nvCxnSpPr>
        <xdr:cNvPr id="233" name="直線コネクタ 232"/>
        <xdr:cNvCxnSpPr/>
      </xdr:nvCxnSpPr>
      <xdr:spPr>
        <a:xfrm flipV="1">
          <a:off x="2908300" y="15939263"/>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104267</xdr:rowOff>
    </xdr:from>
    <xdr:to>
      <xdr:col>15</xdr:col>
      <xdr:colOff>50800</xdr:colOff>
      <xdr:row>93</xdr:row>
      <xdr:rowOff>21082</xdr:rowOff>
    </xdr:to>
    <xdr:cxnSp macro="">
      <xdr:nvCxnSpPr>
        <xdr:cNvPr id="236" name="直線コネクタ 235"/>
        <xdr:cNvCxnSpPr/>
      </xdr:nvCxnSpPr>
      <xdr:spPr>
        <a:xfrm>
          <a:off x="2019300" y="15877667"/>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104267</xdr:rowOff>
    </xdr:from>
    <xdr:to>
      <xdr:col>10</xdr:col>
      <xdr:colOff>114300</xdr:colOff>
      <xdr:row>92</xdr:row>
      <xdr:rowOff>160274</xdr:rowOff>
    </xdr:to>
    <xdr:cxnSp macro="">
      <xdr:nvCxnSpPr>
        <xdr:cNvPr id="239" name="直線コネクタ 238"/>
        <xdr:cNvCxnSpPr/>
      </xdr:nvCxnSpPr>
      <xdr:spPr>
        <a:xfrm flipV="1">
          <a:off x="1130300" y="15877667"/>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104012</xdr:rowOff>
    </xdr:from>
    <xdr:to>
      <xdr:col>10</xdr:col>
      <xdr:colOff>165100</xdr:colOff>
      <xdr:row>94</xdr:row>
      <xdr:rowOff>34162</xdr:rowOff>
    </xdr:to>
    <xdr:sp macro="" textlink="">
      <xdr:nvSpPr>
        <xdr:cNvPr id="240" name="フローチャート: 判断 239"/>
        <xdr:cNvSpPr/>
      </xdr:nvSpPr>
      <xdr:spPr>
        <a:xfrm>
          <a:off x="1968500" y="1604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25289</xdr:rowOff>
    </xdr:from>
    <xdr:ext cx="534377" cy="259045"/>
    <xdr:sp macro="" textlink="">
      <xdr:nvSpPr>
        <xdr:cNvPr id="241" name="テキスト ボックス 240"/>
        <xdr:cNvSpPr txBox="1"/>
      </xdr:nvSpPr>
      <xdr:spPr>
        <a:xfrm>
          <a:off x="1752111" y="16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27322</xdr:rowOff>
    </xdr:from>
    <xdr:ext cx="534377" cy="259045"/>
    <xdr:sp macro="" textlink="">
      <xdr:nvSpPr>
        <xdr:cNvPr id="243" name="テキスト ボックス 242"/>
        <xdr:cNvSpPr txBox="1"/>
      </xdr:nvSpPr>
      <xdr:spPr>
        <a:xfrm>
          <a:off x="86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3811</xdr:rowOff>
    </xdr:from>
    <xdr:to>
      <xdr:col>24</xdr:col>
      <xdr:colOff>114300</xdr:colOff>
      <xdr:row>92</xdr:row>
      <xdr:rowOff>105411</xdr:rowOff>
    </xdr:to>
    <xdr:sp macro="" textlink="">
      <xdr:nvSpPr>
        <xdr:cNvPr id="249" name="楕円 248"/>
        <xdr:cNvSpPr/>
      </xdr:nvSpPr>
      <xdr:spPr>
        <a:xfrm>
          <a:off x="4584700" y="157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26688</xdr:rowOff>
    </xdr:from>
    <xdr:ext cx="534377" cy="259045"/>
    <xdr:sp macro="" textlink="">
      <xdr:nvSpPr>
        <xdr:cNvPr id="250" name="扶助費該当値テキスト"/>
        <xdr:cNvSpPr txBox="1"/>
      </xdr:nvSpPr>
      <xdr:spPr>
        <a:xfrm>
          <a:off x="4686300" y="156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115063</xdr:rowOff>
    </xdr:from>
    <xdr:to>
      <xdr:col>20</xdr:col>
      <xdr:colOff>38100</xdr:colOff>
      <xdr:row>93</xdr:row>
      <xdr:rowOff>45213</xdr:rowOff>
    </xdr:to>
    <xdr:sp macro="" textlink="">
      <xdr:nvSpPr>
        <xdr:cNvPr id="251" name="楕円 250"/>
        <xdr:cNvSpPr/>
      </xdr:nvSpPr>
      <xdr:spPr>
        <a:xfrm>
          <a:off x="3746500" y="158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61740</xdr:rowOff>
    </xdr:from>
    <xdr:ext cx="534377" cy="259045"/>
    <xdr:sp macro="" textlink="">
      <xdr:nvSpPr>
        <xdr:cNvPr id="252" name="テキスト ボックス 251"/>
        <xdr:cNvSpPr txBox="1"/>
      </xdr:nvSpPr>
      <xdr:spPr>
        <a:xfrm>
          <a:off x="3517411" y="156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141732</xdr:rowOff>
    </xdr:from>
    <xdr:to>
      <xdr:col>15</xdr:col>
      <xdr:colOff>101600</xdr:colOff>
      <xdr:row>93</xdr:row>
      <xdr:rowOff>71882</xdr:rowOff>
    </xdr:to>
    <xdr:sp macro="" textlink="">
      <xdr:nvSpPr>
        <xdr:cNvPr id="253" name="楕円 252"/>
        <xdr:cNvSpPr/>
      </xdr:nvSpPr>
      <xdr:spPr>
        <a:xfrm>
          <a:off x="2857500" y="159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88409</xdr:rowOff>
    </xdr:from>
    <xdr:ext cx="534377" cy="259045"/>
    <xdr:sp macro="" textlink="">
      <xdr:nvSpPr>
        <xdr:cNvPr id="254" name="テキスト ボックス 253"/>
        <xdr:cNvSpPr txBox="1"/>
      </xdr:nvSpPr>
      <xdr:spPr>
        <a:xfrm>
          <a:off x="2641111" y="156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53467</xdr:rowOff>
    </xdr:from>
    <xdr:to>
      <xdr:col>10</xdr:col>
      <xdr:colOff>165100</xdr:colOff>
      <xdr:row>92</xdr:row>
      <xdr:rowOff>155067</xdr:rowOff>
    </xdr:to>
    <xdr:sp macro="" textlink="">
      <xdr:nvSpPr>
        <xdr:cNvPr id="255" name="楕円 254"/>
        <xdr:cNvSpPr/>
      </xdr:nvSpPr>
      <xdr:spPr>
        <a:xfrm>
          <a:off x="1968500" y="158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144</xdr:rowOff>
    </xdr:from>
    <xdr:ext cx="534377" cy="259045"/>
    <xdr:sp macro="" textlink="">
      <xdr:nvSpPr>
        <xdr:cNvPr id="256" name="テキスト ボックス 255"/>
        <xdr:cNvSpPr txBox="1"/>
      </xdr:nvSpPr>
      <xdr:spPr>
        <a:xfrm>
          <a:off x="1752111" y="156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109474</xdr:rowOff>
    </xdr:from>
    <xdr:to>
      <xdr:col>6</xdr:col>
      <xdr:colOff>38100</xdr:colOff>
      <xdr:row>93</xdr:row>
      <xdr:rowOff>39624</xdr:rowOff>
    </xdr:to>
    <xdr:sp macro="" textlink="">
      <xdr:nvSpPr>
        <xdr:cNvPr id="257" name="楕円 256"/>
        <xdr:cNvSpPr/>
      </xdr:nvSpPr>
      <xdr:spPr>
        <a:xfrm>
          <a:off x="1079500" y="158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56151</xdr:rowOff>
    </xdr:from>
    <xdr:ext cx="534377" cy="259045"/>
    <xdr:sp macro="" textlink="">
      <xdr:nvSpPr>
        <xdr:cNvPr id="258" name="テキスト ボックス 257"/>
        <xdr:cNvSpPr txBox="1"/>
      </xdr:nvSpPr>
      <xdr:spPr>
        <a:xfrm>
          <a:off x="863111" y="156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83693</xdr:rowOff>
    </xdr:from>
    <xdr:to>
      <xdr:col>55</xdr:col>
      <xdr:colOff>0</xdr:colOff>
      <xdr:row>35</xdr:row>
      <xdr:rowOff>132766</xdr:rowOff>
    </xdr:to>
    <xdr:cxnSp macro="">
      <xdr:nvCxnSpPr>
        <xdr:cNvPr id="286" name="直線コネクタ 285"/>
        <xdr:cNvCxnSpPr/>
      </xdr:nvCxnSpPr>
      <xdr:spPr>
        <a:xfrm>
          <a:off x="9639300" y="6084443"/>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83693</xdr:rowOff>
    </xdr:from>
    <xdr:to>
      <xdr:col>50</xdr:col>
      <xdr:colOff>114300</xdr:colOff>
      <xdr:row>35</xdr:row>
      <xdr:rowOff>98895</xdr:rowOff>
    </xdr:to>
    <xdr:cxnSp macro="">
      <xdr:nvCxnSpPr>
        <xdr:cNvPr id="289" name="直線コネクタ 288"/>
        <xdr:cNvCxnSpPr/>
      </xdr:nvCxnSpPr>
      <xdr:spPr>
        <a:xfrm flipV="1">
          <a:off x="8750300" y="608444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98895</xdr:rowOff>
    </xdr:from>
    <xdr:to>
      <xdr:col>45</xdr:col>
      <xdr:colOff>177800</xdr:colOff>
      <xdr:row>37</xdr:row>
      <xdr:rowOff>112763</xdr:rowOff>
    </xdr:to>
    <xdr:cxnSp macro="">
      <xdr:nvCxnSpPr>
        <xdr:cNvPr id="292" name="直線コネクタ 291"/>
        <xdr:cNvCxnSpPr/>
      </xdr:nvCxnSpPr>
      <xdr:spPr>
        <a:xfrm flipV="1">
          <a:off x="7861300" y="6099645"/>
          <a:ext cx="889000" cy="3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112763</xdr:rowOff>
    </xdr:from>
    <xdr:to>
      <xdr:col>41</xdr:col>
      <xdr:colOff>50800</xdr:colOff>
      <xdr:row>39</xdr:row>
      <xdr:rowOff>74396</xdr:rowOff>
    </xdr:to>
    <xdr:cxnSp macro="">
      <xdr:nvCxnSpPr>
        <xdr:cNvPr id="295" name="直線コネクタ 294"/>
        <xdr:cNvCxnSpPr/>
      </xdr:nvCxnSpPr>
      <xdr:spPr>
        <a:xfrm flipV="1">
          <a:off x="6972300" y="6456413"/>
          <a:ext cx="889000" cy="3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1460</xdr:rowOff>
    </xdr:from>
    <xdr:to>
      <xdr:col>41</xdr:col>
      <xdr:colOff>101600</xdr:colOff>
      <xdr:row>34</xdr:row>
      <xdr:rowOff>103060</xdr:rowOff>
    </xdr:to>
    <xdr:sp macro="" textlink="">
      <xdr:nvSpPr>
        <xdr:cNvPr id="296" name="フローチャート: 判断 295"/>
        <xdr:cNvSpPr/>
      </xdr:nvSpPr>
      <xdr:spPr>
        <a:xfrm>
          <a:off x="7810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119587</xdr:rowOff>
    </xdr:from>
    <xdr:ext cx="599010" cy="259045"/>
    <xdr:sp macro="" textlink="">
      <xdr:nvSpPr>
        <xdr:cNvPr id="297" name="テキスト ボックス 296"/>
        <xdr:cNvSpPr txBox="1"/>
      </xdr:nvSpPr>
      <xdr:spPr>
        <a:xfrm>
          <a:off x="7561795" y="560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56477</xdr:rowOff>
    </xdr:from>
    <xdr:to>
      <xdr:col>36</xdr:col>
      <xdr:colOff>165100</xdr:colOff>
      <xdr:row>36</xdr:row>
      <xdr:rowOff>158077</xdr:rowOff>
    </xdr:to>
    <xdr:sp macro="" textlink="">
      <xdr:nvSpPr>
        <xdr:cNvPr id="298" name="フローチャート: 判断 297"/>
        <xdr:cNvSpPr/>
      </xdr:nvSpPr>
      <xdr:spPr>
        <a:xfrm>
          <a:off x="6921500" y="622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3154</xdr:rowOff>
    </xdr:from>
    <xdr:ext cx="599010" cy="259045"/>
    <xdr:sp macro="" textlink="">
      <xdr:nvSpPr>
        <xdr:cNvPr id="299" name="テキスト ボックス 298"/>
        <xdr:cNvSpPr txBox="1"/>
      </xdr:nvSpPr>
      <xdr:spPr>
        <a:xfrm>
          <a:off x="6672795" y="60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81966</xdr:rowOff>
    </xdr:from>
    <xdr:to>
      <xdr:col>55</xdr:col>
      <xdr:colOff>50800</xdr:colOff>
      <xdr:row>36</xdr:row>
      <xdr:rowOff>12116</xdr:rowOff>
    </xdr:to>
    <xdr:sp macro="" textlink="">
      <xdr:nvSpPr>
        <xdr:cNvPr id="305" name="楕円 304"/>
        <xdr:cNvSpPr/>
      </xdr:nvSpPr>
      <xdr:spPr>
        <a:xfrm>
          <a:off x="10426700" y="60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168343</xdr:rowOff>
    </xdr:from>
    <xdr:ext cx="599010" cy="259045"/>
    <xdr:sp macro="" textlink="">
      <xdr:nvSpPr>
        <xdr:cNvPr id="306" name="補助費等該当値テキスト"/>
        <xdr:cNvSpPr txBox="1"/>
      </xdr:nvSpPr>
      <xdr:spPr>
        <a:xfrm>
          <a:off x="10528300" y="599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32893</xdr:rowOff>
    </xdr:from>
    <xdr:to>
      <xdr:col>50</xdr:col>
      <xdr:colOff>165100</xdr:colOff>
      <xdr:row>35</xdr:row>
      <xdr:rowOff>134493</xdr:rowOff>
    </xdr:to>
    <xdr:sp macro="" textlink="">
      <xdr:nvSpPr>
        <xdr:cNvPr id="307" name="楕円 306"/>
        <xdr:cNvSpPr/>
      </xdr:nvSpPr>
      <xdr:spPr>
        <a:xfrm>
          <a:off x="9588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125620</xdr:rowOff>
    </xdr:from>
    <xdr:ext cx="599010" cy="259045"/>
    <xdr:sp macro="" textlink="">
      <xdr:nvSpPr>
        <xdr:cNvPr id="308" name="テキスト ボックス 307"/>
        <xdr:cNvSpPr txBox="1"/>
      </xdr:nvSpPr>
      <xdr:spPr>
        <a:xfrm>
          <a:off x="9327095" y="6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48095</xdr:rowOff>
    </xdr:from>
    <xdr:to>
      <xdr:col>46</xdr:col>
      <xdr:colOff>38100</xdr:colOff>
      <xdr:row>35</xdr:row>
      <xdr:rowOff>149695</xdr:rowOff>
    </xdr:to>
    <xdr:sp macro="" textlink="">
      <xdr:nvSpPr>
        <xdr:cNvPr id="309" name="楕円 308"/>
        <xdr:cNvSpPr/>
      </xdr:nvSpPr>
      <xdr:spPr>
        <a:xfrm>
          <a:off x="8699500" y="60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140822</xdr:rowOff>
    </xdr:from>
    <xdr:ext cx="599010" cy="259045"/>
    <xdr:sp macro="" textlink="">
      <xdr:nvSpPr>
        <xdr:cNvPr id="310" name="テキスト ボックス 309"/>
        <xdr:cNvSpPr txBox="1"/>
      </xdr:nvSpPr>
      <xdr:spPr>
        <a:xfrm>
          <a:off x="8450795" y="61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61963</xdr:rowOff>
    </xdr:from>
    <xdr:to>
      <xdr:col>41</xdr:col>
      <xdr:colOff>101600</xdr:colOff>
      <xdr:row>37</xdr:row>
      <xdr:rowOff>163564</xdr:rowOff>
    </xdr:to>
    <xdr:sp macro="" textlink="">
      <xdr:nvSpPr>
        <xdr:cNvPr id="311" name="楕円 310"/>
        <xdr:cNvSpPr/>
      </xdr:nvSpPr>
      <xdr:spPr>
        <a:xfrm>
          <a:off x="7810500" y="6405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154691</xdr:rowOff>
    </xdr:from>
    <xdr:ext cx="534377" cy="259045"/>
    <xdr:sp macro="" textlink="">
      <xdr:nvSpPr>
        <xdr:cNvPr id="312" name="テキスト ボックス 311"/>
        <xdr:cNvSpPr txBox="1"/>
      </xdr:nvSpPr>
      <xdr:spPr>
        <a:xfrm>
          <a:off x="7594111" y="64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23596</xdr:rowOff>
    </xdr:from>
    <xdr:to>
      <xdr:col>36</xdr:col>
      <xdr:colOff>165100</xdr:colOff>
      <xdr:row>39</xdr:row>
      <xdr:rowOff>125196</xdr:rowOff>
    </xdr:to>
    <xdr:sp macro="" textlink="">
      <xdr:nvSpPr>
        <xdr:cNvPr id="313" name="楕円 312"/>
        <xdr:cNvSpPr/>
      </xdr:nvSpPr>
      <xdr:spPr>
        <a:xfrm>
          <a:off x="6921500" y="67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116323</xdr:rowOff>
    </xdr:from>
    <xdr:ext cx="534377" cy="259045"/>
    <xdr:sp macro="" textlink="">
      <xdr:nvSpPr>
        <xdr:cNvPr id="314" name="テキスト ボックス 313"/>
        <xdr:cNvSpPr txBox="1"/>
      </xdr:nvSpPr>
      <xdr:spPr>
        <a:xfrm>
          <a:off x="6705111" y="68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18738</xdr:rowOff>
    </xdr:from>
    <xdr:to>
      <xdr:col>55</xdr:col>
      <xdr:colOff>0</xdr:colOff>
      <xdr:row>58</xdr:row>
      <xdr:rowOff>148877</xdr:rowOff>
    </xdr:to>
    <xdr:cxnSp macro="">
      <xdr:nvCxnSpPr>
        <xdr:cNvPr id="344" name="直線コネクタ 343"/>
        <xdr:cNvCxnSpPr/>
      </xdr:nvCxnSpPr>
      <xdr:spPr>
        <a:xfrm flipV="1">
          <a:off x="9639300" y="9962838"/>
          <a:ext cx="8382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52914</xdr:rowOff>
    </xdr:from>
    <xdr:to>
      <xdr:col>50</xdr:col>
      <xdr:colOff>114300</xdr:colOff>
      <xdr:row>58</xdr:row>
      <xdr:rowOff>148877</xdr:rowOff>
    </xdr:to>
    <xdr:cxnSp macro="">
      <xdr:nvCxnSpPr>
        <xdr:cNvPr id="347" name="直線コネクタ 346"/>
        <xdr:cNvCxnSpPr/>
      </xdr:nvCxnSpPr>
      <xdr:spPr>
        <a:xfrm>
          <a:off x="8750300" y="9997014"/>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154270</xdr:rowOff>
    </xdr:from>
    <xdr:ext cx="599010" cy="259045"/>
    <xdr:sp macro="" textlink="">
      <xdr:nvSpPr>
        <xdr:cNvPr id="349" name="テキスト ボックス 348"/>
        <xdr:cNvSpPr txBox="1"/>
      </xdr:nvSpPr>
      <xdr:spPr>
        <a:xfrm>
          <a:off x="93270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32552</xdr:rowOff>
    </xdr:from>
    <xdr:to>
      <xdr:col>45</xdr:col>
      <xdr:colOff>177800</xdr:colOff>
      <xdr:row>58</xdr:row>
      <xdr:rowOff>52914</xdr:rowOff>
    </xdr:to>
    <xdr:cxnSp macro="">
      <xdr:nvCxnSpPr>
        <xdr:cNvPr id="350" name="直線コネクタ 349"/>
        <xdr:cNvCxnSpPr/>
      </xdr:nvCxnSpPr>
      <xdr:spPr>
        <a:xfrm>
          <a:off x="7861300" y="9805202"/>
          <a:ext cx="889000" cy="19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57441</xdr:rowOff>
    </xdr:from>
    <xdr:ext cx="534377" cy="259045"/>
    <xdr:sp macro="" textlink="">
      <xdr:nvSpPr>
        <xdr:cNvPr id="352" name="テキスト ボックス 351"/>
        <xdr:cNvSpPr txBox="1"/>
      </xdr:nvSpPr>
      <xdr:spPr>
        <a:xfrm>
          <a:off x="8483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32552</xdr:rowOff>
    </xdr:from>
    <xdr:to>
      <xdr:col>41</xdr:col>
      <xdr:colOff>50800</xdr:colOff>
      <xdr:row>57</xdr:row>
      <xdr:rowOff>74124</xdr:rowOff>
    </xdr:to>
    <xdr:cxnSp macro="">
      <xdr:nvCxnSpPr>
        <xdr:cNvPr id="353" name="直線コネクタ 352"/>
        <xdr:cNvCxnSpPr/>
      </xdr:nvCxnSpPr>
      <xdr:spPr>
        <a:xfrm flipV="1">
          <a:off x="6972300" y="9805202"/>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20924</xdr:rowOff>
    </xdr:from>
    <xdr:to>
      <xdr:col>41</xdr:col>
      <xdr:colOff>101600</xdr:colOff>
      <xdr:row>55</xdr:row>
      <xdr:rowOff>122524</xdr:rowOff>
    </xdr:to>
    <xdr:sp macro="" textlink="">
      <xdr:nvSpPr>
        <xdr:cNvPr id="354" name="フローチャート: 判断 353"/>
        <xdr:cNvSpPr/>
      </xdr:nvSpPr>
      <xdr:spPr>
        <a:xfrm>
          <a:off x="7810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139051</xdr:rowOff>
    </xdr:from>
    <xdr:ext cx="599010" cy="259045"/>
    <xdr:sp macro="" textlink="">
      <xdr:nvSpPr>
        <xdr:cNvPr id="355" name="テキスト ボックス 354"/>
        <xdr:cNvSpPr txBox="1"/>
      </xdr:nvSpPr>
      <xdr:spPr>
        <a:xfrm>
          <a:off x="7561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6" name="フローチャート: 判断 355"/>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7" name="テキスト ボックス 356"/>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139388</xdr:rowOff>
    </xdr:from>
    <xdr:to>
      <xdr:col>55</xdr:col>
      <xdr:colOff>50800</xdr:colOff>
      <xdr:row>58</xdr:row>
      <xdr:rowOff>69538</xdr:rowOff>
    </xdr:to>
    <xdr:sp macro="" textlink="">
      <xdr:nvSpPr>
        <xdr:cNvPr id="363" name="楕円 362"/>
        <xdr:cNvSpPr/>
      </xdr:nvSpPr>
      <xdr:spPr>
        <a:xfrm>
          <a:off x="104267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117815</xdr:rowOff>
    </xdr:from>
    <xdr:ext cx="534377" cy="259045"/>
    <xdr:sp macro="" textlink="">
      <xdr:nvSpPr>
        <xdr:cNvPr id="364" name="普通建設事業費該当値テキスト"/>
        <xdr:cNvSpPr txBox="1"/>
      </xdr:nvSpPr>
      <xdr:spPr>
        <a:xfrm>
          <a:off x="10528300" y="98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98077</xdr:rowOff>
    </xdr:from>
    <xdr:to>
      <xdr:col>50</xdr:col>
      <xdr:colOff>165100</xdr:colOff>
      <xdr:row>59</xdr:row>
      <xdr:rowOff>28227</xdr:rowOff>
    </xdr:to>
    <xdr:sp macro="" textlink="">
      <xdr:nvSpPr>
        <xdr:cNvPr id="365" name="楕円 364"/>
        <xdr:cNvSpPr/>
      </xdr:nvSpPr>
      <xdr:spPr>
        <a:xfrm>
          <a:off x="9588500" y="100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19354</xdr:rowOff>
    </xdr:from>
    <xdr:ext cx="534377" cy="259045"/>
    <xdr:sp macro="" textlink="">
      <xdr:nvSpPr>
        <xdr:cNvPr id="366" name="テキスト ボックス 365"/>
        <xdr:cNvSpPr txBox="1"/>
      </xdr:nvSpPr>
      <xdr:spPr>
        <a:xfrm>
          <a:off x="9359411" y="101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2114</xdr:rowOff>
    </xdr:from>
    <xdr:to>
      <xdr:col>46</xdr:col>
      <xdr:colOff>38100</xdr:colOff>
      <xdr:row>58</xdr:row>
      <xdr:rowOff>103714</xdr:rowOff>
    </xdr:to>
    <xdr:sp macro="" textlink="">
      <xdr:nvSpPr>
        <xdr:cNvPr id="367" name="楕円 366"/>
        <xdr:cNvSpPr/>
      </xdr:nvSpPr>
      <xdr:spPr>
        <a:xfrm>
          <a:off x="8699500" y="99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94841</xdr:rowOff>
    </xdr:from>
    <xdr:ext cx="534377" cy="259045"/>
    <xdr:sp macro="" textlink="">
      <xdr:nvSpPr>
        <xdr:cNvPr id="368" name="テキスト ボックス 367"/>
        <xdr:cNvSpPr txBox="1"/>
      </xdr:nvSpPr>
      <xdr:spPr>
        <a:xfrm>
          <a:off x="8483111" y="100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153202</xdr:rowOff>
    </xdr:from>
    <xdr:to>
      <xdr:col>41</xdr:col>
      <xdr:colOff>101600</xdr:colOff>
      <xdr:row>57</xdr:row>
      <xdr:rowOff>83352</xdr:rowOff>
    </xdr:to>
    <xdr:sp macro="" textlink="">
      <xdr:nvSpPr>
        <xdr:cNvPr id="369" name="楕円 368"/>
        <xdr:cNvSpPr/>
      </xdr:nvSpPr>
      <xdr:spPr>
        <a:xfrm>
          <a:off x="7810500" y="97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74479</xdr:rowOff>
    </xdr:from>
    <xdr:ext cx="599010" cy="259045"/>
    <xdr:sp macro="" textlink="">
      <xdr:nvSpPr>
        <xdr:cNvPr id="370" name="テキスト ボックス 369"/>
        <xdr:cNvSpPr txBox="1"/>
      </xdr:nvSpPr>
      <xdr:spPr>
        <a:xfrm>
          <a:off x="7561795" y="984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23324</xdr:rowOff>
    </xdr:from>
    <xdr:to>
      <xdr:col>36</xdr:col>
      <xdr:colOff>165100</xdr:colOff>
      <xdr:row>57</xdr:row>
      <xdr:rowOff>124924</xdr:rowOff>
    </xdr:to>
    <xdr:sp macro="" textlink="">
      <xdr:nvSpPr>
        <xdr:cNvPr id="371" name="楕円 370"/>
        <xdr:cNvSpPr/>
      </xdr:nvSpPr>
      <xdr:spPr>
        <a:xfrm>
          <a:off x="6921500" y="97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116051</xdr:rowOff>
    </xdr:from>
    <xdr:ext cx="599010" cy="259045"/>
    <xdr:sp macro="" textlink="">
      <xdr:nvSpPr>
        <xdr:cNvPr id="372" name="テキスト ボックス 371"/>
        <xdr:cNvSpPr txBox="1"/>
      </xdr:nvSpPr>
      <xdr:spPr>
        <a:xfrm>
          <a:off x="6672795" y="988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8092</xdr:rowOff>
    </xdr:from>
    <xdr:to>
      <xdr:col>55</xdr:col>
      <xdr:colOff>0</xdr:colOff>
      <xdr:row>74</xdr:row>
      <xdr:rowOff>75954</xdr:rowOff>
    </xdr:to>
    <xdr:cxnSp macro="">
      <xdr:nvCxnSpPr>
        <xdr:cNvPr id="402" name="直線コネクタ 401"/>
        <xdr:cNvCxnSpPr/>
      </xdr:nvCxnSpPr>
      <xdr:spPr>
        <a:xfrm>
          <a:off x="9639300" y="12523942"/>
          <a:ext cx="838200" cy="2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128657</xdr:rowOff>
    </xdr:from>
    <xdr:ext cx="534377" cy="259045"/>
    <xdr:sp macro="" textlink="">
      <xdr:nvSpPr>
        <xdr:cNvPr id="403" name="普通建設事業費 （ うち新規整備　）平均値テキスト"/>
        <xdr:cNvSpPr txBox="1"/>
      </xdr:nvSpPr>
      <xdr:spPr>
        <a:xfrm>
          <a:off x="10528300" y="1281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8092</xdr:rowOff>
    </xdr:from>
    <xdr:to>
      <xdr:col>50</xdr:col>
      <xdr:colOff>114300</xdr:colOff>
      <xdr:row>73</xdr:row>
      <xdr:rowOff>28763</xdr:rowOff>
    </xdr:to>
    <xdr:cxnSp macro="">
      <xdr:nvCxnSpPr>
        <xdr:cNvPr id="405" name="直線コネクタ 404"/>
        <xdr:cNvCxnSpPr/>
      </xdr:nvCxnSpPr>
      <xdr:spPr>
        <a:xfrm flipV="1">
          <a:off x="8750300" y="12523942"/>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86692</xdr:rowOff>
    </xdr:from>
    <xdr:ext cx="534377" cy="259045"/>
    <xdr:sp macro="" textlink="">
      <xdr:nvSpPr>
        <xdr:cNvPr id="407" name="テキスト ボックス 406"/>
        <xdr:cNvSpPr txBox="1"/>
      </xdr:nvSpPr>
      <xdr:spPr>
        <a:xfrm>
          <a:off x="93594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104790</xdr:rowOff>
    </xdr:from>
    <xdr:to>
      <xdr:col>45</xdr:col>
      <xdr:colOff>177800</xdr:colOff>
      <xdr:row>73</xdr:row>
      <xdr:rowOff>28763</xdr:rowOff>
    </xdr:to>
    <xdr:cxnSp macro="">
      <xdr:nvCxnSpPr>
        <xdr:cNvPr id="408" name="直線コネクタ 407"/>
        <xdr:cNvCxnSpPr/>
      </xdr:nvCxnSpPr>
      <xdr:spPr>
        <a:xfrm>
          <a:off x="7861300" y="12449190"/>
          <a:ext cx="889000" cy="9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10" name="テキスト ボックス 409"/>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116495</xdr:rowOff>
    </xdr:from>
    <xdr:to>
      <xdr:col>41</xdr:col>
      <xdr:colOff>101600</xdr:colOff>
      <xdr:row>71</xdr:row>
      <xdr:rowOff>46645</xdr:rowOff>
    </xdr:to>
    <xdr:sp macro="" textlink="">
      <xdr:nvSpPr>
        <xdr:cNvPr id="411" name="フローチャート: 判断 410"/>
        <xdr:cNvSpPr/>
      </xdr:nvSpPr>
      <xdr:spPr>
        <a:xfrm>
          <a:off x="7810500" y="121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63172</xdr:rowOff>
    </xdr:from>
    <xdr:ext cx="534377" cy="259045"/>
    <xdr:sp macro="" textlink="">
      <xdr:nvSpPr>
        <xdr:cNvPr id="412" name="テキスト ボックス 411"/>
        <xdr:cNvSpPr txBox="1"/>
      </xdr:nvSpPr>
      <xdr:spPr>
        <a:xfrm>
          <a:off x="7594111" y="118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25154</xdr:rowOff>
    </xdr:from>
    <xdr:to>
      <xdr:col>55</xdr:col>
      <xdr:colOff>50800</xdr:colOff>
      <xdr:row>74</xdr:row>
      <xdr:rowOff>126754</xdr:rowOff>
    </xdr:to>
    <xdr:sp macro="" textlink="">
      <xdr:nvSpPr>
        <xdr:cNvPr id="418" name="楕円 417"/>
        <xdr:cNvSpPr/>
      </xdr:nvSpPr>
      <xdr:spPr>
        <a:xfrm>
          <a:off x="10426700" y="12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48031</xdr:rowOff>
    </xdr:from>
    <xdr:ext cx="534377" cy="259045"/>
    <xdr:sp macro="" textlink="">
      <xdr:nvSpPr>
        <xdr:cNvPr id="419" name="普通建設事業費 （ うち新規整備　）該当値テキスト"/>
        <xdr:cNvSpPr txBox="1"/>
      </xdr:nvSpPr>
      <xdr:spPr>
        <a:xfrm>
          <a:off x="10528300" y="125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128742</xdr:rowOff>
    </xdr:from>
    <xdr:to>
      <xdr:col>50</xdr:col>
      <xdr:colOff>165100</xdr:colOff>
      <xdr:row>73</xdr:row>
      <xdr:rowOff>58892</xdr:rowOff>
    </xdr:to>
    <xdr:sp macro="" textlink="">
      <xdr:nvSpPr>
        <xdr:cNvPr id="420" name="楕円 419"/>
        <xdr:cNvSpPr/>
      </xdr:nvSpPr>
      <xdr:spPr>
        <a:xfrm>
          <a:off x="9588500" y="124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75419</xdr:rowOff>
    </xdr:from>
    <xdr:ext cx="534377" cy="259045"/>
    <xdr:sp macro="" textlink="">
      <xdr:nvSpPr>
        <xdr:cNvPr id="421" name="テキスト ボックス 420"/>
        <xdr:cNvSpPr txBox="1"/>
      </xdr:nvSpPr>
      <xdr:spPr>
        <a:xfrm>
          <a:off x="9359411" y="122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149413</xdr:rowOff>
    </xdr:from>
    <xdr:to>
      <xdr:col>46</xdr:col>
      <xdr:colOff>38100</xdr:colOff>
      <xdr:row>73</xdr:row>
      <xdr:rowOff>79563</xdr:rowOff>
    </xdr:to>
    <xdr:sp macro="" textlink="">
      <xdr:nvSpPr>
        <xdr:cNvPr id="422" name="楕円 421"/>
        <xdr:cNvSpPr/>
      </xdr:nvSpPr>
      <xdr:spPr>
        <a:xfrm>
          <a:off x="8699500" y="124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96090</xdr:rowOff>
    </xdr:from>
    <xdr:ext cx="534377" cy="259045"/>
    <xdr:sp macro="" textlink="">
      <xdr:nvSpPr>
        <xdr:cNvPr id="423" name="テキスト ボックス 422"/>
        <xdr:cNvSpPr txBox="1"/>
      </xdr:nvSpPr>
      <xdr:spPr>
        <a:xfrm>
          <a:off x="8483111" y="122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53990</xdr:rowOff>
    </xdr:from>
    <xdr:to>
      <xdr:col>41</xdr:col>
      <xdr:colOff>101600</xdr:colOff>
      <xdr:row>72</xdr:row>
      <xdr:rowOff>155590</xdr:rowOff>
    </xdr:to>
    <xdr:sp macro="" textlink="">
      <xdr:nvSpPr>
        <xdr:cNvPr id="424" name="楕円 423"/>
        <xdr:cNvSpPr/>
      </xdr:nvSpPr>
      <xdr:spPr>
        <a:xfrm>
          <a:off x="7810500" y="123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146717</xdr:rowOff>
    </xdr:from>
    <xdr:ext cx="534377" cy="259045"/>
    <xdr:sp macro="" textlink="">
      <xdr:nvSpPr>
        <xdr:cNvPr id="425" name="テキスト ボックス 424"/>
        <xdr:cNvSpPr txBox="1"/>
      </xdr:nvSpPr>
      <xdr:spPr>
        <a:xfrm>
          <a:off x="7594111" y="124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20518</xdr:rowOff>
    </xdr:from>
    <xdr:to>
      <xdr:col>54</xdr:col>
      <xdr:colOff>189865</xdr:colOff>
      <xdr:row>97</xdr:row>
      <xdr:rowOff>45859</xdr:rowOff>
    </xdr:to>
    <xdr:cxnSp macro="">
      <xdr:nvCxnSpPr>
        <xdr:cNvPr id="449" name="直線コネクタ 448"/>
        <xdr:cNvCxnSpPr/>
      </xdr:nvCxnSpPr>
      <xdr:spPr>
        <a:xfrm flipV="1">
          <a:off x="10475595" y="15451018"/>
          <a:ext cx="1270" cy="122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49686</xdr:rowOff>
    </xdr:from>
    <xdr:ext cx="534377" cy="259045"/>
    <xdr:sp macro="" textlink="">
      <xdr:nvSpPr>
        <xdr:cNvPr id="450" name="普通建設事業費 （ うち更新整備　）最小値テキスト"/>
        <xdr:cNvSpPr txBox="1"/>
      </xdr:nvSpPr>
      <xdr:spPr>
        <a:xfrm>
          <a:off x="10528300" y="166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45859</xdr:rowOff>
    </xdr:from>
    <xdr:to>
      <xdr:col>55</xdr:col>
      <xdr:colOff>88900</xdr:colOff>
      <xdr:row>97</xdr:row>
      <xdr:rowOff>45859</xdr:rowOff>
    </xdr:to>
    <xdr:cxnSp macro="">
      <xdr:nvCxnSpPr>
        <xdr:cNvPr id="451" name="直線コネクタ 450"/>
        <xdr:cNvCxnSpPr/>
      </xdr:nvCxnSpPr>
      <xdr:spPr>
        <a:xfrm>
          <a:off x="10388600" y="1667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138645</xdr:rowOff>
    </xdr:from>
    <xdr:ext cx="534377" cy="259045"/>
    <xdr:sp macro="" textlink="">
      <xdr:nvSpPr>
        <xdr:cNvPr id="452" name="普通建設事業費 （ うち更新整備　）最大値テキスト"/>
        <xdr:cNvSpPr txBox="1"/>
      </xdr:nvSpPr>
      <xdr:spPr>
        <a:xfrm>
          <a:off x="10528300" y="152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20518</xdr:rowOff>
    </xdr:from>
    <xdr:to>
      <xdr:col>55</xdr:col>
      <xdr:colOff>88900</xdr:colOff>
      <xdr:row>90</xdr:row>
      <xdr:rowOff>20518</xdr:rowOff>
    </xdr:to>
    <xdr:cxnSp macro="">
      <xdr:nvCxnSpPr>
        <xdr:cNvPr id="453" name="直線コネクタ 452"/>
        <xdr:cNvCxnSpPr/>
      </xdr:nvCxnSpPr>
      <xdr:spPr>
        <a:xfrm>
          <a:off x="10388600" y="1545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43199</xdr:rowOff>
    </xdr:from>
    <xdr:to>
      <xdr:col>55</xdr:col>
      <xdr:colOff>0</xdr:colOff>
      <xdr:row>98</xdr:row>
      <xdr:rowOff>37026</xdr:rowOff>
    </xdr:to>
    <xdr:cxnSp macro="">
      <xdr:nvCxnSpPr>
        <xdr:cNvPr id="454" name="直線コネクタ 453"/>
        <xdr:cNvCxnSpPr/>
      </xdr:nvCxnSpPr>
      <xdr:spPr>
        <a:xfrm flipV="1">
          <a:off x="9639300" y="16673849"/>
          <a:ext cx="8382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87399</xdr:rowOff>
    </xdr:from>
    <xdr:ext cx="534377" cy="259045"/>
    <xdr:sp macro="" textlink="">
      <xdr:nvSpPr>
        <xdr:cNvPr id="455" name="普通建設事業費 （ うち更新整備　）平均値テキスト"/>
        <xdr:cNvSpPr txBox="1"/>
      </xdr:nvSpPr>
      <xdr:spPr>
        <a:xfrm>
          <a:off x="10528300" y="16203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64522</xdr:rowOff>
    </xdr:from>
    <xdr:to>
      <xdr:col>55</xdr:col>
      <xdr:colOff>50800</xdr:colOff>
      <xdr:row>95</xdr:row>
      <xdr:rowOff>166122</xdr:rowOff>
    </xdr:to>
    <xdr:sp macro="" textlink="">
      <xdr:nvSpPr>
        <xdr:cNvPr id="456" name="フローチャート: 判断 455"/>
        <xdr:cNvSpPr/>
      </xdr:nvSpPr>
      <xdr:spPr>
        <a:xfrm>
          <a:off x="104267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149709</xdr:rowOff>
    </xdr:from>
    <xdr:to>
      <xdr:col>50</xdr:col>
      <xdr:colOff>114300</xdr:colOff>
      <xdr:row>98</xdr:row>
      <xdr:rowOff>37026</xdr:rowOff>
    </xdr:to>
    <xdr:cxnSp macro="">
      <xdr:nvCxnSpPr>
        <xdr:cNvPr id="457" name="直線コネクタ 456"/>
        <xdr:cNvCxnSpPr/>
      </xdr:nvCxnSpPr>
      <xdr:spPr>
        <a:xfrm>
          <a:off x="8750300" y="16780359"/>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55051</xdr:rowOff>
    </xdr:from>
    <xdr:to>
      <xdr:col>50</xdr:col>
      <xdr:colOff>165100</xdr:colOff>
      <xdr:row>96</xdr:row>
      <xdr:rowOff>156651</xdr:rowOff>
    </xdr:to>
    <xdr:sp macro="" textlink="">
      <xdr:nvSpPr>
        <xdr:cNvPr id="458" name="フローチャート: 判断 457"/>
        <xdr:cNvSpPr/>
      </xdr:nvSpPr>
      <xdr:spPr>
        <a:xfrm>
          <a:off x="9588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1728</xdr:rowOff>
    </xdr:from>
    <xdr:ext cx="534377" cy="259045"/>
    <xdr:sp macro="" textlink="">
      <xdr:nvSpPr>
        <xdr:cNvPr id="459" name="テキスト ボックス 458"/>
        <xdr:cNvSpPr txBox="1"/>
      </xdr:nvSpPr>
      <xdr:spPr>
        <a:xfrm>
          <a:off x="93594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40505</xdr:rowOff>
    </xdr:from>
    <xdr:to>
      <xdr:col>45</xdr:col>
      <xdr:colOff>177800</xdr:colOff>
      <xdr:row>97</xdr:row>
      <xdr:rowOff>149709</xdr:rowOff>
    </xdr:to>
    <xdr:cxnSp macro="">
      <xdr:nvCxnSpPr>
        <xdr:cNvPr id="460" name="直線コネクタ 459"/>
        <xdr:cNvCxnSpPr/>
      </xdr:nvCxnSpPr>
      <xdr:spPr>
        <a:xfrm>
          <a:off x="7861300" y="16671155"/>
          <a:ext cx="889000" cy="10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124937</xdr:rowOff>
    </xdr:from>
    <xdr:to>
      <xdr:col>46</xdr:col>
      <xdr:colOff>38100</xdr:colOff>
      <xdr:row>97</xdr:row>
      <xdr:rowOff>55087</xdr:rowOff>
    </xdr:to>
    <xdr:sp macro="" textlink="">
      <xdr:nvSpPr>
        <xdr:cNvPr id="461" name="フローチャート: 判断 460"/>
        <xdr:cNvSpPr/>
      </xdr:nvSpPr>
      <xdr:spPr>
        <a:xfrm>
          <a:off x="8699500" y="165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71614</xdr:rowOff>
    </xdr:from>
    <xdr:ext cx="534377" cy="259045"/>
    <xdr:sp macro="" textlink="">
      <xdr:nvSpPr>
        <xdr:cNvPr id="462" name="テキスト ボックス 461"/>
        <xdr:cNvSpPr txBox="1"/>
      </xdr:nvSpPr>
      <xdr:spPr>
        <a:xfrm>
          <a:off x="8483111" y="163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119875</xdr:rowOff>
    </xdr:from>
    <xdr:to>
      <xdr:col>41</xdr:col>
      <xdr:colOff>101600</xdr:colOff>
      <xdr:row>97</xdr:row>
      <xdr:rowOff>50025</xdr:rowOff>
    </xdr:to>
    <xdr:sp macro="" textlink="">
      <xdr:nvSpPr>
        <xdr:cNvPr id="463" name="フローチャート: 判断 462"/>
        <xdr:cNvSpPr/>
      </xdr:nvSpPr>
      <xdr:spPr>
        <a:xfrm>
          <a:off x="7810500" y="165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66552</xdr:rowOff>
    </xdr:from>
    <xdr:ext cx="534377" cy="259045"/>
    <xdr:sp macro="" textlink="">
      <xdr:nvSpPr>
        <xdr:cNvPr id="464" name="テキスト ボックス 463"/>
        <xdr:cNvSpPr txBox="1"/>
      </xdr:nvSpPr>
      <xdr:spPr>
        <a:xfrm>
          <a:off x="7594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163849</xdr:rowOff>
    </xdr:from>
    <xdr:to>
      <xdr:col>55</xdr:col>
      <xdr:colOff>50800</xdr:colOff>
      <xdr:row>97</xdr:row>
      <xdr:rowOff>93999</xdr:rowOff>
    </xdr:to>
    <xdr:sp macro="" textlink="">
      <xdr:nvSpPr>
        <xdr:cNvPr id="470" name="楕円 469"/>
        <xdr:cNvSpPr/>
      </xdr:nvSpPr>
      <xdr:spPr>
        <a:xfrm>
          <a:off x="10426700" y="16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78776</xdr:rowOff>
    </xdr:from>
    <xdr:ext cx="534377" cy="259045"/>
    <xdr:sp macro="" textlink="">
      <xdr:nvSpPr>
        <xdr:cNvPr id="471" name="普通建設事業費 （ うち更新整備　）該当値テキスト"/>
        <xdr:cNvSpPr txBox="1"/>
      </xdr:nvSpPr>
      <xdr:spPr>
        <a:xfrm>
          <a:off x="10528300" y="165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157676</xdr:rowOff>
    </xdr:from>
    <xdr:to>
      <xdr:col>50</xdr:col>
      <xdr:colOff>165100</xdr:colOff>
      <xdr:row>98</xdr:row>
      <xdr:rowOff>87826</xdr:rowOff>
    </xdr:to>
    <xdr:sp macro="" textlink="">
      <xdr:nvSpPr>
        <xdr:cNvPr id="472" name="楕円 471"/>
        <xdr:cNvSpPr/>
      </xdr:nvSpPr>
      <xdr:spPr>
        <a:xfrm>
          <a:off x="9588500" y="167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78953</xdr:rowOff>
    </xdr:from>
    <xdr:ext cx="534377" cy="259045"/>
    <xdr:sp macro="" textlink="">
      <xdr:nvSpPr>
        <xdr:cNvPr id="473" name="テキスト ボックス 472"/>
        <xdr:cNvSpPr txBox="1"/>
      </xdr:nvSpPr>
      <xdr:spPr>
        <a:xfrm>
          <a:off x="9359411" y="168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98909</xdr:rowOff>
    </xdr:from>
    <xdr:to>
      <xdr:col>46</xdr:col>
      <xdr:colOff>38100</xdr:colOff>
      <xdr:row>98</xdr:row>
      <xdr:rowOff>29059</xdr:rowOff>
    </xdr:to>
    <xdr:sp macro="" textlink="">
      <xdr:nvSpPr>
        <xdr:cNvPr id="474" name="楕円 473"/>
        <xdr:cNvSpPr/>
      </xdr:nvSpPr>
      <xdr:spPr>
        <a:xfrm>
          <a:off x="8699500" y="167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20186</xdr:rowOff>
    </xdr:from>
    <xdr:ext cx="534377" cy="259045"/>
    <xdr:sp macro="" textlink="">
      <xdr:nvSpPr>
        <xdr:cNvPr id="475" name="テキスト ボックス 474"/>
        <xdr:cNvSpPr txBox="1"/>
      </xdr:nvSpPr>
      <xdr:spPr>
        <a:xfrm>
          <a:off x="8483111" y="168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161155</xdr:rowOff>
    </xdr:from>
    <xdr:to>
      <xdr:col>41</xdr:col>
      <xdr:colOff>101600</xdr:colOff>
      <xdr:row>97</xdr:row>
      <xdr:rowOff>91305</xdr:rowOff>
    </xdr:to>
    <xdr:sp macro="" textlink="">
      <xdr:nvSpPr>
        <xdr:cNvPr id="476" name="楕円 475"/>
        <xdr:cNvSpPr/>
      </xdr:nvSpPr>
      <xdr:spPr>
        <a:xfrm>
          <a:off x="7810500" y="166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82432</xdr:rowOff>
    </xdr:from>
    <xdr:ext cx="534377" cy="259045"/>
    <xdr:sp macro="" textlink="">
      <xdr:nvSpPr>
        <xdr:cNvPr id="477" name="テキスト ボックス 476"/>
        <xdr:cNvSpPr txBox="1"/>
      </xdr:nvSpPr>
      <xdr:spPr>
        <a:xfrm>
          <a:off x="7594111" y="1671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7" name="直線コネクタ 496"/>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8"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9" name="直線コネクタ 498"/>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500"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1" name="直線コネクタ 500"/>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56238</xdr:rowOff>
    </xdr:from>
    <xdr:to>
      <xdr:col>85</xdr:col>
      <xdr:colOff>127000</xdr:colOff>
      <xdr:row>38</xdr:row>
      <xdr:rowOff>73017</xdr:rowOff>
    </xdr:to>
    <xdr:cxnSp macro="">
      <xdr:nvCxnSpPr>
        <xdr:cNvPr id="502" name="直線コネクタ 501"/>
        <xdr:cNvCxnSpPr/>
      </xdr:nvCxnSpPr>
      <xdr:spPr>
        <a:xfrm>
          <a:off x="15481300" y="6571338"/>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3"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4" name="フローチャート: 判断 503"/>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32944</xdr:rowOff>
    </xdr:from>
    <xdr:to>
      <xdr:col>81</xdr:col>
      <xdr:colOff>50800</xdr:colOff>
      <xdr:row>38</xdr:row>
      <xdr:rowOff>56238</xdr:rowOff>
    </xdr:to>
    <xdr:cxnSp macro="">
      <xdr:nvCxnSpPr>
        <xdr:cNvPr id="505" name="直線コネクタ 504"/>
        <xdr:cNvCxnSpPr/>
      </xdr:nvCxnSpPr>
      <xdr:spPr>
        <a:xfrm>
          <a:off x="14592300" y="6548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6" name="フローチャート: 判断 505"/>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7" name="テキスト ボックス 506"/>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32944</xdr:rowOff>
    </xdr:from>
    <xdr:to>
      <xdr:col>76</xdr:col>
      <xdr:colOff>114300</xdr:colOff>
      <xdr:row>38</xdr:row>
      <xdr:rowOff>85568</xdr:rowOff>
    </xdr:to>
    <xdr:cxnSp macro="">
      <xdr:nvCxnSpPr>
        <xdr:cNvPr id="508" name="直線コネクタ 507"/>
        <xdr:cNvCxnSpPr/>
      </xdr:nvCxnSpPr>
      <xdr:spPr>
        <a:xfrm flipV="1">
          <a:off x="13703300" y="654804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9" name="フローチャート: 判断 508"/>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10" name="テキスト ボックス 509"/>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85568</xdr:rowOff>
    </xdr:from>
    <xdr:to>
      <xdr:col>71</xdr:col>
      <xdr:colOff>177800</xdr:colOff>
      <xdr:row>38</xdr:row>
      <xdr:rowOff>119309</xdr:rowOff>
    </xdr:to>
    <xdr:cxnSp macro="">
      <xdr:nvCxnSpPr>
        <xdr:cNvPr id="511" name="直線コネクタ 510"/>
        <xdr:cNvCxnSpPr/>
      </xdr:nvCxnSpPr>
      <xdr:spPr>
        <a:xfrm flipV="1">
          <a:off x="12814300" y="6600668"/>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155354</xdr:rowOff>
    </xdr:from>
    <xdr:to>
      <xdr:col>72</xdr:col>
      <xdr:colOff>38100</xdr:colOff>
      <xdr:row>38</xdr:row>
      <xdr:rowOff>85504</xdr:rowOff>
    </xdr:to>
    <xdr:sp macro="" textlink="">
      <xdr:nvSpPr>
        <xdr:cNvPr id="512" name="フローチャート: 判断 511"/>
        <xdr:cNvSpPr/>
      </xdr:nvSpPr>
      <xdr:spPr>
        <a:xfrm>
          <a:off x="13652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102031</xdr:rowOff>
    </xdr:from>
    <xdr:ext cx="469744" cy="259045"/>
    <xdr:sp macro="" textlink="">
      <xdr:nvSpPr>
        <xdr:cNvPr id="513" name="テキスト ボックス 512"/>
        <xdr:cNvSpPr txBox="1"/>
      </xdr:nvSpPr>
      <xdr:spPr>
        <a:xfrm>
          <a:off x="13468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4" name="フローチャート: 判断 513"/>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132138</xdr:rowOff>
    </xdr:from>
    <xdr:ext cx="469744" cy="259045"/>
    <xdr:sp macro="" textlink="">
      <xdr:nvSpPr>
        <xdr:cNvPr id="515" name="テキスト ボックス 514"/>
        <xdr:cNvSpPr txBox="1"/>
      </xdr:nvSpPr>
      <xdr:spPr>
        <a:xfrm>
          <a:off x="12579428" y="6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22217</xdr:rowOff>
    </xdr:from>
    <xdr:to>
      <xdr:col>85</xdr:col>
      <xdr:colOff>177800</xdr:colOff>
      <xdr:row>38</xdr:row>
      <xdr:rowOff>123817</xdr:rowOff>
    </xdr:to>
    <xdr:sp macro="" textlink="">
      <xdr:nvSpPr>
        <xdr:cNvPr id="521" name="楕円 520"/>
        <xdr:cNvSpPr/>
      </xdr:nvSpPr>
      <xdr:spPr>
        <a:xfrm>
          <a:off x="16268700" y="65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108594</xdr:rowOff>
    </xdr:from>
    <xdr:ext cx="469744" cy="259045"/>
    <xdr:sp macro="" textlink="">
      <xdr:nvSpPr>
        <xdr:cNvPr id="522" name="災害復旧事業費該当値テキスト"/>
        <xdr:cNvSpPr txBox="1"/>
      </xdr:nvSpPr>
      <xdr:spPr>
        <a:xfrm>
          <a:off x="16370300" y="6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5438</xdr:rowOff>
    </xdr:from>
    <xdr:to>
      <xdr:col>81</xdr:col>
      <xdr:colOff>101600</xdr:colOff>
      <xdr:row>38</xdr:row>
      <xdr:rowOff>107038</xdr:rowOff>
    </xdr:to>
    <xdr:sp macro="" textlink="">
      <xdr:nvSpPr>
        <xdr:cNvPr id="523" name="楕円 522"/>
        <xdr:cNvSpPr/>
      </xdr:nvSpPr>
      <xdr:spPr>
        <a:xfrm>
          <a:off x="15430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98165</xdr:rowOff>
    </xdr:from>
    <xdr:ext cx="469744" cy="259045"/>
    <xdr:sp macro="" textlink="">
      <xdr:nvSpPr>
        <xdr:cNvPr id="524" name="テキスト ボックス 523"/>
        <xdr:cNvSpPr txBox="1"/>
      </xdr:nvSpPr>
      <xdr:spPr>
        <a:xfrm>
          <a:off x="15233728" y="6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153594</xdr:rowOff>
    </xdr:from>
    <xdr:to>
      <xdr:col>76</xdr:col>
      <xdr:colOff>165100</xdr:colOff>
      <xdr:row>38</xdr:row>
      <xdr:rowOff>83744</xdr:rowOff>
    </xdr:to>
    <xdr:sp macro="" textlink="">
      <xdr:nvSpPr>
        <xdr:cNvPr id="525" name="楕円 524"/>
        <xdr:cNvSpPr/>
      </xdr:nvSpPr>
      <xdr:spPr>
        <a:xfrm>
          <a:off x="14541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74871</xdr:rowOff>
    </xdr:from>
    <xdr:ext cx="469744" cy="259045"/>
    <xdr:sp macro="" textlink="">
      <xdr:nvSpPr>
        <xdr:cNvPr id="526" name="テキスト ボックス 525"/>
        <xdr:cNvSpPr txBox="1"/>
      </xdr:nvSpPr>
      <xdr:spPr>
        <a:xfrm>
          <a:off x="14357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34768</xdr:rowOff>
    </xdr:from>
    <xdr:to>
      <xdr:col>72</xdr:col>
      <xdr:colOff>38100</xdr:colOff>
      <xdr:row>38</xdr:row>
      <xdr:rowOff>136368</xdr:rowOff>
    </xdr:to>
    <xdr:sp macro="" textlink="">
      <xdr:nvSpPr>
        <xdr:cNvPr id="527" name="楕円 526"/>
        <xdr:cNvSpPr/>
      </xdr:nvSpPr>
      <xdr:spPr>
        <a:xfrm>
          <a:off x="13652500" y="65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127495</xdr:rowOff>
    </xdr:from>
    <xdr:ext cx="469744" cy="259045"/>
    <xdr:sp macro="" textlink="">
      <xdr:nvSpPr>
        <xdr:cNvPr id="528" name="テキスト ボックス 527"/>
        <xdr:cNvSpPr txBox="1"/>
      </xdr:nvSpPr>
      <xdr:spPr>
        <a:xfrm>
          <a:off x="13468428" y="664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68509</xdr:rowOff>
    </xdr:from>
    <xdr:to>
      <xdr:col>67</xdr:col>
      <xdr:colOff>101600</xdr:colOff>
      <xdr:row>38</xdr:row>
      <xdr:rowOff>170109</xdr:rowOff>
    </xdr:to>
    <xdr:sp macro="" textlink="">
      <xdr:nvSpPr>
        <xdr:cNvPr id="529" name="楕円 528"/>
        <xdr:cNvSpPr/>
      </xdr:nvSpPr>
      <xdr:spPr>
        <a:xfrm>
          <a:off x="127635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161236</xdr:rowOff>
    </xdr:from>
    <xdr:ext cx="378565" cy="259045"/>
    <xdr:sp macro="" textlink="">
      <xdr:nvSpPr>
        <xdr:cNvPr id="530" name="テキスト ボックス 529"/>
        <xdr:cNvSpPr txBox="1"/>
      </xdr:nvSpPr>
      <xdr:spPr>
        <a:xfrm>
          <a:off x="12625017" y="667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95161</xdr:rowOff>
    </xdr:from>
    <xdr:to>
      <xdr:col>85</xdr:col>
      <xdr:colOff>126364</xdr:colOff>
      <xdr:row>78</xdr:row>
      <xdr:rowOff>13760</xdr:rowOff>
    </xdr:to>
    <xdr:cxnSp macro="">
      <xdr:nvCxnSpPr>
        <xdr:cNvPr id="600" name="直線コネクタ 599"/>
        <xdr:cNvCxnSpPr/>
      </xdr:nvCxnSpPr>
      <xdr:spPr>
        <a:xfrm flipV="1">
          <a:off x="16317595" y="12439561"/>
          <a:ext cx="1269" cy="94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17587</xdr:rowOff>
    </xdr:from>
    <xdr:ext cx="534377" cy="259045"/>
    <xdr:sp macro="" textlink="">
      <xdr:nvSpPr>
        <xdr:cNvPr id="601" name="公債費最小値テキスト"/>
        <xdr:cNvSpPr txBox="1"/>
      </xdr:nvSpPr>
      <xdr:spPr>
        <a:xfrm>
          <a:off x="16370300" y="133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13760</xdr:rowOff>
    </xdr:from>
    <xdr:to>
      <xdr:col>86</xdr:col>
      <xdr:colOff>25400</xdr:colOff>
      <xdr:row>78</xdr:row>
      <xdr:rowOff>13760</xdr:rowOff>
    </xdr:to>
    <xdr:cxnSp macro="">
      <xdr:nvCxnSpPr>
        <xdr:cNvPr id="602" name="直線コネクタ 601"/>
        <xdr:cNvCxnSpPr/>
      </xdr:nvCxnSpPr>
      <xdr:spPr>
        <a:xfrm>
          <a:off x="16230600" y="1338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41838</xdr:rowOff>
    </xdr:from>
    <xdr:ext cx="599010" cy="259045"/>
    <xdr:sp macro="" textlink="">
      <xdr:nvSpPr>
        <xdr:cNvPr id="603" name="公債費最大値テキスト"/>
        <xdr:cNvSpPr txBox="1"/>
      </xdr:nvSpPr>
      <xdr:spPr>
        <a:xfrm>
          <a:off x="16370300" y="122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95161</xdr:rowOff>
    </xdr:from>
    <xdr:to>
      <xdr:col>86</xdr:col>
      <xdr:colOff>25400</xdr:colOff>
      <xdr:row>72</xdr:row>
      <xdr:rowOff>95161</xdr:rowOff>
    </xdr:to>
    <xdr:cxnSp macro="">
      <xdr:nvCxnSpPr>
        <xdr:cNvPr id="604" name="直線コネクタ 603"/>
        <xdr:cNvCxnSpPr/>
      </xdr:nvCxnSpPr>
      <xdr:spPr>
        <a:xfrm>
          <a:off x="16230600" y="1243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67234</xdr:rowOff>
    </xdr:from>
    <xdr:to>
      <xdr:col>85</xdr:col>
      <xdr:colOff>127000</xdr:colOff>
      <xdr:row>72</xdr:row>
      <xdr:rowOff>95161</xdr:rowOff>
    </xdr:to>
    <xdr:cxnSp macro="">
      <xdr:nvCxnSpPr>
        <xdr:cNvPr id="605" name="直線コネクタ 604"/>
        <xdr:cNvCxnSpPr/>
      </xdr:nvCxnSpPr>
      <xdr:spPr>
        <a:xfrm>
          <a:off x="15481300" y="12411634"/>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58011</xdr:rowOff>
    </xdr:from>
    <xdr:ext cx="534377" cy="259045"/>
    <xdr:sp macro="" textlink="">
      <xdr:nvSpPr>
        <xdr:cNvPr id="606" name="公債費平均値テキスト"/>
        <xdr:cNvSpPr txBox="1"/>
      </xdr:nvSpPr>
      <xdr:spPr>
        <a:xfrm>
          <a:off x="16370300" y="1274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79584</xdr:rowOff>
    </xdr:from>
    <xdr:to>
      <xdr:col>85</xdr:col>
      <xdr:colOff>177800</xdr:colOff>
      <xdr:row>75</xdr:row>
      <xdr:rowOff>9734</xdr:rowOff>
    </xdr:to>
    <xdr:sp macro="" textlink="">
      <xdr:nvSpPr>
        <xdr:cNvPr id="607" name="フローチャート: 判断 606"/>
        <xdr:cNvSpPr/>
      </xdr:nvSpPr>
      <xdr:spPr>
        <a:xfrm>
          <a:off x="162687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13551</xdr:rowOff>
    </xdr:from>
    <xdr:to>
      <xdr:col>81</xdr:col>
      <xdr:colOff>50800</xdr:colOff>
      <xdr:row>72</xdr:row>
      <xdr:rowOff>67234</xdr:rowOff>
    </xdr:to>
    <xdr:cxnSp macro="">
      <xdr:nvCxnSpPr>
        <xdr:cNvPr id="608" name="直線コネクタ 607"/>
        <xdr:cNvCxnSpPr/>
      </xdr:nvCxnSpPr>
      <xdr:spPr>
        <a:xfrm>
          <a:off x="14592300" y="12357951"/>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76994</xdr:rowOff>
    </xdr:from>
    <xdr:to>
      <xdr:col>81</xdr:col>
      <xdr:colOff>101600</xdr:colOff>
      <xdr:row>75</xdr:row>
      <xdr:rowOff>7144</xdr:rowOff>
    </xdr:to>
    <xdr:sp macro="" textlink="">
      <xdr:nvSpPr>
        <xdr:cNvPr id="609" name="フローチャート: 判断 608"/>
        <xdr:cNvSpPr/>
      </xdr:nvSpPr>
      <xdr:spPr>
        <a:xfrm>
          <a:off x="15430500" y="1276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169721</xdr:rowOff>
    </xdr:from>
    <xdr:ext cx="534377" cy="259045"/>
    <xdr:sp macro="" textlink="">
      <xdr:nvSpPr>
        <xdr:cNvPr id="610" name="テキスト ボックス 609"/>
        <xdr:cNvSpPr txBox="1"/>
      </xdr:nvSpPr>
      <xdr:spPr>
        <a:xfrm>
          <a:off x="15201411" y="128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95047</xdr:rowOff>
    </xdr:from>
    <xdr:to>
      <xdr:col>76</xdr:col>
      <xdr:colOff>114300</xdr:colOff>
      <xdr:row>72</xdr:row>
      <xdr:rowOff>13551</xdr:rowOff>
    </xdr:to>
    <xdr:cxnSp macro="">
      <xdr:nvCxnSpPr>
        <xdr:cNvPr id="611" name="直線コネクタ 610"/>
        <xdr:cNvCxnSpPr/>
      </xdr:nvCxnSpPr>
      <xdr:spPr>
        <a:xfrm>
          <a:off x="13703300" y="12267997"/>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82480</xdr:rowOff>
    </xdr:from>
    <xdr:to>
      <xdr:col>76</xdr:col>
      <xdr:colOff>165100</xdr:colOff>
      <xdr:row>74</xdr:row>
      <xdr:rowOff>12630</xdr:rowOff>
    </xdr:to>
    <xdr:sp macro="" textlink="">
      <xdr:nvSpPr>
        <xdr:cNvPr id="612" name="フローチャート: 判断 611"/>
        <xdr:cNvSpPr/>
      </xdr:nvSpPr>
      <xdr:spPr>
        <a:xfrm>
          <a:off x="14541500" y="125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3757</xdr:rowOff>
    </xdr:from>
    <xdr:ext cx="534377" cy="259045"/>
    <xdr:sp macro="" textlink="">
      <xdr:nvSpPr>
        <xdr:cNvPr id="613" name="テキスト ボックス 612"/>
        <xdr:cNvSpPr txBox="1"/>
      </xdr:nvSpPr>
      <xdr:spPr>
        <a:xfrm>
          <a:off x="14325111" y="126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52280</xdr:rowOff>
    </xdr:from>
    <xdr:to>
      <xdr:col>71</xdr:col>
      <xdr:colOff>177800</xdr:colOff>
      <xdr:row>71</xdr:row>
      <xdr:rowOff>95047</xdr:rowOff>
    </xdr:to>
    <xdr:cxnSp macro="">
      <xdr:nvCxnSpPr>
        <xdr:cNvPr id="614" name="直線コネクタ 613"/>
        <xdr:cNvCxnSpPr/>
      </xdr:nvCxnSpPr>
      <xdr:spPr>
        <a:xfrm>
          <a:off x="12814300" y="12225230"/>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43218</xdr:rowOff>
    </xdr:from>
    <xdr:to>
      <xdr:col>72</xdr:col>
      <xdr:colOff>38100</xdr:colOff>
      <xdr:row>73</xdr:row>
      <xdr:rowOff>144818</xdr:rowOff>
    </xdr:to>
    <xdr:sp macro="" textlink="">
      <xdr:nvSpPr>
        <xdr:cNvPr id="615" name="フローチャート: 判断 614"/>
        <xdr:cNvSpPr/>
      </xdr:nvSpPr>
      <xdr:spPr>
        <a:xfrm>
          <a:off x="13652500" y="125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135945</xdr:rowOff>
    </xdr:from>
    <xdr:ext cx="534377" cy="259045"/>
    <xdr:sp macro="" textlink="">
      <xdr:nvSpPr>
        <xdr:cNvPr id="616" name="テキスト ボックス 615"/>
        <xdr:cNvSpPr txBox="1"/>
      </xdr:nvSpPr>
      <xdr:spPr>
        <a:xfrm>
          <a:off x="13436111" y="126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137630</xdr:rowOff>
    </xdr:from>
    <xdr:to>
      <xdr:col>67</xdr:col>
      <xdr:colOff>101600</xdr:colOff>
      <xdr:row>74</xdr:row>
      <xdr:rowOff>67780</xdr:rowOff>
    </xdr:to>
    <xdr:sp macro="" textlink="">
      <xdr:nvSpPr>
        <xdr:cNvPr id="617" name="フローチャート: 判断 616"/>
        <xdr:cNvSpPr/>
      </xdr:nvSpPr>
      <xdr:spPr>
        <a:xfrm>
          <a:off x="12763500" y="126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58907</xdr:rowOff>
    </xdr:from>
    <xdr:ext cx="534377" cy="259045"/>
    <xdr:sp macro="" textlink="">
      <xdr:nvSpPr>
        <xdr:cNvPr id="618" name="テキスト ボックス 617"/>
        <xdr:cNvSpPr txBox="1"/>
      </xdr:nvSpPr>
      <xdr:spPr>
        <a:xfrm>
          <a:off x="12547111" y="127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44361</xdr:rowOff>
    </xdr:from>
    <xdr:to>
      <xdr:col>85</xdr:col>
      <xdr:colOff>177800</xdr:colOff>
      <xdr:row>72</xdr:row>
      <xdr:rowOff>145961</xdr:rowOff>
    </xdr:to>
    <xdr:sp macro="" textlink="">
      <xdr:nvSpPr>
        <xdr:cNvPr id="624" name="楕円 623"/>
        <xdr:cNvSpPr/>
      </xdr:nvSpPr>
      <xdr:spPr>
        <a:xfrm>
          <a:off x="16268700" y="123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168838</xdr:rowOff>
    </xdr:from>
    <xdr:ext cx="599010" cy="259045"/>
    <xdr:sp macro="" textlink="">
      <xdr:nvSpPr>
        <xdr:cNvPr id="625" name="公債費該当値テキスト"/>
        <xdr:cNvSpPr txBox="1"/>
      </xdr:nvSpPr>
      <xdr:spPr>
        <a:xfrm>
          <a:off x="16370300" y="123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16434</xdr:rowOff>
    </xdr:from>
    <xdr:to>
      <xdr:col>81</xdr:col>
      <xdr:colOff>101600</xdr:colOff>
      <xdr:row>72</xdr:row>
      <xdr:rowOff>118034</xdr:rowOff>
    </xdr:to>
    <xdr:sp macro="" textlink="">
      <xdr:nvSpPr>
        <xdr:cNvPr id="626" name="楕円 625"/>
        <xdr:cNvSpPr/>
      </xdr:nvSpPr>
      <xdr:spPr>
        <a:xfrm>
          <a:off x="15430500" y="123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134561</xdr:rowOff>
    </xdr:from>
    <xdr:ext cx="599010" cy="259045"/>
    <xdr:sp macro="" textlink="">
      <xdr:nvSpPr>
        <xdr:cNvPr id="627" name="テキスト ボックス 626"/>
        <xdr:cNvSpPr txBox="1"/>
      </xdr:nvSpPr>
      <xdr:spPr>
        <a:xfrm>
          <a:off x="15169095" y="1213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134201</xdr:rowOff>
    </xdr:from>
    <xdr:to>
      <xdr:col>76</xdr:col>
      <xdr:colOff>165100</xdr:colOff>
      <xdr:row>72</xdr:row>
      <xdr:rowOff>64351</xdr:rowOff>
    </xdr:to>
    <xdr:sp macro="" textlink="">
      <xdr:nvSpPr>
        <xdr:cNvPr id="628" name="楕円 627"/>
        <xdr:cNvSpPr/>
      </xdr:nvSpPr>
      <xdr:spPr>
        <a:xfrm>
          <a:off x="14541500" y="123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80878</xdr:rowOff>
    </xdr:from>
    <xdr:ext cx="599010" cy="259045"/>
    <xdr:sp macro="" textlink="">
      <xdr:nvSpPr>
        <xdr:cNvPr id="629" name="テキスト ボックス 628"/>
        <xdr:cNvSpPr txBox="1"/>
      </xdr:nvSpPr>
      <xdr:spPr>
        <a:xfrm>
          <a:off x="14292795" y="120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44247</xdr:rowOff>
    </xdr:from>
    <xdr:to>
      <xdr:col>72</xdr:col>
      <xdr:colOff>38100</xdr:colOff>
      <xdr:row>71</xdr:row>
      <xdr:rowOff>145847</xdr:rowOff>
    </xdr:to>
    <xdr:sp macro="" textlink="">
      <xdr:nvSpPr>
        <xdr:cNvPr id="630" name="楕円 629"/>
        <xdr:cNvSpPr/>
      </xdr:nvSpPr>
      <xdr:spPr>
        <a:xfrm>
          <a:off x="13652500" y="122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162374</xdr:rowOff>
    </xdr:from>
    <xdr:ext cx="599010" cy="259045"/>
    <xdr:sp macro="" textlink="">
      <xdr:nvSpPr>
        <xdr:cNvPr id="631" name="テキスト ボックス 630"/>
        <xdr:cNvSpPr txBox="1"/>
      </xdr:nvSpPr>
      <xdr:spPr>
        <a:xfrm>
          <a:off x="13403795" y="119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1480</xdr:rowOff>
    </xdr:from>
    <xdr:to>
      <xdr:col>67</xdr:col>
      <xdr:colOff>101600</xdr:colOff>
      <xdr:row>71</xdr:row>
      <xdr:rowOff>103080</xdr:rowOff>
    </xdr:to>
    <xdr:sp macro="" textlink="">
      <xdr:nvSpPr>
        <xdr:cNvPr id="632" name="楕円 631"/>
        <xdr:cNvSpPr/>
      </xdr:nvSpPr>
      <xdr:spPr>
        <a:xfrm>
          <a:off x="12763500" y="1217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119607</xdr:rowOff>
    </xdr:from>
    <xdr:ext cx="599010" cy="259045"/>
    <xdr:sp macro="" textlink="">
      <xdr:nvSpPr>
        <xdr:cNvPr id="633" name="テキスト ボックス 632"/>
        <xdr:cNvSpPr txBox="1"/>
      </xdr:nvSpPr>
      <xdr:spPr>
        <a:xfrm>
          <a:off x="12514795" y="1194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5" name="テキスト ボックス 64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7" name="テキスト ボックス 64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49" name="テキスト ボックス 64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1" name="テキスト ボックス 65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3" name="テキスト ボックス 65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160796</xdr:rowOff>
    </xdr:from>
    <xdr:to>
      <xdr:col>85</xdr:col>
      <xdr:colOff>126364</xdr:colOff>
      <xdr:row>98</xdr:row>
      <xdr:rowOff>99369</xdr:rowOff>
    </xdr:to>
    <xdr:cxnSp macro="">
      <xdr:nvCxnSpPr>
        <xdr:cNvPr id="657" name="直線コネクタ 656"/>
        <xdr:cNvCxnSpPr/>
      </xdr:nvCxnSpPr>
      <xdr:spPr>
        <a:xfrm flipV="1">
          <a:off x="16317595" y="16277096"/>
          <a:ext cx="1269" cy="624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103196</xdr:rowOff>
    </xdr:from>
    <xdr:ext cx="469744" cy="259045"/>
    <xdr:sp macro="" textlink="">
      <xdr:nvSpPr>
        <xdr:cNvPr id="658" name="積立金最小値テキスト"/>
        <xdr:cNvSpPr txBox="1"/>
      </xdr:nvSpPr>
      <xdr:spPr>
        <a:xfrm>
          <a:off x="16370300" y="169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99369</xdr:rowOff>
    </xdr:from>
    <xdr:to>
      <xdr:col>86</xdr:col>
      <xdr:colOff>25400</xdr:colOff>
      <xdr:row>98</xdr:row>
      <xdr:rowOff>99369</xdr:rowOff>
    </xdr:to>
    <xdr:cxnSp macro="">
      <xdr:nvCxnSpPr>
        <xdr:cNvPr id="659" name="直線コネクタ 658"/>
        <xdr:cNvCxnSpPr/>
      </xdr:nvCxnSpPr>
      <xdr:spPr>
        <a:xfrm>
          <a:off x="16230600" y="1690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107473</xdr:rowOff>
    </xdr:from>
    <xdr:ext cx="534377" cy="259045"/>
    <xdr:sp macro="" textlink="">
      <xdr:nvSpPr>
        <xdr:cNvPr id="660" name="積立金最大値テキスト"/>
        <xdr:cNvSpPr txBox="1"/>
      </xdr:nvSpPr>
      <xdr:spPr>
        <a:xfrm>
          <a:off x="16370300" y="16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160796</xdr:rowOff>
    </xdr:from>
    <xdr:to>
      <xdr:col>86</xdr:col>
      <xdr:colOff>25400</xdr:colOff>
      <xdr:row>94</xdr:row>
      <xdr:rowOff>160796</xdr:rowOff>
    </xdr:to>
    <xdr:cxnSp macro="">
      <xdr:nvCxnSpPr>
        <xdr:cNvPr id="661" name="直線コネクタ 660"/>
        <xdr:cNvCxnSpPr/>
      </xdr:nvCxnSpPr>
      <xdr:spPr>
        <a:xfrm>
          <a:off x="16230600" y="1627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20501</xdr:rowOff>
    </xdr:from>
    <xdr:to>
      <xdr:col>85</xdr:col>
      <xdr:colOff>127000</xdr:colOff>
      <xdr:row>95</xdr:row>
      <xdr:rowOff>98977</xdr:rowOff>
    </xdr:to>
    <xdr:cxnSp macro="">
      <xdr:nvCxnSpPr>
        <xdr:cNvPr id="662" name="直線コネクタ 661"/>
        <xdr:cNvCxnSpPr/>
      </xdr:nvCxnSpPr>
      <xdr:spPr>
        <a:xfrm>
          <a:off x="15481300" y="16308251"/>
          <a:ext cx="838200" cy="7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144431</xdr:rowOff>
    </xdr:from>
    <xdr:ext cx="534377" cy="259045"/>
    <xdr:sp macro="" textlink="">
      <xdr:nvSpPr>
        <xdr:cNvPr id="663" name="積立金平均値テキスト"/>
        <xdr:cNvSpPr txBox="1"/>
      </xdr:nvSpPr>
      <xdr:spPr>
        <a:xfrm>
          <a:off x="16370300" y="16603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166004</xdr:rowOff>
    </xdr:from>
    <xdr:to>
      <xdr:col>85</xdr:col>
      <xdr:colOff>177800</xdr:colOff>
      <xdr:row>97</xdr:row>
      <xdr:rowOff>96154</xdr:rowOff>
    </xdr:to>
    <xdr:sp macro="" textlink="">
      <xdr:nvSpPr>
        <xdr:cNvPr id="664" name="フローチャート: 判断 663"/>
        <xdr:cNvSpPr/>
      </xdr:nvSpPr>
      <xdr:spPr>
        <a:xfrm>
          <a:off x="162687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149726</xdr:rowOff>
    </xdr:from>
    <xdr:to>
      <xdr:col>81</xdr:col>
      <xdr:colOff>50800</xdr:colOff>
      <xdr:row>95</xdr:row>
      <xdr:rowOff>20501</xdr:rowOff>
    </xdr:to>
    <xdr:cxnSp macro="">
      <xdr:nvCxnSpPr>
        <xdr:cNvPr id="665" name="直線コネクタ 664"/>
        <xdr:cNvCxnSpPr/>
      </xdr:nvCxnSpPr>
      <xdr:spPr>
        <a:xfrm>
          <a:off x="14592300" y="16266026"/>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72213</xdr:rowOff>
    </xdr:from>
    <xdr:to>
      <xdr:col>81</xdr:col>
      <xdr:colOff>101600</xdr:colOff>
      <xdr:row>97</xdr:row>
      <xdr:rowOff>2363</xdr:rowOff>
    </xdr:to>
    <xdr:sp macro="" textlink="">
      <xdr:nvSpPr>
        <xdr:cNvPr id="666" name="フローチャート: 判断 665"/>
        <xdr:cNvSpPr/>
      </xdr:nvSpPr>
      <xdr:spPr>
        <a:xfrm>
          <a:off x="15430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164940</xdr:rowOff>
    </xdr:from>
    <xdr:ext cx="534377" cy="259045"/>
    <xdr:sp macro="" textlink="">
      <xdr:nvSpPr>
        <xdr:cNvPr id="667" name="テキスト ボックス 666"/>
        <xdr:cNvSpPr txBox="1"/>
      </xdr:nvSpPr>
      <xdr:spPr>
        <a:xfrm>
          <a:off x="152014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170692</xdr:rowOff>
    </xdr:from>
    <xdr:to>
      <xdr:col>76</xdr:col>
      <xdr:colOff>114300</xdr:colOff>
      <xdr:row>94</xdr:row>
      <xdr:rowOff>149726</xdr:rowOff>
    </xdr:to>
    <xdr:cxnSp macro="">
      <xdr:nvCxnSpPr>
        <xdr:cNvPr id="668" name="直線コネクタ 667"/>
        <xdr:cNvCxnSpPr/>
      </xdr:nvCxnSpPr>
      <xdr:spPr>
        <a:xfrm>
          <a:off x="13703300" y="16115542"/>
          <a:ext cx="889000" cy="1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3142</xdr:rowOff>
    </xdr:from>
    <xdr:to>
      <xdr:col>76</xdr:col>
      <xdr:colOff>165100</xdr:colOff>
      <xdr:row>97</xdr:row>
      <xdr:rowOff>104742</xdr:rowOff>
    </xdr:to>
    <xdr:sp macro="" textlink="">
      <xdr:nvSpPr>
        <xdr:cNvPr id="669" name="フローチャート: 判断 668"/>
        <xdr:cNvSpPr/>
      </xdr:nvSpPr>
      <xdr:spPr>
        <a:xfrm>
          <a:off x="14541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95869</xdr:rowOff>
    </xdr:from>
    <xdr:ext cx="534377" cy="259045"/>
    <xdr:sp macro="" textlink="">
      <xdr:nvSpPr>
        <xdr:cNvPr id="670" name="テキスト ボックス 669"/>
        <xdr:cNvSpPr txBox="1"/>
      </xdr:nvSpPr>
      <xdr:spPr>
        <a:xfrm>
          <a:off x="143251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3584</xdr:rowOff>
    </xdr:from>
    <xdr:to>
      <xdr:col>71</xdr:col>
      <xdr:colOff>177800</xdr:colOff>
      <xdr:row>93</xdr:row>
      <xdr:rowOff>170692</xdr:rowOff>
    </xdr:to>
    <xdr:cxnSp macro="">
      <xdr:nvCxnSpPr>
        <xdr:cNvPr id="671" name="直線コネクタ 670"/>
        <xdr:cNvCxnSpPr/>
      </xdr:nvCxnSpPr>
      <xdr:spPr>
        <a:xfrm>
          <a:off x="12814300" y="15434084"/>
          <a:ext cx="889000" cy="6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44355</xdr:rowOff>
    </xdr:from>
    <xdr:to>
      <xdr:col>72</xdr:col>
      <xdr:colOff>38100</xdr:colOff>
      <xdr:row>96</xdr:row>
      <xdr:rowOff>145955</xdr:rowOff>
    </xdr:to>
    <xdr:sp macro="" textlink="">
      <xdr:nvSpPr>
        <xdr:cNvPr id="672" name="フローチャート: 判断 671"/>
        <xdr:cNvSpPr/>
      </xdr:nvSpPr>
      <xdr:spPr>
        <a:xfrm>
          <a:off x="13652500" y="165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137082</xdr:rowOff>
    </xdr:from>
    <xdr:ext cx="534377" cy="259045"/>
    <xdr:sp macro="" textlink="">
      <xdr:nvSpPr>
        <xdr:cNvPr id="673" name="テキスト ボックス 672"/>
        <xdr:cNvSpPr txBox="1"/>
      </xdr:nvSpPr>
      <xdr:spPr>
        <a:xfrm>
          <a:off x="13436111" y="165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48242</xdr:rowOff>
    </xdr:from>
    <xdr:to>
      <xdr:col>67</xdr:col>
      <xdr:colOff>101600</xdr:colOff>
      <xdr:row>94</xdr:row>
      <xdr:rowOff>149842</xdr:rowOff>
    </xdr:to>
    <xdr:sp macro="" textlink="">
      <xdr:nvSpPr>
        <xdr:cNvPr id="674" name="フローチャート: 判断 673"/>
        <xdr:cNvSpPr/>
      </xdr:nvSpPr>
      <xdr:spPr>
        <a:xfrm>
          <a:off x="12763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140969</xdr:rowOff>
    </xdr:from>
    <xdr:ext cx="534377" cy="259045"/>
    <xdr:sp macro="" textlink="">
      <xdr:nvSpPr>
        <xdr:cNvPr id="675" name="テキスト ボックス 674"/>
        <xdr:cNvSpPr txBox="1"/>
      </xdr:nvSpPr>
      <xdr:spPr>
        <a:xfrm>
          <a:off x="12547111" y="162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48177</xdr:rowOff>
    </xdr:from>
    <xdr:to>
      <xdr:col>85</xdr:col>
      <xdr:colOff>177800</xdr:colOff>
      <xdr:row>95</xdr:row>
      <xdr:rowOff>149777</xdr:rowOff>
    </xdr:to>
    <xdr:sp macro="" textlink="">
      <xdr:nvSpPr>
        <xdr:cNvPr id="681" name="楕円 680"/>
        <xdr:cNvSpPr/>
      </xdr:nvSpPr>
      <xdr:spPr>
        <a:xfrm>
          <a:off x="16268700" y="16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134554</xdr:rowOff>
    </xdr:from>
    <xdr:ext cx="534377" cy="259045"/>
    <xdr:sp macro="" textlink="">
      <xdr:nvSpPr>
        <xdr:cNvPr id="682" name="積立金該当値テキスト"/>
        <xdr:cNvSpPr txBox="1"/>
      </xdr:nvSpPr>
      <xdr:spPr>
        <a:xfrm>
          <a:off x="16370300" y="162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141151</xdr:rowOff>
    </xdr:from>
    <xdr:to>
      <xdr:col>81</xdr:col>
      <xdr:colOff>101600</xdr:colOff>
      <xdr:row>95</xdr:row>
      <xdr:rowOff>71301</xdr:rowOff>
    </xdr:to>
    <xdr:sp macro="" textlink="">
      <xdr:nvSpPr>
        <xdr:cNvPr id="683" name="楕円 682"/>
        <xdr:cNvSpPr/>
      </xdr:nvSpPr>
      <xdr:spPr>
        <a:xfrm>
          <a:off x="15430500" y="16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87828</xdr:rowOff>
    </xdr:from>
    <xdr:ext cx="534377" cy="259045"/>
    <xdr:sp macro="" textlink="">
      <xdr:nvSpPr>
        <xdr:cNvPr id="684" name="テキスト ボックス 683"/>
        <xdr:cNvSpPr txBox="1"/>
      </xdr:nvSpPr>
      <xdr:spPr>
        <a:xfrm>
          <a:off x="15201411" y="1603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98926</xdr:rowOff>
    </xdr:from>
    <xdr:to>
      <xdr:col>76</xdr:col>
      <xdr:colOff>165100</xdr:colOff>
      <xdr:row>95</xdr:row>
      <xdr:rowOff>29076</xdr:rowOff>
    </xdr:to>
    <xdr:sp macro="" textlink="">
      <xdr:nvSpPr>
        <xdr:cNvPr id="685" name="楕円 684"/>
        <xdr:cNvSpPr/>
      </xdr:nvSpPr>
      <xdr:spPr>
        <a:xfrm>
          <a:off x="14541500" y="16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45603</xdr:rowOff>
    </xdr:from>
    <xdr:ext cx="534377" cy="259045"/>
    <xdr:sp macro="" textlink="">
      <xdr:nvSpPr>
        <xdr:cNvPr id="686" name="テキスト ボックス 685"/>
        <xdr:cNvSpPr txBox="1"/>
      </xdr:nvSpPr>
      <xdr:spPr>
        <a:xfrm>
          <a:off x="14325111" y="159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119892</xdr:rowOff>
    </xdr:from>
    <xdr:to>
      <xdr:col>72</xdr:col>
      <xdr:colOff>38100</xdr:colOff>
      <xdr:row>94</xdr:row>
      <xdr:rowOff>50042</xdr:rowOff>
    </xdr:to>
    <xdr:sp macro="" textlink="">
      <xdr:nvSpPr>
        <xdr:cNvPr id="687" name="楕円 686"/>
        <xdr:cNvSpPr/>
      </xdr:nvSpPr>
      <xdr:spPr>
        <a:xfrm>
          <a:off x="13652500" y="16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66569</xdr:rowOff>
    </xdr:from>
    <xdr:ext cx="534377" cy="259045"/>
    <xdr:sp macro="" textlink="">
      <xdr:nvSpPr>
        <xdr:cNvPr id="688" name="テキスト ボックス 687"/>
        <xdr:cNvSpPr txBox="1"/>
      </xdr:nvSpPr>
      <xdr:spPr>
        <a:xfrm>
          <a:off x="13436111" y="158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124234</xdr:rowOff>
    </xdr:from>
    <xdr:to>
      <xdr:col>67</xdr:col>
      <xdr:colOff>101600</xdr:colOff>
      <xdr:row>90</xdr:row>
      <xdr:rowOff>54384</xdr:rowOff>
    </xdr:to>
    <xdr:sp macro="" textlink="">
      <xdr:nvSpPr>
        <xdr:cNvPr id="689" name="楕円 688"/>
        <xdr:cNvSpPr/>
      </xdr:nvSpPr>
      <xdr:spPr>
        <a:xfrm>
          <a:off x="12763500" y="153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70911</xdr:rowOff>
    </xdr:from>
    <xdr:ext cx="534377" cy="259045"/>
    <xdr:sp macro="" textlink="">
      <xdr:nvSpPr>
        <xdr:cNvPr id="690" name="テキスト ボックス 689"/>
        <xdr:cNvSpPr txBox="1"/>
      </xdr:nvSpPr>
      <xdr:spPr>
        <a:xfrm>
          <a:off x="12547111" y="151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19914</xdr:rowOff>
    </xdr:from>
    <xdr:to>
      <xdr:col>116</xdr:col>
      <xdr:colOff>62864</xdr:colOff>
      <xdr:row>38</xdr:row>
      <xdr:rowOff>139700</xdr:rowOff>
    </xdr:to>
    <xdr:cxnSp macro="">
      <xdr:nvCxnSpPr>
        <xdr:cNvPr id="710" name="直線コネクタ 709"/>
        <xdr:cNvCxnSpPr/>
      </xdr:nvCxnSpPr>
      <xdr:spPr>
        <a:xfrm flipV="1">
          <a:off x="22159595" y="6535014"/>
          <a:ext cx="1269" cy="11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11"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138041</xdr:rowOff>
    </xdr:from>
    <xdr:ext cx="378565" cy="259045"/>
    <xdr:sp macro="" textlink="">
      <xdr:nvSpPr>
        <xdr:cNvPr id="713" name="投資及び出資金最大値テキスト"/>
        <xdr:cNvSpPr txBox="1"/>
      </xdr:nvSpPr>
      <xdr:spPr>
        <a:xfrm>
          <a:off x="22212300" y="63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19914</xdr:rowOff>
    </xdr:from>
    <xdr:to>
      <xdr:col>116</xdr:col>
      <xdr:colOff>152400</xdr:colOff>
      <xdr:row>38</xdr:row>
      <xdr:rowOff>19914</xdr:rowOff>
    </xdr:to>
    <xdr:cxnSp macro="">
      <xdr:nvCxnSpPr>
        <xdr:cNvPr id="714" name="直線コネクタ 713"/>
        <xdr:cNvCxnSpPr/>
      </xdr:nvCxnSpPr>
      <xdr:spPr>
        <a:xfrm>
          <a:off x="22072600" y="653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133299</xdr:rowOff>
    </xdr:from>
    <xdr:to>
      <xdr:col>116</xdr:col>
      <xdr:colOff>63500</xdr:colOff>
      <xdr:row>38</xdr:row>
      <xdr:rowOff>139700</xdr:rowOff>
    </xdr:to>
    <xdr:cxnSp macro="">
      <xdr:nvCxnSpPr>
        <xdr:cNvPr id="715" name="直線コネクタ 714"/>
        <xdr:cNvCxnSpPr/>
      </xdr:nvCxnSpPr>
      <xdr:spPr>
        <a:xfrm>
          <a:off x="21323300" y="66483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93591</xdr:rowOff>
    </xdr:from>
    <xdr:ext cx="313932" cy="259045"/>
    <xdr:sp macro="" textlink="">
      <xdr:nvSpPr>
        <xdr:cNvPr id="716" name="投資及び出資金平均値テキスト"/>
        <xdr:cNvSpPr txBox="1"/>
      </xdr:nvSpPr>
      <xdr:spPr>
        <a:xfrm>
          <a:off x="22212300" y="64372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64668</xdr:rowOff>
    </xdr:from>
    <xdr:to>
      <xdr:col>116</xdr:col>
      <xdr:colOff>114300</xdr:colOff>
      <xdr:row>38</xdr:row>
      <xdr:rowOff>166268</xdr:rowOff>
    </xdr:to>
    <xdr:sp macro="" textlink="">
      <xdr:nvSpPr>
        <xdr:cNvPr id="717" name="フローチャート: 判断 716"/>
        <xdr:cNvSpPr/>
      </xdr:nvSpPr>
      <xdr:spPr>
        <a:xfrm>
          <a:off x="221107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133299</xdr:rowOff>
    </xdr:to>
    <xdr:cxnSp macro="">
      <xdr:nvCxnSpPr>
        <xdr:cNvPr id="718" name="直線コネクタ 717"/>
        <xdr:cNvCxnSpPr/>
      </xdr:nvCxnSpPr>
      <xdr:spPr>
        <a:xfrm>
          <a:off x="20434300" y="6648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22606</xdr:rowOff>
    </xdr:from>
    <xdr:to>
      <xdr:col>112</xdr:col>
      <xdr:colOff>38100</xdr:colOff>
      <xdr:row>38</xdr:row>
      <xdr:rowOff>124206</xdr:rowOff>
    </xdr:to>
    <xdr:sp macro="" textlink="">
      <xdr:nvSpPr>
        <xdr:cNvPr id="719" name="フローチャート: 判断 718"/>
        <xdr:cNvSpPr/>
      </xdr:nvSpPr>
      <xdr:spPr>
        <a:xfrm>
          <a:off x="21272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140733</xdr:rowOff>
    </xdr:from>
    <xdr:ext cx="378565" cy="259045"/>
    <xdr:sp macro="" textlink="">
      <xdr:nvSpPr>
        <xdr:cNvPr id="720" name="テキスト ボックス 719"/>
        <xdr:cNvSpPr txBox="1"/>
      </xdr:nvSpPr>
      <xdr:spPr>
        <a:xfrm>
          <a:off x="211213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98095</xdr:rowOff>
    </xdr:from>
    <xdr:to>
      <xdr:col>107</xdr:col>
      <xdr:colOff>50800</xdr:colOff>
      <xdr:row>38</xdr:row>
      <xdr:rowOff>133299</xdr:rowOff>
    </xdr:to>
    <xdr:cxnSp macro="">
      <xdr:nvCxnSpPr>
        <xdr:cNvPr id="721" name="直線コネクタ 720"/>
        <xdr:cNvCxnSpPr/>
      </xdr:nvCxnSpPr>
      <xdr:spPr>
        <a:xfrm>
          <a:off x="19545300" y="66131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15748</xdr:rowOff>
    </xdr:from>
    <xdr:to>
      <xdr:col>107</xdr:col>
      <xdr:colOff>101600</xdr:colOff>
      <xdr:row>38</xdr:row>
      <xdr:rowOff>117348</xdr:rowOff>
    </xdr:to>
    <xdr:sp macro="" textlink="">
      <xdr:nvSpPr>
        <xdr:cNvPr id="722" name="フローチャート: 判断 721"/>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133875</xdr:rowOff>
    </xdr:from>
    <xdr:ext cx="378565" cy="259045"/>
    <xdr:sp macro="" textlink="">
      <xdr:nvSpPr>
        <xdr:cNvPr id="723" name="テキスト ボックス 722"/>
        <xdr:cNvSpPr txBox="1"/>
      </xdr:nvSpPr>
      <xdr:spPr>
        <a:xfrm>
          <a:off x="20245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38202</xdr:rowOff>
    </xdr:from>
    <xdr:to>
      <xdr:col>102</xdr:col>
      <xdr:colOff>114300</xdr:colOff>
      <xdr:row>38</xdr:row>
      <xdr:rowOff>98095</xdr:rowOff>
    </xdr:to>
    <xdr:cxnSp macro="">
      <xdr:nvCxnSpPr>
        <xdr:cNvPr id="724" name="直線コネクタ 723"/>
        <xdr:cNvCxnSpPr/>
      </xdr:nvCxnSpPr>
      <xdr:spPr>
        <a:xfrm>
          <a:off x="18656300" y="5524602"/>
          <a:ext cx="889000" cy="108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161595</xdr:rowOff>
    </xdr:from>
    <xdr:to>
      <xdr:col>102</xdr:col>
      <xdr:colOff>165100</xdr:colOff>
      <xdr:row>38</xdr:row>
      <xdr:rowOff>91745</xdr:rowOff>
    </xdr:to>
    <xdr:sp macro="" textlink="">
      <xdr:nvSpPr>
        <xdr:cNvPr id="725" name="フローチャート: 判断 724"/>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108272</xdr:rowOff>
    </xdr:from>
    <xdr:ext cx="378565" cy="259045"/>
    <xdr:sp macro="" textlink="">
      <xdr:nvSpPr>
        <xdr:cNvPr id="726" name="テキスト ボックス 725"/>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xdr:rowOff>
    </xdr:from>
    <xdr:to>
      <xdr:col>98</xdr:col>
      <xdr:colOff>38100</xdr:colOff>
      <xdr:row>37</xdr:row>
      <xdr:rowOff>115976</xdr:rowOff>
    </xdr:to>
    <xdr:sp macro="" textlink="">
      <xdr:nvSpPr>
        <xdr:cNvPr id="727" name="フローチャート: 判断 726"/>
        <xdr:cNvSpPr/>
      </xdr:nvSpPr>
      <xdr:spPr>
        <a:xfrm>
          <a:off x="18605500" y="63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107103</xdr:rowOff>
    </xdr:from>
    <xdr:ext cx="378565" cy="259045"/>
    <xdr:sp macro="" textlink="">
      <xdr:nvSpPr>
        <xdr:cNvPr id="728" name="テキスト ボックス 727"/>
        <xdr:cNvSpPr txBox="1"/>
      </xdr:nvSpPr>
      <xdr:spPr>
        <a:xfrm>
          <a:off x="18467017"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35"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82499</xdr:rowOff>
    </xdr:from>
    <xdr:to>
      <xdr:col>112</xdr:col>
      <xdr:colOff>38100</xdr:colOff>
      <xdr:row>39</xdr:row>
      <xdr:rowOff>12649</xdr:rowOff>
    </xdr:to>
    <xdr:sp macro="" textlink="">
      <xdr:nvSpPr>
        <xdr:cNvPr id="736" name="楕円 735"/>
        <xdr:cNvSpPr/>
      </xdr:nvSpPr>
      <xdr:spPr>
        <a:xfrm>
          <a:off x="2127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3776</xdr:rowOff>
    </xdr:from>
    <xdr:ext cx="313932" cy="259045"/>
    <xdr:sp macro="" textlink="">
      <xdr:nvSpPr>
        <xdr:cNvPr id="737" name="テキスト ボックス 736"/>
        <xdr:cNvSpPr txBox="1"/>
      </xdr:nvSpPr>
      <xdr:spPr>
        <a:xfrm>
          <a:off x="211536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82499</xdr:rowOff>
    </xdr:from>
    <xdr:to>
      <xdr:col>107</xdr:col>
      <xdr:colOff>101600</xdr:colOff>
      <xdr:row>39</xdr:row>
      <xdr:rowOff>12649</xdr:rowOff>
    </xdr:to>
    <xdr:sp macro="" textlink="">
      <xdr:nvSpPr>
        <xdr:cNvPr id="738" name="楕円 737"/>
        <xdr:cNvSpPr/>
      </xdr:nvSpPr>
      <xdr:spPr>
        <a:xfrm>
          <a:off x="2038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3776</xdr:rowOff>
    </xdr:from>
    <xdr:ext cx="313932" cy="259045"/>
    <xdr:sp macro="" textlink="">
      <xdr:nvSpPr>
        <xdr:cNvPr id="739" name="テキスト ボックス 738"/>
        <xdr:cNvSpPr txBox="1"/>
      </xdr:nvSpPr>
      <xdr:spPr>
        <a:xfrm>
          <a:off x="20277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47295</xdr:rowOff>
    </xdr:from>
    <xdr:to>
      <xdr:col>102</xdr:col>
      <xdr:colOff>165100</xdr:colOff>
      <xdr:row>38</xdr:row>
      <xdr:rowOff>148895</xdr:rowOff>
    </xdr:to>
    <xdr:sp macro="" textlink="">
      <xdr:nvSpPr>
        <xdr:cNvPr id="740" name="楕円 739"/>
        <xdr:cNvSpPr/>
      </xdr:nvSpPr>
      <xdr:spPr>
        <a:xfrm>
          <a:off x="19494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140022</xdr:rowOff>
    </xdr:from>
    <xdr:ext cx="313932" cy="259045"/>
    <xdr:sp macro="" textlink="">
      <xdr:nvSpPr>
        <xdr:cNvPr id="741" name="テキスト ボックス 740"/>
        <xdr:cNvSpPr txBox="1"/>
      </xdr:nvSpPr>
      <xdr:spPr>
        <a:xfrm>
          <a:off x="19388333" y="6655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158852</xdr:rowOff>
    </xdr:from>
    <xdr:to>
      <xdr:col>98</xdr:col>
      <xdr:colOff>38100</xdr:colOff>
      <xdr:row>32</xdr:row>
      <xdr:rowOff>89002</xdr:rowOff>
    </xdr:to>
    <xdr:sp macro="" textlink="">
      <xdr:nvSpPr>
        <xdr:cNvPr id="742" name="楕円 741"/>
        <xdr:cNvSpPr/>
      </xdr:nvSpPr>
      <xdr:spPr>
        <a:xfrm>
          <a:off x="186055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105529</xdr:rowOff>
    </xdr:from>
    <xdr:ext cx="469744" cy="259045"/>
    <xdr:sp macro="" textlink="">
      <xdr:nvSpPr>
        <xdr:cNvPr id="743" name="テキスト ボックス 742"/>
        <xdr:cNvSpPr txBox="1"/>
      </xdr:nvSpPr>
      <xdr:spPr>
        <a:xfrm>
          <a:off x="18421428" y="52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7" name="直線コネクタ 766"/>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8"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9" name="直線コネクタ 768"/>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70"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71" name="直線コネクタ 770"/>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63707</xdr:rowOff>
    </xdr:from>
    <xdr:to>
      <xdr:col>116</xdr:col>
      <xdr:colOff>63500</xdr:colOff>
      <xdr:row>51</xdr:row>
      <xdr:rowOff>166854</xdr:rowOff>
    </xdr:to>
    <xdr:cxnSp macro="">
      <xdr:nvCxnSpPr>
        <xdr:cNvPr id="772" name="直線コネクタ 771"/>
        <xdr:cNvCxnSpPr/>
      </xdr:nvCxnSpPr>
      <xdr:spPr>
        <a:xfrm flipV="1">
          <a:off x="21323300" y="8807657"/>
          <a:ext cx="8382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84962</xdr:rowOff>
    </xdr:from>
    <xdr:ext cx="534377" cy="259045"/>
    <xdr:sp macro="" textlink="">
      <xdr:nvSpPr>
        <xdr:cNvPr id="773" name="貸付金平均値テキスト"/>
        <xdr:cNvSpPr txBox="1"/>
      </xdr:nvSpPr>
      <xdr:spPr>
        <a:xfrm>
          <a:off x="22212300" y="951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4" name="フローチャート: 判断 773"/>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166854</xdr:rowOff>
    </xdr:from>
    <xdr:to>
      <xdr:col>111</xdr:col>
      <xdr:colOff>177800</xdr:colOff>
      <xdr:row>52</xdr:row>
      <xdr:rowOff>25514</xdr:rowOff>
    </xdr:to>
    <xdr:cxnSp macro="">
      <xdr:nvCxnSpPr>
        <xdr:cNvPr id="775" name="直線コネクタ 774"/>
        <xdr:cNvCxnSpPr/>
      </xdr:nvCxnSpPr>
      <xdr:spPr>
        <a:xfrm flipV="1">
          <a:off x="20434300" y="8910804"/>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6" name="フローチャート: 判断 775"/>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165266</xdr:rowOff>
    </xdr:from>
    <xdr:ext cx="534377" cy="259045"/>
    <xdr:sp macro="" textlink="">
      <xdr:nvSpPr>
        <xdr:cNvPr id="777" name="テキスト ボックス 776"/>
        <xdr:cNvSpPr txBox="1"/>
      </xdr:nvSpPr>
      <xdr:spPr>
        <a:xfrm>
          <a:off x="210434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136141</xdr:rowOff>
    </xdr:from>
    <xdr:to>
      <xdr:col>107</xdr:col>
      <xdr:colOff>50800</xdr:colOff>
      <xdr:row>52</xdr:row>
      <xdr:rowOff>25514</xdr:rowOff>
    </xdr:to>
    <xdr:cxnSp macro="">
      <xdr:nvCxnSpPr>
        <xdr:cNvPr id="778" name="直線コネクタ 777"/>
        <xdr:cNvCxnSpPr/>
      </xdr:nvCxnSpPr>
      <xdr:spPr>
        <a:xfrm>
          <a:off x="19545300" y="8880091"/>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9" name="フローチャート: 判断 778"/>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74822</xdr:rowOff>
    </xdr:from>
    <xdr:ext cx="534377" cy="259045"/>
    <xdr:sp macro="" textlink="">
      <xdr:nvSpPr>
        <xdr:cNvPr id="780" name="テキスト ボックス 779"/>
        <xdr:cNvSpPr txBox="1"/>
      </xdr:nvSpPr>
      <xdr:spPr>
        <a:xfrm>
          <a:off x="20167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136141</xdr:rowOff>
    </xdr:from>
    <xdr:to>
      <xdr:col>102</xdr:col>
      <xdr:colOff>114300</xdr:colOff>
      <xdr:row>52</xdr:row>
      <xdr:rowOff>161792</xdr:rowOff>
    </xdr:to>
    <xdr:cxnSp macro="">
      <xdr:nvCxnSpPr>
        <xdr:cNvPr id="781" name="直線コネクタ 780"/>
        <xdr:cNvCxnSpPr/>
      </xdr:nvCxnSpPr>
      <xdr:spPr>
        <a:xfrm flipV="1">
          <a:off x="18656300" y="8880091"/>
          <a:ext cx="889000" cy="1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157643</xdr:rowOff>
    </xdr:from>
    <xdr:to>
      <xdr:col>102</xdr:col>
      <xdr:colOff>165100</xdr:colOff>
      <xdr:row>55</xdr:row>
      <xdr:rowOff>87793</xdr:rowOff>
    </xdr:to>
    <xdr:sp macro="" textlink="">
      <xdr:nvSpPr>
        <xdr:cNvPr id="782" name="フローチャート: 判断 781"/>
        <xdr:cNvSpPr/>
      </xdr:nvSpPr>
      <xdr:spPr>
        <a:xfrm>
          <a:off x="19494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78920</xdr:rowOff>
    </xdr:from>
    <xdr:ext cx="534377" cy="259045"/>
    <xdr:sp macro="" textlink="">
      <xdr:nvSpPr>
        <xdr:cNvPr id="783" name="テキスト ボックス 782"/>
        <xdr:cNvSpPr txBox="1"/>
      </xdr:nvSpPr>
      <xdr:spPr>
        <a:xfrm>
          <a:off x="192781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84" name="フローチャート: 判断 783"/>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30131</xdr:rowOff>
    </xdr:from>
    <xdr:ext cx="534377" cy="259045"/>
    <xdr:sp macro="" textlink="">
      <xdr:nvSpPr>
        <xdr:cNvPr id="785" name="テキスト ボックス 784"/>
        <xdr:cNvSpPr txBox="1"/>
      </xdr:nvSpPr>
      <xdr:spPr>
        <a:xfrm>
          <a:off x="18389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12907</xdr:rowOff>
    </xdr:from>
    <xdr:to>
      <xdr:col>116</xdr:col>
      <xdr:colOff>114300</xdr:colOff>
      <xdr:row>51</xdr:row>
      <xdr:rowOff>114507</xdr:rowOff>
    </xdr:to>
    <xdr:sp macro="" textlink="">
      <xdr:nvSpPr>
        <xdr:cNvPr id="791" name="楕円 790"/>
        <xdr:cNvSpPr/>
      </xdr:nvSpPr>
      <xdr:spPr>
        <a:xfrm>
          <a:off x="22110700" y="87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35784</xdr:rowOff>
    </xdr:from>
    <xdr:ext cx="534377" cy="259045"/>
    <xdr:sp macro="" textlink="">
      <xdr:nvSpPr>
        <xdr:cNvPr id="792" name="貸付金該当値テキスト"/>
        <xdr:cNvSpPr txBox="1"/>
      </xdr:nvSpPr>
      <xdr:spPr>
        <a:xfrm>
          <a:off x="22212300" y="860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116054</xdr:rowOff>
    </xdr:from>
    <xdr:to>
      <xdr:col>112</xdr:col>
      <xdr:colOff>38100</xdr:colOff>
      <xdr:row>52</xdr:row>
      <xdr:rowOff>46204</xdr:rowOff>
    </xdr:to>
    <xdr:sp macro="" textlink="">
      <xdr:nvSpPr>
        <xdr:cNvPr id="793" name="楕円 792"/>
        <xdr:cNvSpPr/>
      </xdr:nvSpPr>
      <xdr:spPr>
        <a:xfrm>
          <a:off x="21272500" y="88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62731</xdr:rowOff>
    </xdr:from>
    <xdr:ext cx="534377" cy="259045"/>
    <xdr:sp macro="" textlink="">
      <xdr:nvSpPr>
        <xdr:cNvPr id="794" name="テキスト ボックス 793"/>
        <xdr:cNvSpPr txBox="1"/>
      </xdr:nvSpPr>
      <xdr:spPr>
        <a:xfrm>
          <a:off x="21043411" y="86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146164</xdr:rowOff>
    </xdr:from>
    <xdr:to>
      <xdr:col>107</xdr:col>
      <xdr:colOff>101600</xdr:colOff>
      <xdr:row>52</xdr:row>
      <xdr:rowOff>76314</xdr:rowOff>
    </xdr:to>
    <xdr:sp macro="" textlink="">
      <xdr:nvSpPr>
        <xdr:cNvPr id="795" name="楕円 794"/>
        <xdr:cNvSpPr/>
      </xdr:nvSpPr>
      <xdr:spPr>
        <a:xfrm>
          <a:off x="20383500" y="88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92841</xdr:rowOff>
    </xdr:from>
    <xdr:ext cx="534377" cy="259045"/>
    <xdr:sp macro="" textlink="">
      <xdr:nvSpPr>
        <xdr:cNvPr id="796" name="テキスト ボックス 795"/>
        <xdr:cNvSpPr txBox="1"/>
      </xdr:nvSpPr>
      <xdr:spPr>
        <a:xfrm>
          <a:off x="20167111" y="86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85341</xdr:rowOff>
    </xdr:from>
    <xdr:to>
      <xdr:col>102</xdr:col>
      <xdr:colOff>165100</xdr:colOff>
      <xdr:row>52</xdr:row>
      <xdr:rowOff>15491</xdr:rowOff>
    </xdr:to>
    <xdr:sp macro="" textlink="">
      <xdr:nvSpPr>
        <xdr:cNvPr id="797" name="楕円 796"/>
        <xdr:cNvSpPr/>
      </xdr:nvSpPr>
      <xdr:spPr>
        <a:xfrm>
          <a:off x="19494500" y="88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32018</xdr:rowOff>
    </xdr:from>
    <xdr:ext cx="534377" cy="259045"/>
    <xdr:sp macro="" textlink="">
      <xdr:nvSpPr>
        <xdr:cNvPr id="798" name="テキスト ボックス 797"/>
        <xdr:cNvSpPr txBox="1"/>
      </xdr:nvSpPr>
      <xdr:spPr>
        <a:xfrm>
          <a:off x="19278111" y="8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110992</xdr:rowOff>
    </xdr:from>
    <xdr:to>
      <xdr:col>98</xdr:col>
      <xdr:colOff>38100</xdr:colOff>
      <xdr:row>53</xdr:row>
      <xdr:rowOff>41142</xdr:rowOff>
    </xdr:to>
    <xdr:sp macro="" textlink="">
      <xdr:nvSpPr>
        <xdr:cNvPr id="799" name="楕円 798"/>
        <xdr:cNvSpPr/>
      </xdr:nvSpPr>
      <xdr:spPr>
        <a:xfrm>
          <a:off x="18605500" y="90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57669</xdr:rowOff>
    </xdr:from>
    <xdr:ext cx="534377" cy="259045"/>
    <xdr:sp macro="" textlink="">
      <xdr:nvSpPr>
        <xdr:cNvPr id="800" name="テキスト ボックス 799"/>
        <xdr:cNvSpPr txBox="1"/>
      </xdr:nvSpPr>
      <xdr:spPr>
        <a:xfrm>
          <a:off x="18389111" y="88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0" name="テキスト ボックス 80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2" name="テキスト ボックス 81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4" name="テキスト ボックス 81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6" name="テキスト ボックス 81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8" name="テキスト ボックス 81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20" name="直線コネクタ 819"/>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21"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22" name="直線コネクタ 821"/>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3"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4" name="直線コネクタ 823"/>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9855</xdr:rowOff>
    </xdr:from>
    <xdr:to>
      <xdr:col>116</xdr:col>
      <xdr:colOff>63500</xdr:colOff>
      <xdr:row>74</xdr:row>
      <xdr:rowOff>24943</xdr:rowOff>
    </xdr:to>
    <xdr:cxnSp macro="">
      <xdr:nvCxnSpPr>
        <xdr:cNvPr id="825" name="直線コネクタ 824"/>
        <xdr:cNvCxnSpPr/>
      </xdr:nvCxnSpPr>
      <xdr:spPr>
        <a:xfrm flipV="1">
          <a:off x="21323300" y="12354255"/>
          <a:ext cx="838200" cy="3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119905</xdr:rowOff>
    </xdr:from>
    <xdr:ext cx="469744" cy="259045"/>
    <xdr:sp macro="" textlink="">
      <xdr:nvSpPr>
        <xdr:cNvPr id="826" name="繰出金平均値テキスト"/>
        <xdr:cNvSpPr txBox="1"/>
      </xdr:nvSpPr>
      <xdr:spPr>
        <a:xfrm>
          <a:off x="22212300" y="129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7" name="フローチャート: 判断 826"/>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24943</xdr:rowOff>
    </xdr:from>
    <xdr:to>
      <xdr:col>111</xdr:col>
      <xdr:colOff>177800</xdr:colOff>
      <xdr:row>74</xdr:row>
      <xdr:rowOff>44603</xdr:rowOff>
    </xdr:to>
    <xdr:cxnSp macro="">
      <xdr:nvCxnSpPr>
        <xdr:cNvPr id="828" name="直線コネクタ 827"/>
        <xdr:cNvCxnSpPr/>
      </xdr:nvCxnSpPr>
      <xdr:spPr>
        <a:xfrm flipV="1">
          <a:off x="20434300" y="1271224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9" name="フローチャート: 判断 828"/>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12919</xdr:rowOff>
    </xdr:from>
    <xdr:ext cx="469744" cy="259045"/>
    <xdr:sp macro="" textlink="">
      <xdr:nvSpPr>
        <xdr:cNvPr id="830" name="テキスト ボックス 829"/>
        <xdr:cNvSpPr txBox="1"/>
      </xdr:nvSpPr>
      <xdr:spPr>
        <a:xfrm>
          <a:off x="21075728" y="130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44603</xdr:rowOff>
    </xdr:from>
    <xdr:to>
      <xdr:col>107</xdr:col>
      <xdr:colOff>50800</xdr:colOff>
      <xdr:row>74</xdr:row>
      <xdr:rowOff>59690</xdr:rowOff>
    </xdr:to>
    <xdr:cxnSp macro="">
      <xdr:nvCxnSpPr>
        <xdr:cNvPr id="831" name="直線コネクタ 830"/>
        <xdr:cNvCxnSpPr/>
      </xdr:nvCxnSpPr>
      <xdr:spPr>
        <a:xfrm flipV="1">
          <a:off x="19545300" y="127319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2" name="フローチャート: 判断 831"/>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106646</xdr:rowOff>
    </xdr:from>
    <xdr:ext cx="469744" cy="259045"/>
    <xdr:sp macro="" textlink="">
      <xdr:nvSpPr>
        <xdr:cNvPr id="833" name="テキスト ボックス 832"/>
        <xdr:cNvSpPr txBox="1"/>
      </xdr:nvSpPr>
      <xdr:spPr>
        <a:xfrm>
          <a:off x="20199428"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59690</xdr:rowOff>
    </xdr:from>
    <xdr:to>
      <xdr:col>102</xdr:col>
      <xdr:colOff>114300</xdr:colOff>
      <xdr:row>74</xdr:row>
      <xdr:rowOff>63805</xdr:rowOff>
    </xdr:to>
    <xdr:cxnSp macro="">
      <xdr:nvCxnSpPr>
        <xdr:cNvPr id="834" name="直線コネクタ 833"/>
        <xdr:cNvCxnSpPr/>
      </xdr:nvCxnSpPr>
      <xdr:spPr>
        <a:xfrm flipV="1">
          <a:off x="18656300" y="1274699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28549</xdr:rowOff>
    </xdr:from>
    <xdr:to>
      <xdr:col>102</xdr:col>
      <xdr:colOff>165100</xdr:colOff>
      <xdr:row>73</xdr:row>
      <xdr:rowOff>130149</xdr:rowOff>
    </xdr:to>
    <xdr:sp macro="" textlink="">
      <xdr:nvSpPr>
        <xdr:cNvPr id="835" name="フローチャート: 判断 834"/>
        <xdr:cNvSpPr/>
      </xdr:nvSpPr>
      <xdr:spPr>
        <a:xfrm>
          <a:off x="19494500" y="125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146676</xdr:rowOff>
    </xdr:from>
    <xdr:ext cx="469744" cy="259045"/>
    <xdr:sp macro="" textlink="">
      <xdr:nvSpPr>
        <xdr:cNvPr id="836" name="テキスト ボックス 835"/>
        <xdr:cNvSpPr txBox="1"/>
      </xdr:nvSpPr>
      <xdr:spPr>
        <a:xfrm>
          <a:off x="19310428" y="123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37" name="フローチャート: 判断 836"/>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40809</xdr:rowOff>
    </xdr:from>
    <xdr:ext cx="469744" cy="259045"/>
    <xdr:sp macro="" textlink="">
      <xdr:nvSpPr>
        <xdr:cNvPr id="838" name="テキスト ボックス 837"/>
        <xdr:cNvSpPr txBox="1"/>
      </xdr:nvSpPr>
      <xdr:spPr>
        <a:xfrm>
          <a:off x="18421428" y="128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130505</xdr:rowOff>
    </xdr:from>
    <xdr:to>
      <xdr:col>116</xdr:col>
      <xdr:colOff>114300</xdr:colOff>
      <xdr:row>72</xdr:row>
      <xdr:rowOff>60655</xdr:rowOff>
    </xdr:to>
    <xdr:sp macro="" textlink="">
      <xdr:nvSpPr>
        <xdr:cNvPr id="844" name="楕円 843"/>
        <xdr:cNvSpPr/>
      </xdr:nvSpPr>
      <xdr:spPr>
        <a:xfrm>
          <a:off x="22110700" y="123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83532</xdr:rowOff>
    </xdr:from>
    <xdr:ext cx="469744" cy="259045"/>
    <xdr:sp macro="" textlink="">
      <xdr:nvSpPr>
        <xdr:cNvPr id="845" name="繰出金該当値テキスト"/>
        <xdr:cNvSpPr txBox="1"/>
      </xdr:nvSpPr>
      <xdr:spPr>
        <a:xfrm>
          <a:off x="22212300" y="122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145593</xdr:rowOff>
    </xdr:from>
    <xdr:to>
      <xdr:col>112</xdr:col>
      <xdr:colOff>38100</xdr:colOff>
      <xdr:row>74</xdr:row>
      <xdr:rowOff>75743</xdr:rowOff>
    </xdr:to>
    <xdr:sp macro="" textlink="">
      <xdr:nvSpPr>
        <xdr:cNvPr id="846" name="楕円 845"/>
        <xdr:cNvSpPr/>
      </xdr:nvSpPr>
      <xdr:spPr>
        <a:xfrm>
          <a:off x="21272500" y="126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92270</xdr:rowOff>
    </xdr:from>
    <xdr:ext cx="469744" cy="259045"/>
    <xdr:sp macro="" textlink="">
      <xdr:nvSpPr>
        <xdr:cNvPr id="847" name="テキスト ボックス 846"/>
        <xdr:cNvSpPr txBox="1"/>
      </xdr:nvSpPr>
      <xdr:spPr>
        <a:xfrm>
          <a:off x="21075728" y="124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165253</xdr:rowOff>
    </xdr:from>
    <xdr:to>
      <xdr:col>107</xdr:col>
      <xdr:colOff>101600</xdr:colOff>
      <xdr:row>74</xdr:row>
      <xdr:rowOff>95403</xdr:rowOff>
    </xdr:to>
    <xdr:sp macro="" textlink="">
      <xdr:nvSpPr>
        <xdr:cNvPr id="848" name="楕円 847"/>
        <xdr:cNvSpPr/>
      </xdr:nvSpPr>
      <xdr:spPr>
        <a:xfrm>
          <a:off x="20383500" y="126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111930</xdr:rowOff>
    </xdr:from>
    <xdr:ext cx="469744" cy="259045"/>
    <xdr:sp macro="" textlink="">
      <xdr:nvSpPr>
        <xdr:cNvPr id="849" name="テキスト ボックス 848"/>
        <xdr:cNvSpPr txBox="1"/>
      </xdr:nvSpPr>
      <xdr:spPr>
        <a:xfrm>
          <a:off x="20199428" y="1245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8890</xdr:rowOff>
    </xdr:from>
    <xdr:to>
      <xdr:col>102</xdr:col>
      <xdr:colOff>165100</xdr:colOff>
      <xdr:row>74</xdr:row>
      <xdr:rowOff>110490</xdr:rowOff>
    </xdr:to>
    <xdr:sp macro="" textlink="">
      <xdr:nvSpPr>
        <xdr:cNvPr id="850" name="楕円 849"/>
        <xdr:cNvSpPr/>
      </xdr:nvSpPr>
      <xdr:spPr>
        <a:xfrm>
          <a:off x="19494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101617</xdr:rowOff>
    </xdr:from>
    <xdr:ext cx="469744" cy="259045"/>
    <xdr:sp macro="" textlink="">
      <xdr:nvSpPr>
        <xdr:cNvPr id="851" name="テキスト ボックス 850"/>
        <xdr:cNvSpPr txBox="1"/>
      </xdr:nvSpPr>
      <xdr:spPr>
        <a:xfrm>
          <a:off x="19310428" y="127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13005</xdr:rowOff>
    </xdr:from>
    <xdr:to>
      <xdr:col>98</xdr:col>
      <xdr:colOff>38100</xdr:colOff>
      <xdr:row>74</xdr:row>
      <xdr:rowOff>114605</xdr:rowOff>
    </xdr:to>
    <xdr:sp macro="" textlink="">
      <xdr:nvSpPr>
        <xdr:cNvPr id="852" name="楕円 851"/>
        <xdr:cNvSpPr/>
      </xdr:nvSpPr>
      <xdr:spPr>
        <a:xfrm>
          <a:off x="18605500" y="127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131132</xdr:rowOff>
    </xdr:from>
    <xdr:ext cx="469744" cy="259045"/>
    <xdr:sp macro="" textlink="">
      <xdr:nvSpPr>
        <xdr:cNvPr id="853" name="テキスト ボックス 852"/>
        <xdr:cNvSpPr txBox="1"/>
      </xdr:nvSpPr>
      <xdr:spPr>
        <a:xfrm>
          <a:off x="18421428" y="124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歳出決算総額を人口で割った住民一人当たりコストは</a:t>
          </a:r>
          <a:r>
            <a:rPr kumimoji="1" lang="en-US" altLang="ja-JP" sz="1200">
              <a:latin typeface="ＭＳ Ｐゴシック" panose="020B0600070205080204" pitchFamily="50" charset="-128"/>
              <a:ea typeface="ＭＳ Ｐゴシック" panose="020B0600070205080204" pitchFamily="50" charset="-128"/>
            </a:rPr>
            <a:t>606,871</a:t>
          </a:r>
          <a:r>
            <a:rPr kumimoji="1" lang="ja-JP" altLang="en-US" sz="1200">
              <a:latin typeface="ＭＳ Ｐゴシック" panose="020B0600070205080204" pitchFamily="50" charset="-128"/>
              <a:ea typeface="ＭＳ Ｐゴシック" panose="020B0600070205080204" pitchFamily="50" charset="-128"/>
            </a:rPr>
            <a:t>千円となっている。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構成項目である人件費については、人口が同グループ内で最も少なく、本県の倍以上の団体もあるなか、決算規模についてはそこまでの差がない場合が多いこともあり、グループ内でも高水準となっている。一方、人件費総額については、継続して給与制度の適正な管理に努めるとともに、職員数の削減に計画的に取り組んできたこと等により、給与カット終了後増加傾向にあったもの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年度決算において減少に転じ、平成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年度決算においてはさらに</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億円以上減少するなど、改善傾向が続いている。今後も引き続き、給与制度の適正な管理や計画的な職員数の削減に努める。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105,682</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微減であるが、児童保護措置費や後期高齢者医療に係る負担金の増等により、近年は上昇傾向にある。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95,408</a:t>
          </a:r>
          <a:r>
            <a:rPr kumimoji="1" lang="ja-JP" altLang="en-US" sz="1200">
              <a:latin typeface="ＭＳ Ｐゴシック" panose="020B0600070205080204" pitchFamily="50" charset="-128"/>
              <a:ea typeface="ＭＳ Ｐゴシック" panose="020B0600070205080204" pitchFamily="50" charset="-128"/>
            </a:rPr>
            <a:t>円と前年度と比較して増加している。これは、防災ヘリコプター「うずしお」の更新や阿南光高等学校の建設等によるものである。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757,377
751,819
4,146.80
481,819,916
459,630,411
8,661,413
254,140,483
842,963,782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71120</xdr:rowOff>
    </xdr:from>
    <xdr:to>
      <xdr:col>24</xdr:col>
      <xdr:colOff>63500</xdr:colOff>
      <xdr:row>30</xdr:row>
      <xdr:rowOff>93980</xdr:rowOff>
    </xdr:to>
    <xdr:cxnSp macro="">
      <xdr:nvCxnSpPr>
        <xdr:cNvPr id="63" name="直線コネクタ 62"/>
        <xdr:cNvCxnSpPr/>
      </xdr:nvCxnSpPr>
      <xdr:spPr>
        <a:xfrm>
          <a:off x="3797300" y="521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71120</xdr:rowOff>
    </xdr:from>
    <xdr:to>
      <xdr:col>19</xdr:col>
      <xdr:colOff>177800</xdr:colOff>
      <xdr:row>30</xdr:row>
      <xdr:rowOff>71120</xdr:rowOff>
    </xdr:to>
    <xdr:cxnSp macro="">
      <xdr:nvCxnSpPr>
        <xdr:cNvPr id="66" name="直線コネクタ 65"/>
        <xdr:cNvCxnSpPr/>
      </xdr:nvCxnSpPr>
      <xdr:spPr>
        <a:xfrm>
          <a:off x="2908300" y="52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71120</xdr:rowOff>
    </xdr:from>
    <xdr:to>
      <xdr:col>15</xdr:col>
      <xdr:colOff>50800</xdr:colOff>
      <xdr:row>31</xdr:row>
      <xdr:rowOff>72753</xdr:rowOff>
    </xdr:to>
    <xdr:cxnSp macro="">
      <xdr:nvCxnSpPr>
        <xdr:cNvPr id="69" name="直線コネクタ 68"/>
        <xdr:cNvCxnSpPr/>
      </xdr:nvCxnSpPr>
      <xdr:spPr>
        <a:xfrm flipV="1">
          <a:off x="2019300" y="521462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72753</xdr:rowOff>
    </xdr:from>
    <xdr:to>
      <xdr:col>10</xdr:col>
      <xdr:colOff>114300</xdr:colOff>
      <xdr:row>31</xdr:row>
      <xdr:rowOff>125004</xdr:rowOff>
    </xdr:to>
    <xdr:cxnSp macro="">
      <xdr:nvCxnSpPr>
        <xdr:cNvPr id="72" name="直線コネクタ 71"/>
        <xdr:cNvCxnSpPr/>
      </xdr:nvCxnSpPr>
      <xdr:spPr>
        <a:xfrm flipV="1">
          <a:off x="1130300" y="53877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7257</xdr:rowOff>
    </xdr:from>
    <xdr:to>
      <xdr:col>10</xdr:col>
      <xdr:colOff>165100</xdr:colOff>
      <xdr:row>32</xdr:row>
      <xdr:rowOff>108857</xdr:rowOff>
    </xdr:to>
    <xdr:sp macro="" textlink="">
      <xdr:nvSpPr>
        <xdr:cNvPr id="73" name="フローチャート: 判断 72"/>
        <xdr:cNvSpPr/>
      </xdr:nvSpPr>
      <xdr:spPr>
        <a:xfrm>
          <a:off x="1968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99984</xdr:rowOff>
    </xdr:from>
    <xdr:ext cx="469744" cy="259045"/>
    <xdr:sp macro="" textlink="">
      <xdr:nvSpPr>
        <xdr:cNvPr id="74" name="テキスト ボックス 73"/>
        <xdr:cNvSpPr txBox="1"/>
      </xdr:nvSpPr>
      <xdr:spPr>
        <a:xfrm>
          <a:off x="1784428" y="55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6" name="テキスト ボックス 75"/>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43180</xdr:rowOff>
    </xdr:from>
    <xdr:to>
      <xdr:col>24</xdr:col>
      <xdr:colOff>114300</xdr:colOff>
      <xdr:row>30</xdr:row>
      <xdr:rowOff>144780</xdr:rowOff>
    </xdr:to>
    <xdr:sp macro="" textlink="">
      <xdr:nvSpPr>
        <xdr:cNvPr id="82" name="楕円 81"/>
        <xdr:cNvSpPr/>
      </xdr:nvSpPr>
      <xdr:spPr>
        <a:xfrm>
          <a:off x="45847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167657</xdr:rowOff>
    </xdr:from>
    <xdr:ext cx="469744" cy="259045"/>
    <xdr:sp macro="" textlink="">
      <xdr:nvSpPr>
        <xdr:cNvPr id="83" name="議会費該当値テキスト"/>
        <xdr:cNvSpPr txBox="1"/>
      </xdr:nvSpPr>
      <xdr:spPr>
        <a:xfrm>
          <a:off x="4686300" y="51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20320</xdr:rowOff>
    </xdr:from>
    <xdr:to>
      <xdr:col>20</xdr:col>
      <xdr:colOff>38100</xdr:colOff>
      <xdr:row>30</xdr:row>
      <xdr:rowOff>121920</xdr:rowOff>
    </xdr:to>
    <xdr:sp macro="" textlink="">
      <xdr:nvSpPr>
        <xdr:cNvPr id="84" name="楕円 83"/>
        <xdr:cNvSpPr/>
      </xdr:nvSpPr>
      <xdr:spPr>
        <a:xfrm>
          <a:off x="3746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138447</xdr:rowOff>
    </xdr:from>
    <xdr:ext cx="469744" cy="259045"/>
    <xdr:sp macro="" textlink="">
      <xdr:nvSpPr>
        <xdr:cNvPr id="85" name="テキスト ボックス 84"/>
        <xdr:cNvSpPr txBox="1"/>
      </xdr:nvSpPr>
      <xdr:spPr>
        <a:xfrm>
          <a:off x="35497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20320</xdr:rowOff>
    </xdr:from>
    <xdr:to>
      <xdr:col>15</xdr:col>
      <xdr:colOff>101600</xdr:colOff>
      <xdr:row>30</xdr:row>
      <xdr:rowOff>121920</xdr:rowOff>
    </xdr:to>
    <xdr:sp macro="" textlink="">
      <xdr:nvSpPr>
        <xdr:cNvPr id="86" name="楕円 85"/>
        <xdr:cNvSpPr/>
      </xdr:nvSpPr>
      <xdr:spPr>
        <a:xfrm>
          <a:off x="2857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138447</xdr:rowOff>
    </xdr:from>
    <xdr:ext cx="469744" cy="259045"/>
    <xdr:sp macro="" textlink="">
      <xdr:nvSpPr>
        <xdr:cNvPr id="87" name="テキスト ボックス 86"/>
        <xdr:cNvSpPr txBox="1"/>
      </xdr:nvSpPr>
      <xdr:spPr>
        <a:xfrm>
          <a:off x="2673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21953</xdr:rowOff>
    </xdr:from>
    <xdr:to>
      <xdr:col>10</xdr:col>
      <xdr:colOff>165100</xdr:colOff>
      <xdr:row>31</xdr:row>
      <xdr:rowOff>123553</xdr:rowOff>
    </xdr:to>
    <xdr:sp macro="" textlink="">
      <xdr:nvSpPr>
        <xdr:cNvPr id="88" name="楕円 87"/>
        <xdr:cNvSpPr/>
      </xdr:nvSpPr>
      <xdr:spPr>
        <a:xfrm>
          <a:off x="1968500" y="5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140080</xdr:rowOff>
    </xdr:from>
    <xdr:ext cx="469744" cy="259045"/>
    <xdr:sp macro="" textlink="">
      <xdr:nvSpPr>
        <xdr:cNvPr id="89" name="テキスト ボックス 88"/>
        <xdr:cNvSpPr txBox="1"/>
      </xdr:nvSpPr>
      <xdr:spPr>
        <a:xfrm>
          <a:off x="1784428" y="51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74204</xdr:rowOff>
    </xdr:from>
    <xdr:to>
      <xdr:col>6</xdr:col>
      <xdr:colOff>38100</xdr:colOff>
      <xdr:row>32</xdr:row>
      <xdr:rowOff>4354</xdr:rowOff>
    </xdr:to>
    <xdr:sp macro="" textlink="">
      <xdr:nvSpPr>
        <xdr:cNvPr id="90" name="楕円 89"/>
        <xdr:cNvSpPr/>
      </xdr:nvSpPr>
      <xdr:spPr>
        <a:xfrm>
          <a:off x="1079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20881</xdr:rowOff>
    </xdr:from>
    <xdr:ext cx="469744" cy="259045"/>
    <xdr:sp macro="" textlink="">
      <xdr:nvSpPr>
        <xdr:cNvPr id="91" name="テキスト ボックス 90"/>
        <xdr:cNvSpPr txBox="1"/>
      </xdr:nvSpPr>
      <xdr:spPr>
        <a:xfrm>
          <a:off x="895428" y="51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167328</xdr:rowOff>
    </xdr:from>
    <xdr:to>
      <xdr:col>24</xdr:col>
      <xdr:colOff>62865</xdr:colOff>
      <xdr:row>59</xdr:row>
      <xdr:rowOff>23800</xdr:rowOff>
    </xdr:to>
    <xdr:cxnSp macro="">
      <xdr:nvCxnSpPr>
        <xdr:cNvPr id="116" name="直線コネクタ 115"/>
        <xdr:cNvCxnSpPr/>
      </xdr:nvCxnSpPr>
      <xdr:spPr>
        <a:xfrm flipV="1">
          <a:off x="4633595" y="9254178"/>
          <a:ext cx="1270" cy="88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27627</xdr:rowOff>
    </xdr:from>
    <xdr:ext cx="534377" cy="259045"/>
    <xdr:sp macro="" textlink="">
      <xdr:nvSpPr>
        <xdr:cNvPr id="117" name="総務費最小値テキスト"/>
        <xdr:cNvSpPr txBox="1"/>
      </xdr:nvSpPr>
      <xdr:spPr>
        <a:xfrm>
          <a:off x="4686300" y="101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23800</xdr:rowOff>
    </xdr:from>
    <xdr:to>
      <xdr:col>24</xdr:col>
      <xdr:colOff>152400</xdr:colOff>
      <xdr:row>59</xdr:row>
      <xdr:rowOff>23800</xdr:rowOff>
    </xdr:to>
    <xdr:cxnSp macro="">
      <xdr:nvCxnSpPr>
        <xdr:cNvPr id="118" name="直線コネクタ 117"/>
        <xdr:cNvCxnSpPr/>
      </xdr:nvCxnSpPr>
      <xdr:spPr>
        <a:xfrm>
          <a:off x="4546600" y="1013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114005</xdr:rowOff>
    </xdr:from>
    <xdr:ext cx="534377" cy="259045"/>
    <xdr:sp macro="" textlink="">
      <xdr:nvSpPr>
        <xdr:cNvPr id="119" name="総務費最大値テキスト"/>
        <xdr:cNvSpPr txBox="1"/>
      </xdr:nvSpPr>
      <xdr:spPr>
        <a:xfrm>
          <a:off x="4686300" y="90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167328</xdr:rowOff>
    </xdr:from>
    <xdr:to>
      <xdr:col>24</xdr:col>
      <xdr:colOff>152400</xdr:colOff>
      <xdr:row>53</xdr:row>
      <xdr:rowOff>167328</xdr:rowOff>
    </xdr:to>
    <xdr:cxnSp macro="">
      <xdr:nvCxnSpPr>
        <xdr:cNvPr id="120" name="直線コネクタ 119"/>
        <xdr:cNvCxnSpPr/>
      </xdr:nvCxnSpPr>
      <xdr:spPr>
        <a:xfrm>
          <a:off x="4546600" y="925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125233</xdr:rowOff>
    </xdr:from>
    <xdr:to>
      <xdr:col>24</xdr:col>
      <xdr:colOff>63500</xdr:colOff>
      <xdr:row>55</xdr:row>
      <xdr:rowOff>130229</xdr:rowOff>
    </xdr:to>
    <xdr:cxnSp macro="">
      <xdr:nvCxnSpPr>
        <xdr:cNvPr id="121" name="直線コネクタ 120"/>
        <xdr:cNvCxnSpPr/>
      </xdr:nvCxnSpPr>
      <xdr:spPr>
        <a:xfrm>
          <a:off x="3797300" y="9554983"/>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31763</xdr:rowOff>
    </xdr:from>
    <xdr:ext cx="534377" cy="259045"/>
    <xdr:sp macro="" textlink="">
      <xdr:nvSpPr>
        <xdr:cNvPr id="122" name="総務費平均値テキスト"/>
        <xdr:cNvSpPr txBox="1"/>
      </xdr:nvSpPr>
      <xdr:spPr>
        <a:xfrm>
          <a:off x="4686300" y="963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53336</xdr:rowOff>
    </xdr:from>
    <xdr:to>
      <xdr:col>24</xdr:col>
      <xdr:colOff>114300</xdr:colOff>
      <xdr:row>56</xdr:row>
      <xdr:rowOff>154936</xdr:rowOff>
    </xdr:to>
    <xdr:sp macro="" textlink="">
      <xdr:nvSpPr>
        <xdr:cNvPr id="123" name="フローチャート: 判断 122"/>
        <xdr:cNvSpPr/>
      </xdr:nvSpPr>
      <xdr:spPr>
        <a:xfrm>
          <a:off x="4584700" y="965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103973</xdr:rowOff>
    </xdr:from>
    <xdr:to>
      <xdr:col>19</xdr:col>
      <xdr:colOff>177800</xdr:colOff>
      <xdr:row>55</xdr:row>
      <xdr:rowOff>125233</xdr:rowOff>
    </xdr:to>
    <xdr:cxnSp macro="">
      <xdr:nvCxnSpPr>
        <xdr:cNvPr id="124" name="直線コネクタ 123"/>
        <xdr:cNvCxnSpPr/>
      </xdr:nvCxnSpPr>
      <xdr:spPr>
        <a:xfrm>
          <a:off x="2908300" y="9362273"/>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127370</xdr:rowOff>
    </xdr:from>
    <xdr:to>
      <xdr:col>20</xdr:col>
      <xdr:colOff>38100</xdr:colOff>
      <xdr:row>56</xdr:row>
      <xdr:rowOff>57520</xdr:rowOff>
    </xdr:to>
    <xdr:sp macro="" textlink="">
      <xdr:nvSpPr>
        <xdr:cNvPr id="125" name="フローチャート: 判断 124"/>
        <xdr:cNvSpPr/>
      </xdr:nvSpPr>
      <xdr:spPr>
        <a:xfrm>
          <a:off x="3746500" y="955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48647</xdr:rowOff>
    </xdr:from>
    <xdr:ext cx="534377" cy="259045"/>
    <xdr:sp macro="" textlink="">
      <xdr:nvSpPr>
        <xdr:cNvPr id="126" name="テキスト ボックス 125"/>
        <xdr:cNvSpPr txBox="1"/>
      </xdr:nvSpPr>
      <xdr:spPr>
        <a:xfrm>
          <a:off x="3517411" y="96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38005</xdr:rowOff>
    </xdr:from>
    <xdr:to>
      <xdr:col>15</xdr:col>
      <xdr:colOff>50800</xdr:colOff>
      <xdr:row>54</xdr:row>
      <xdr:rowOff>103973</xdr:rowOff>
    </xdr:to>
    <xdr:cxnSp macro="">
      <xdr:nvCxnSpPr>
        <xdr:cNvPr id="127" name="直線コネクタ 126"/>
        <xdr:cNvCxnSpPr/>
      </xdr:nvCxnSpPr>
      <xdr:spPr>
        <a:xfrm>
          <a:off x="2019300" y="9296305"/>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80735</xdr:rowOff>
    </xdr:from>
    <xdr:to>
      <xdr:col>15</xdr:col>
      <xdr:colOff>101600</xdr:colOff>
      <xdr:row>57</xdr:row>
      <xdr:rowOff>10885</xdr:rowOff>
    </xdr:to>
    <xdr:sp macro="" textlink="">
      <xdr:nvSpPr>
        <xdr:cNvPr id="128" name="フローチャート: 判断 127"/>
        <xdr:cNvSpPr/>
      </xdr:nvSpPr>
      <xdr:spPr>
        <a:xfrm>
          <a:off x="2857500" y="968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2012</xdr:rowOff>
    </xdr:from>
    <xdr:ext cx="534377" cy="259045"/>
    <xdr:sp macro="" textlink="">
      <xdr:nvSpPr>
        <xdr:cNvPr id="129" name="テキスト ボックス 128"/>
        <xdr:cNvSpPr txBox="1"/>
      </xdr:nvSpPr>
      <xdr:spPr>
        <a:xfrm>
          <a:off x="2641111" y="97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25139</xdr:rowOff>
    </xdr:from>
    <xdr:to>
      <xdr:col>10</xdr:col>
      <xdr:colOff>114300</xdr:colOff>
      <xdr:row>54</xdr:row>
      <xdr:rowOff>38005</xdr:rowOff>
    </xdr:to>
    <xdr:cxnSp macro="">
      <xdr:nvCxnSpPr>
        <xdr:cNvPr id="130" name="直線コネクタ 129"/>
        <xdr:cNvCxnSpPr/>
      </xdr:nvCxnSpPr>
      <xdr:spPr>
        <a:xfrm>
          <a:off x="1130300" y="8769089"/>
          <a:ext cx="889000" cy="5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105196</xdr:rowOff>
    </xdr:from>
    <xdr:to>
      <xdr:col>10</xdr:col>
      <xdr:colOff>165100</xdr:colOff>
      <xdr:row>55</xdr:row>
      <xdr:rowOff>35346</xdr:rowOff>
    </xdr:to>
    <xdr:sp macro="" textlink="">
      <xdr:nvSpPr>
        <xdr:cNvPr id="131" name="フローチャート: 判断 130"/>
        <xdr:cNvSpPr/>
      </xdr:nvSpPr>
      <xdr:spPr>
        <a:xfrm>
          <a:off x="1968500" y="936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26473</xdr:rowOff>
    </xdr:from>
    <xdr:ext cx="534377" cy="259045"/>
    <xdr:sp macro="" textlink="">
      <xdr:nvSpPr>
        <xdr:cNvPr id="132" name="テキスト ボックス 131"/>
        <xdr:cNvSpPr txBox="1"/>
      </xdr:nvSpPr>
      <xdr:spPr>
        <a:xfrm>
          <a:off x="1752111" y="94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85112</xdr:rowOff>
    </xdr:from>
    <xdr:to>
      <xdr:col>6</xdr:col>
      <xdr:colOff>38100</xdr:colOff>
      <xdr:row>55</xdr:row>
      <xdr:rowOff>15262</xdr:rowOff>
    </xdr:to>
    <xdr:sp macro="" textlink="">
      <xdr:nvSpPr>
        <xdr:cNvPr id="133" name="フローチャート: 判断 132"/>
        <xdr:cNvSpPr/>
      </xdr:nvSpPr>
      <xdr:spPr>
        <a:xfrm>
          <a:off x="1079500" y="93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6389</xdr:rowOff>
    </xdr:from>
    <xdr:ext cx="534377" cy="259045"/>
    <xdr:sp macro="" textlink="">
      <xdr:nvSpPr>
        <xdr:cNvPr id="134" name="テキスト ボックス 133"/>
        <xdr:cNvSpPr txBox="1"/>
      </xdr:nvSpPr>
      <xdr:spPr>
        <a:xfrm>
          <a:off x="863111" y="94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79429</xdr:rowOff>
    </xdr:from>
    <xdr:to>
      <xdr:col>24</xdr:col>
      <xdr:colOff>114300</xdr:colOff>
      <xdr:row>56</xdr:row>
      <xdr:rowOff>9579</xdr:rowOff>
    </xdr:to>
    <xdr:sp macro="" textlink="">
      <xdr:nvSpPr>
        <xdr:cNvPr id="140" name="楕円 139"/>
        <xdr:cNvSpPr/>
      </xdr:nvSpPr>
      <xdr:spPr>
        <a:xfrm>
          <a:off x="4584700" y="95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102306</xdr:rowOff>
    </xdr:from>
    <xdr:ext cx="534377" cy="259045"/>
    <xdr:sp macro="" textlink="">
      <xdr:nvSpPr>
        <xdr:cNvPr id="141" name="総務費該当値テキスト"/>
        <xdr:cNvSpPr txBox="1"/>
      </xdr:nvSpPr>
      <xdr:spPr>
        <a:xfrm>
          <a:off x="4686300" y="93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74433</xdr:rowOff>
    </xdr:from>
    <xdr:to>
      <xdr:col>20</xdr:col>
      <xdr:colOff>38100</xdr:colOff>
      <xdr:row>56</xdr:row>
      <xdr:rowOff>4583</xdr:rowOff>
    </xdr:to>
    <xdr:sp macro="" textlink="">
      <xdr:nvSpPr>
        <xdr:cNvPr id="142" name="楕円 141"/>
        <xdr:cNvSpPr/>
      </xdr:nvSpPr>
      <xdr:spPr>
        <a:xfrm>
          <a:off x="3746500" y="9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21110</xdr:rowOff>
    </xdr:from>
    <xdr:ext cx="534377" cy="259045"/>
    <xdr:sp macro="" textlink="">
      <xdr:nvSpPr>
        <xdr:cNvPr id="143" name="テキスト ボックス 142"/>
        <xdr:cNvSpPr txBox="1"/>
      </xdr:nvSpPr>
      <xdr:spPr>
        <a:xfrm>
          <a:off x="3517411" y="9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53173</xdr:rowOff>
    </xdr:from>
    <xdr:to>
      <xdr:col>15</xdr:col>
      <xdr:colOff>101600</xdr:colOff>
      <xdr:row>54</xdr:row>
      <xdr:rowOff>154773</xdr:rowOff>
    </xdr:to>
    <xdr:sp macro="" textlink="">
      <xdr:nvSpPr>
        <xdr:cNvPr id="144" name="楕円 143"/>
        <xdr:cNvSpPr/>
      </xdr:nvSpPr>
      <xdr:spPr>
        <a:xfrm>
          <a:off x="2857500" y="93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171300</xdr:rowOff>
    </xdr:from>
    <xdr:ext cx="534377" cy="259045"/>
    <xdr:sp macro="" textlink="">
      <xdr:nvSpPr>
        <xdr:cNvPr id="145" name="テキスト ボックス 144"/>
        <xdr:cNvSpPr txBox="1"/>
      </xdr:nvSpPr>
      <xdr:spPr>
        <a:xfrm>
          <a:off x="2641111" y="90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158655</xdr:rowOff>
    </xdr:from>
    <xdr:to>
      <xdr:col>10</xdr:col>
      <xdr:colOff>165100</xdr:colOff>
      <xdr:row>54</xdr:row>
      <xdr:rowOff>88805</xdr:rowOff>
    </xdr:to>
    <xdr:sp macro="" textlink="">
      <xdr:nvSpPr>
        <xdr:cNvPr id="146" name="楕円 145"/>
        <xdr:cNvSpPr/>
      </xdr:nvSpPr>
      <xdr:spPr>
        <a:xfrm>
          <a:off x="1968500" y="92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105332</xdr:rowOff>
    </xdr:from>
    <xdr:ext cx="534377" cy="259045"/>
    <xdr:sp macro="" textlink="">
      <xdr:nvSpPr>
        <xdr:cNvPr id="147" name="テキスト ボックス 146"/>
        <xdr:cNvSpPr txBox="1"/>
      </xdr:nvSpPr>
      <xdr:spPr>
        <a:xfrm>
          <a:off x="1752111" y="90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145789</xdr:rowOff>
    </xdr:from>
    <xdr:to>
      <xdr:col>6</xdr:col>
      <xdr:colOff>38100</xdr:colOff>
      <xdr:row>51</xdr:row>
      <xdr:rowOff>75939</xdr:rowOff>
    </xdr:to>
    <xdr:sp macro="" textlink="">
      <xdr:nvSpPr>
        <xdr:cNvPr id="148" name="楕円 147"/>
        <xdr:cNvSpPr/>
      </xdr:nvSpPr>
      <xdr:spPr>
        <a:xfrm>
          <a:off x="1079500" y="87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92466</xdr:rowOff>
    </xdr:from>
    <xdr:ext cx="534377" cy="259045"/>
    <xdr:sp macro="" textlink="">
      <xdr:nvSpPr>
        <xdr:cNvPr id="149" name="テキスト ボックス 148"/>
        <xdr:cNvSpPr txBox="1"/>
      </xdr:nvSpPr>
      <xdr:spPr>
        <a:xfrm>
          <a:off x="863111" y="84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85598</xdr:rowOff>
    </xdr:from>
    <xdr:to>
      <xdr:col>24</xdr:col>
      <xdr:colOff>62865</xdr:colOff>
      <xdr:row>79</xdr:row>
      <xdr:rowOff>34979</xdr:rowOff>
    </xdr:to>
    <xdr:cxnSp macro="">
      <xdr:nvCxnSpPr>
        <xdr:cNvPr id="174" name="直線コネクタ 173"/>
        <xdr:cNvCxnSpPr/>
      </xdr:nvCxnSpPr>
      <xdr:spPr>
        <a:xfrm flipV="1">
          <a:off x="4633595" y="12087098"/>
          <a:ext cx="127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38806</xdr:rowOff>
    </xdr:from>
    <xdr:ext cx="534377" cy="259045"/>
    <xdr:sp macro="" textlink="">
      <xdr:nvSpPr>
        <xdr:cNvPr id="175" name="民生費最小値テキスト"/>
        <xdr:cNvSpPr txBox="1"/>
      </xdr:nvSpPr>
      <xdr:spPr>
        <a:xfrm>
          <a:off x="4686300" y="135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34979</xdr:rowOff>
    </xdr:from>
    <xdr:to>
      <xdr:col>24</xdr:col>
      <xdr:colOff>152400</xdr:colOff>
      <xdr:row>79</xdr:row>
      <xdr:rowOff>34979</xdr:rowOff>
    </xdr:to>
    <xdr:cxnSp macro="">
      <xdr:nvCxnSpPr>
        <xdr:cNvPr id="176" name="直線コネクタ 175"/>
        <xdr:cNvCxnSpPr/>
      </xdr:nvCxnSpPr>
      <xdr:spPr>
        <a:xfrm>
          <a:off x="4546600" y="1357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32275</xdr:rowOff>
    </xdr:from>
    <xdr:ext cx="534377" cy="259045"/>
    <xdr:sp macro="" textlink="">
      <xdr:nvSpPr>
        <xdr:cNvPr id="177" name="民生費最大値テキスト"/>
        <xdr:cNvSpPr txBox="1"/>
      </xdr:nvSpPr>
      <xdr:spPr>
        <a:xfrm>
          <a:off x="4686300" y="118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85598</xdr:rowOff>
    </xdr:from>
    <xdr:to>
      <xdr:col>24</xdr:col>
      <xdr:colOff>152400</xdr:colOff>
      <xdr:row>70</xdr:row>
      <xdr:rowOff>85598</xdr:rowOff>
    </xdr:to>
    <xdr:cxnSp macro="">
      <xdr:nvCxnSpPr>
        <xdr:cNvPr id="178" name="直線コネクタ 177"/>
        <xdr:cNvCxnSpPr/>
      </xdr:nvCxnSpPr>
      <xdr:spPr>
        <a:xfrm>
          <a:off x="4546600" y="1208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94960</xdr:rowOff>
    </xdr:from>
    <xdr:to>
      <xdr:col>24</xdr:col>
      <xdr:colOff>63500</xdr:colOff>
      <xdr:row>73</xdr:row>
      <xdr:rowOff>95069</xdr:rowOff>
    </xdr:to>
    <xdr:cxnSp macro="">
      <xdr:nvCxnSpPr>
        <xdr:cNvPr id="179" name="直線コネクタ 178"/>
        <xdr:cNvCxnSpPr/>
      </xdr:nvCxnSpPr>
      <xdr:spPr>
        <a:xfrm flipV="1">
          <a:off x="3797300" y="12439360"/>
          <a:ext cx="838200" cy="17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65803</xdr:rowOff>
    </xdr:from>
    <xdr:ext cx="534377" cy="259045"/>
    <xdr:sp macro="" textlink="">
      <xdr:nvSpPr>
        <xdr:cNvPr id="180" name="民生費平均値テキスト"/>
        <xdr:cNvSpPr txBox="1"/>
      </xdr:nvSpPr>
      <xdr:spPr>
        <a:xfrm>
          <a:off x="4686300" y="12581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87376</xdr:rowOff>
    </xdr:from>
    <xdr:to>
      <xdr:col>24</xdr:col>
      <xdr:colOff>114300</xdr:colOff>
      <xdr:row>74</xdr:row>
      <xdr:rowOff>17526</xdr:rowOff>
    </xdr:to>
    <xdr:sp macro="" textlink="">
      <xdr:nvSpPr>
        <xdr:cNvPr id="181" name="フローチャート: 判断 180"/>
        <xdr:cNvSpPr/>
      </xdr:nvSpPr>
      <xdr:spPr>
        <a:xfrm>
          <a:off x="45847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95069</xdr:rowOff>
    </xdr:from>
    <xdr:to>
      <xdr:col>19</xdr:col>
      <xdr:colOff>177800</xdr:colOff>
      <xdr:row>74</xdr:row>
      <xdr:rowOff>114445</xdr:rowOff>
    </xdr:to>
    <xdr:cxnSp macro="">
      <xdr:nvCxnSpPr>
        <xdr:cNvPr id="182" name="直線コネクタ 181"/>
        <xdr:cNvCxnSpPr/>
      </xdr:nvCxnSpPr>
      <xdr:spPr>
        <a:xfrm flipV="1">
          <a:off x="2908300" y="12610919"/>
          <a:ext cx="889000" cy="19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159331</xdr:rowOff>
    </xdr:from>
    <xdr:to>
      <xdr:col>20</xdr:col>
      <xdr:colOff>38100</xdr:colOff>
      <xdr:row>73</xdr:row>
      <xdr:rowOff>89481</xdr:rowOff>
    </xdr:to>
    <xdr:sp macro="" textlink="">
      <xdr:nvSpPr>
        <xdr:cNvPr id="183" name="フローチャート: 判断 182"/>
        <xdr:cNvSpPr/>
      </xdr:nvSpPr>
      <xdr:spPr>
        <a:xfrm>
          <a:off x="3746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106008</xdr:rowOff>
    </xdr:from>
    <xdr:ext cx="534377" cy="259045"/>
    <xdr:sp macro="" textlink="">
      <xdr:nvSpPr>
        <xdr:cNvPr id="184" name="テキスト ボックス 183"/>
        <xdr:cNvSpPr txBox="1"/>
      </xdr:nvSpPr>
      <xdr:spPr>
        <a:xfrm>
          <a:off x="35174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114445</xdr:rowOff>
    </xdr:from>
    <xdr:to>
      <xdr:col>15</xdr:col>
      <xdr:colOff>50800</xdr:colOff>
      <xdr:row>74</xdr:row>
      <xdr:rowOff>139918</xdr:rowOff>
    </xdr:to>
    <xdr:cxnSp macro="">
      <xdr:nvCxnSpPr>
        <xdr:cNvPr id="185" name="直線コネクタ 184"/>
        <xdr:cNvCxnSpPr/>
      </xdr:nvCxnSpPr>
      <xdr:spPr>
        <a:xfrm flipV="1">
          <a:off x="2019300" y="1280174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43616</xdr:rowOff>
    </xdr:from>
    <xdr:to>
      <xdr:col>15</xdr:col>
      <xdr:colOff>101600</xdr:colOff>
      <xdr:row>77</xdr:row>
      <xdr:rowOff>145216</xdr:rowOff>
    </xdr:to>
    <xdr:sp macro="" textlink="">
      <xdr:nvSpPr>
        <xdr:cNvPr id="186" name="フローチャート: 判断 185"/>
        <xdr:cNvSpPr/>
      </xdr:nvSpPr>
      <xdr:spPr>
        <a:xfrm>
          <a:off x="2857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136343</xdr:rowOff>
    </xdr:from>
    <xdr:ext cx="534377" cy="259045"/>
    <xdr:sp macro="" textlink="">
      <xdr:nvSpPr>
        <xdr:cNvPr id="187" name="テキスト ボックス 186"/>
        <xdr:cNvSpPr txBox="1"/>
      </xdr:nvSpPr>
      <xdr:spPr>
        <a:xfrm>
          <a:off x="2641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139918</xdr:rowOff>
    </xdr:from>
    <xdr:to>
      <xdr:col>10</xdr:col>
      <xdr:colOff>114300</xdr:colOff>
      <xdr:row>78</xdr:row>
      <xdr:rowOff>62847</xdr:rowOff>
    </xdr:to>
    <xdr:cxnSp macro="">
      <xdr:nvCxnSpPr>
        <xdr:cNvPr id="188" name="直線コネクタ 187"/>
        <xdr:cNvCxnSpPr/>
      </xdr:nvCxnSpPr>
      <xdr:spPr>
        <a:xfrm flipV="1">
          <a:off x="1130300" y="12827218"/>
          <a:ext cx="889000" cy="60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78232</xdr:rowOff>
    </xdr:from>
    <xdr:to>
      <xdr:col>10</xdr:col>
      <xdr:colOff>165100</xdr:colOff>
      <xdr:row>75</xdr:row>
      <xdr:rowOff>8382</xdr:rowOff>
    </xdr:to>
    <xdr:sp macro="" textlink="">
      <xdr:nvSpPr>
        <xdr:cNvPr id="189" name="フローチャート: 判断 188"/>
        <xdr:cNvSpPr/>
      </xdr:nvSpPr>
      <xdr:spPr>
        <a:xfrm>
          <a:off x="1968500" y="1276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24909</xdr:rowOff>
    </xdr:from>
    <xdr:ext cx="534377" cy="259045"/>
    <xdr:sp macro="" textlink="">
      <xdr:nvSpPr>
        <xdr:cNvPr id="190" name="テキスト ボックス 189"/>
        <xdr:cNvSpPr txBox="1"/>
      </xdr:nvSpPr>
      <xdr:spPr>
        <a:xfrm>
          <a:off x="1752111" y="12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70177</xdr:rowOff>
    </xdr:from>
    <xdr:to>
      <xdr:col>6</xdr:col>
      <xdr:colOff>38100</xdr:colOff>
      <xdr:row>79</xdr:row>
      <xdr:rowOff>327</xdr:rowOff>
    </xdr:to>
    <xdr:sp macro="" textlink="">
      <xdr:nvSpPr>
        <xdr:cNvPr id="191" name="フローチャート: 判断 190"/>
        <xdr:cNvSpPr/>
      </xdr:nvSpPr>
      <xdr:spPr>
        <a:xfrm>
          <a:off x="1079500" y="134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162904</xdr:rowOff>
    </xdr:from>
    <xdr:ext cx="534377" cy="259045"/>
    <xdr:sp macro="" textlink="">
      <xdr:nvSpPr>
        <xdr:cNvPr id="192" name="テキスト ボックス 191"/>
        <xdr:cNvSpPr txBox="1"/>
      </xdr:nvSpPr>
      <xdr:spPr>
        <a:xfrm>
          <a:off x="863111" y="135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44160</xdr:rowOff>
    </xdr:from>
    <xdr:to>
      <xdr:col>24</xdr:col>
      <xdr:colOff>114300</xdr:colOff>
      <xdr:row>72</xdr:row>
      <xdr:rowOff>145760</xdr:rowOff>
    </xdr:to>
    <xdr:sp macro="" textlink="">
      <xdr:nvSpPr>
        <xdr:cNvPr id="198" name="楕円 197"/>
        <xdr:cNvSpPr/>
      </xdr:nvSpPr>
      <xdr:spPr>
        <a:xfrm>
          <a:off x="4584700" y="123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67037</xdr:rowOff>
    </xdr:from>
    <xdr:ext cx="534377" cy="259045"/>
    <xdr:sp macro="" textlink="">
      <xdr:nvSpPr>
        <xdr:cNvPr id="199" name="民生費該当値テキスト"/>
        <xdr:cNvSpPr txBox="1"/>
      </xdr:nvSpPr>
      <xdr:spPr>
        <a:xfrm>
          <a:off x="4686300" y="122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44269</xdr:rowOff>
    </xdr:from>
    <xdr:to>
      <xdr:col>20</xdr:col>
      <xdr:colOff>38100</xdr:colOff>
      <xdr:row>73</xdr:row>
      <xdr:rowOff>145869</xdr:rowOff>
    </xdr:to>
    <xdr:sp macro="" textlink="">
      <xdr:nvSpPr>
        <xdr:cNvPr id="200" name="楕円 199"/>
        <xdr:cNvSpPr/>
      </xdr:nvSpPr>
      <xdr:spPr>
        <a:xfrm>
          <a:off x="3746500" y="12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136996</xdr:rowOff>
    </xdr:from>
    <xdr:ext cx="534377" cy="259045"/>
    <xdr:sp macro="" textlink="">
      <xdr:nvSpPr>
        <xdr:cNvPr id="201" name="テキスト ボックス 200"/>
        <xdr:cNvSpPr txBox="1"/>
      </xdr:nvSpPr>
      <xdr:spPr>
        <a:xfrm>
          <a:off x="3517411" y="126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63645</xdr:rowOff>
    </xdr:from>
    <xdr:to>
      <xdr:col>15</xdr:col>
      <xdr:colOff>101600</xdr:colOff>
      <xdr:row>74</xdr:row>
      <xdr:rowOff>165245</xdr:rowOff>
    </xdr:to>
    <xdr:sp macro="" textlink="">
      <xdr:nvSpPr>
        <xdr:cNvPr id="202" name="楕円 201"/>
        <xdr:cNvSpPr/>
      </xdr:nvSpPr>
      <xdr:spPr>
        <a:xfrm>
          <a:off x="2857500" y="127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10322</xdr:rowOff>
    </xdr:from>
    <xdr:ext cx="534377" cy="259045"/>
    <xdr:sp macro="" textlink="">
      <xdr:nvSpPr>
        <xdr:cNvPr id="203" name="テキスト ボックス 202"/>
        <xdr:cNvSpPr txBox="1"/>
      </xdr:nvSpPr>
      <xdr:spPr>
        <a:xfrm>
          <a:off x="2641111" y="125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89118</xdr:rowOff>
    </xdr:from>
    <xdr:to>
      <xdr:col>10</xdr:col>
      <xdr:colOff>165100</xdr:colOff>
      <xdr:row>75</xdr:row>
      <xdr:rowOff>19268</xdr:rowOff>
    </xdr:to>
    <xdr:sp macro="" textlink="">
      <xdr:nvSpPr>
        <xdr:cNvPr id="204" name="楕円 203"/>
        <xdr:cNvSpPr/>
      </xdr:nvSpPr>
      <xdr:spPr>
        <a:xfrm>
          <a:off x="1968500" y="127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10395</xdr:rowOff>
    </xdr:from>
    <xdr:ext cx="534377" cy="259045"/>
    <xdr:sp macro="" textlink="">
      <xdr:nvSpPr>
        <xdr:cNvPr id="205" name="テキスト ボックス 204"/>
        <xdr:cNvSpPr txBox="1"/>
      </xdr:nvSpPr>
      <xdr:spPr>
        <a:xfrm>
          <a:off x="1752111" y="128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12047</xdr:rowOff>
    </xdr:from>
    <xdr:to>
      <xdr:col>6</xdr:col>
      <xdr:colOff>38100</xdr:colOff>
      <xdr:row>78</xdr:row>
      <xdr:rowOff>113647</xdr:rowOff>
    </xdr:to>
    <xdr:sp macro="" textlink="">
      <xdr:nvSpPr>
        <xdr:cNvPr id="206" name="楕円 205"/>
        <xdr:cNvSpPr/>
      </xdr:nvSpPr>
      <xdr:spPr>
        <a:xfrm>
          <a:off x="1079500" y="133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130174</xdr:rowOff>
    </xdr:from>
    <xdr:ext cx="534377" cy="259045"/>
    <xdr:sp macro="" textlink="">
      <xdr:nvSpPr>
        <xdr:cNvPr id="207" name="テキスト ボックス 206"/>
        <xdr:cNvSpPr txBox="1"/>
      </xdr:nvSpPr>
      <xdr:spPr>
        <a:xfrm>
          <a:off x="863111" y="131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30" name="直線コネクタ 229"/>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31"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32" name="直線コネクタ 231"/>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33"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34" name="直線コネクタ 233"/>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124994</xdr:rowOff>
    </xdr:from>
    <xdr:to>
      <xdr:col>24</xdr:col>
      <xdr:colOff>63500</xdr:colOff>
      <xdr:row>94</xdr:row>
      <xdr:rowOff>71692</xdr:rowOff>
    </xdr:to>
    <xdr:cxnSp macro="">
      <xdr:nvCxnSpPr>
        <xdr:cNvPr id="235" name="直線コネクタ 234"/>
        <xdr:cNvCxnSpPr/>
      </xdr:nvCxnSpPr>
      <xdr:spPr>
        <a:xfrm flipV="1">
          <a:off x="3797300" y="16069844"/>
          <a:ext cx="83820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81348</xdr:rowOff>
    </xdr:from>
    <xdr:ext cx="534377" cy="259045"/>
    <xdr:sp macro="" textlink="">
      <xdr:nvSpPr>
        <xdr:cNvPr id="236" name="衛生費平均値テキスト"/>
        <xdr:cNvSpPr txBox="1"/>
      </xdr:nvSpPr>
      <xdr:spPr>
        <a:xfrm>
          <a:off x="4686300" y="1654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7" name="フローチャート: 判断 236"/>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16180</xdr:rowOff>
    </xdr:from>
    <xdr:to>
      <xdr:col>19</xdr:col>
      <xdr:colOff>177800</xdr:colOff>
      <xdr:row>94</xdr:row>
      <xdr:rowOff>71692</xdr:rowOff>
    </xdr:to>
    <xdr:cxnSp macro="">
      <xdr:nvCxnSpPr>
        <xdr:cNvPr id="238" name="直線コネクタ 237"/>
        <xdr:cNvCxnSpPr/>
      </xdr:nvCxnSpPr>
      <xdr:spPr>
        <a:xfrm>
          <a:off x="2908300" y="16132480"/>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9" name="フローチャート: 判断 238"/>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37267</xdr:rowOff>
    </xdr:from>
    <xdr:ext cx="534377" cy="259045"/>
    <xdr:sp macro="" textlink="">
      <xdr:nvSpPr>
        <xdr:cNvPr id="240" name="テキスト ボックス 239"/>
        <xdr:cNvSpPr txBox="1"/>
      </xdr:nvSpPr>
      <xdr:spPr>
        <a:xfrm>
          <a:off x="35174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153112</xdr:rowOff>
    </xdr:from>
    <xdr:to>
      <xdr:col>15</xdr:col>
      <xdr:colOff>50800</xdr:colOff>
      <xdr:row>94</xdr:row>
      <xdr:rowOff>16180</xdr:rowOff>
    </xdr:to>
    <xdr:cxnSp macro="">
      <xdr:nvCxnSpPr>
        <xdr:cNvPr id="241" name="直線コネクタ 240"/>
        <xdr:cNvCxnSpPr/>
      </xdr:nvCxnSpPr>
      <xdr:spPr>
        <a:xfrm>
          <a:off x="2019300" y="16097962"/>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42" name="フローチャート: 判断 241"/>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47134</xdr:rowOff>
    </xdr:from>
    <xdr:ext cx="534377" cy="259045"/>
    <xdr:sp macro="" textlink="">
      <xdr:nvSpPr>
        <xdr:cNvPr id="243" name="テキスト ボックス 242"/>
        <xdr:cNvSpPr txBox="1"/>
      </xdr:nvSpPr>
      <xdr:spPr>
        <a:xfrm>
          <a:off x="2641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153112</xdr:rowOff>
    </xdr:from>
    <xdr:to>
      <xdr:col>10</xdr:col>
      <xdr:colOff>114300</xdr:colOff>
      <xdr:row>94</xdr:row>
      <xdr:rowOff>112688</xdr:rowOff>
    </xdr:to>
    <xdr:cxnSp macro="">
      <xdr:nvCxnSpPr>
        <xdr:cNvPr id="244" name="直線コネクタ 243"/>
        <xdr:cNvCxnSpPr/>
      </xdr:nvCxnSpPr>
      <xdr:spPr>
        <a:xfrm flipV="1">
          <a:off x="1130300" y="16097962"/>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xdr:rowOff>
    </xdr:from>
    <xdr:to>
      <xdr:col>10</xdr:col>
      <xdr:colOff>165100</xdr:colOff>
      <xdr:row>96</xdr:row>
      <xdr:rowOff>102870</xdr:rowOff>
    </xdr:to>
    <xdr:sp macro="" textlink="">
      <xdr:nvSpPr>
        <xdr:cNvPr id="245" name="フローチャート: 判断 244"/>
        <xdr:cNvSpPr/>
      </xdr:nvSpPr>
      <xdr:spPr>
        <a:xfrm>
          <a:off x="1968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93997</xdr:rowOff>
    </xdr:from>
    <xdr:ext cx="534377" cy="259045"/>
    <xdr:sp macro="" textlink="">
      <xdr:nvSpPr>
        <xdr:cNvPr id="246" name="テキスト ボックス 245"/>
        <xdr:cNvSpPr txBox="1"/>
      </xdr:nvSpPr>
      <xdr:spPr>
        <a:xfrm>
          <a:off x="1752111" y="16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7" name="フローチャート: 判断 246"/>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153928</xdr:rowOff>
    </xdr:from>
    <xdr:ext cx="534377" cy="259045"/>
    <xdr:sp macro="" textlink="">
      <xdr:nvSpPr>
        <xdr:cNvPr id="248" name="テキスト ボックス 247"/>
        <xdr:cNvSpPr txBox="1"/>
      </xdr:nvSpPr>
      <xdr:spPr>
        <a:xfrm>
          <a:off x="863111" y="166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74194</xdr:rowOff>
    </xdr:from>
    <xdr:to>
      <xdr:col>24</xdr:col>
      <xdr:colOff>114300</xdr:colOff>
      <xdr:row>94</xdr:row>
      <xdr:rowOff>4344</xdr:rowOff>
    </xdr:to>
    <xdr:sp macro="" textlink="">
      <xdr:nvSpPr>
        <xdr:cNvPr id="254" name="楕円 253"/>
        <xdr:cNvSpPr/>
      </xdr:nvSpPr>
      <xdr:spPr>
        <a:xfrm>
          <a:off x="4584700" y="160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97071</xdr:rowOff>
    </xdr:from>
    <xdr:ext cx="534377" cy="259045"/>
    <xdr:sp macro="" textlink="">
      <xdr:nvSpPr>
        <xdr:cNvPr id="255" name="衛生費該当値テキスト"/>
        <xdr:cNvSpPr txBox="1"/>
      </xdr:nvSpPr>
      <xdr:spPr>
        <a:xfrm>
          <a:off x="4686300" y="158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20892</xdr:rowOff>
    </xdr:from>
    <xdr:to>
      <xdr:col>20</xdr:col>
      <xdr:colOff>38100</xdr:colOff>
      <xdr:row>94</xdr:row>
      <xdr:rowOff>122492</xdr:rowOff>
    </xdr:to>
    <xdr:sp macro="" textlink="">
      <xdr:nvSpPr>
        <xdr:cNvPr id="256" name="楕円 255"/>
        <xdr:cNvSpPr/>
      </xdr:nvSpPr>
      <xdr:spPr>
        <a:xfrm>
          <a:off x="3746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139019</xdr:rowOff>
    </xdr:from>
    <xdr:ext cx="534377" cy="259045"/>
    <xdr:sp macro="" textlink="">
      <xdr:nvSpPr>
        <xdr:cNvPr id="257" name="テキスト ボックス 256"/>
        <xdr:cNvSpPr txBox="1"/>
      </xdr:nvSpPr>
      <xdr:spPr>
        <a:xfrm>
          <a:off x="35174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136830</xdr:rowOff>
    </xdr:from>
    <xdr:to>
      <xdr:col>15</xdr:col>
      <xdr:colOff>101600</xdr:colOff>
      <xdr:row>94</xdr:row>
      <xdr:rowOff>66980</xdr:rowOff>
    </xdr:to>
    <xdr:sp macro="" textlink="">
      <xdr:nvSpPr>
        <xdr:cNvPr id="258" name="楕円 257"/>
        <xdr:cNvSpPr/>
      </xdr:nvSpPr>
      <xdr:spPr>
        <a:xfrm>
          <a:off x="2857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83507</xdr:rowOff>
    </xdr:from>
    <xdr:ext cx="534377" cy="259045"/>
    <xdr:sp macro="" textlink="">
      <xdr:nvSpPr>
        <xdr:cNvPr id="259" name="テキスト ボックス 258"/>
        <xdr:cNvSpPr txBox="1"/>
      </xdr:nvSpPr>
      <xdr:spPr>
        <a:xfrm>
          <a:off x="2641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102312</xdr:rowOff>
    </xdr:from>
    <xdr:to>
      <xdr:col>10</xdr:col>
      <xdr:colOff>165100</xdr:colOff>
      <xdr:row>94</xdr:row>
      <xdr:rowOff>32462</xdr:rowOff>
    </xdr:to>
    <xdr:sp macro="" textlink="">
      <xdr:nvSpPr>
        <xdr:cNvPr id="260" name="楕円 259"/>
        <xdr:cNvSpPr/>
      </xdr:nvSpPr>
      <xdr:spPr>
        <a:xfrm>
          <a:off x="1968500" y="160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48989</xdr:rowOff>
    </xdr:from>
    <xdr:ext cx="534377" cy="259045"/>
    <xdr:sp macro="" textlink="">
      <xdr:nvSpPr>
        <xdr:cNvPr id="261" name="テキスト ボックス 260"/>
        <xdr:cNvSpPr txBox="1"/>
      </xdr:nvSpPr>
      <xdr:spPr>
        <a:xfrm>
          <a:off x="1752111" y="158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61888</xdr:rowOff>
    </xdr:from>
    <xdr:to>
      <xdr:col>6</xdr:col>
      <xdr:colOff>38100</xdr:colOff>
      <xdr:row>94</xdr:row>
      <xdr:rowOff>163488</xdr:rowOff>
    </xdr:to>
    <xdr:sp macro="" textlink="">
      <xdr:nvSpPr>
        <xdr:cNvPr id="262" name="楕円 261"/>
        <xdr:cNvSpPr/>
      </xdr:nvSpPr>
      <xdr:spPr>
        <a:xfrm>
          <a:off x="1079500" y="161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8565</xdr:rowOff>
    </xdr:from>
    <xdr:ext cx="534377" cy="259045"/>
    <xdr:sp macro="" textlink="">
      <xdr:nvSpPr>
        <xdr:cNvPr id="263" name="テキスト ボックス 262"/>
        <xdr:cNvSpPr txBox="1"/>
      </xdr:nvSpPr>
      <xdr:spPr>
        <a:xfrm>
          <a:off x="863111" y="159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123127</xdr:rowOff>
    </xdr:from>
    <xdr:to>
      <xdr:col>54</xdr:col>
      <xdr:colOff>189865</xdr:colOff>
      <xdr:row>38</xdr:row>
      <xdr:rowOff>11303</xdr:rowOff>
    </xdr:to>
    <xdr:cxnSp macro="">
      <xdr:nvCxnSpPr>
        <xdr:cNvPr id="285" name="直線コネクタ 284"/>
        <xdr:cNvCxnSpPr/>
      </xdr:nvCxnSpPr>
      <xdr:spPr>
        <a:xfrm flipV="1">
          <a:off x="10475595" y="5952427"/>
          <a:ext cx="1270" cy="573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15130</xdr:rowOff>
    </xdr:from>
    <xdr:ext cx="469744" cy="259045"/>
    <xdr:sp macro="" textlink="">
      <xdr:nvSpPr>
        <xdr:cNvPr id="286" name="労働費最小値テキスト"/>
        <xdr:cNvSpPr txBox="1"/>
      </xdr:nvSpPr>
      <xdr:spPr>
        <a:xfrm>
          <a:off x="10528300" y="65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11303</xdr:rowOff>
    </xdr:from>
    <xdr:to>
      <xdr:col>55</xdr:col>
      <xdr:colOff>88900</xdr:colOff>
      <xdr:row>38</xdr:row>
      <xdr:rowOff>11303</xdr:rowOff>
    </xdr:to>
    <xdr:cxnSp macro="">
      <xdr:nvCxnSpPr>
        <xdr:cNvPr id="287" name="直線コネクタ 286"/>
        <xdr:cNvCxnSpPr/>
      </xdr:nvCxnSpPr>
      <xdr:spPr>
        <a:xfrm>
          <a:off x="10388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69804</xdr:rowOff>
    </xdr:from>
    <xdr:ext cx="469744" cy="259045"/>
    <xdr:sp macro="" textlink="">
      <xdr:nvSpPr>
        <xdr:cNvPr id="288" name="労働費最大値テキスト"/>
        <xdr:cNvSpPr txBox="1"/>
      </xdr:nvSpPr>
      <xdr:spPr>
        <a:xfrm>
          <a:off x="10528300" y="57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123127</xdr:rowOff>
    </xdr:from>
    <xdr:to>
      <xdr:col>55</xdr:col>
      <xdr:colOff>88900</xdr:colOff>
      <xdr:row>34</xdr:row>
      <xdr:rowOff>123127</xdr:rowOff>
    </xdr:to>
    <xdr:cxnSp macro="">
      <xdr:nvCxnSpPr>
        <xdr:cNvPr id="289" name="直線コネクタ 288"/>
        <xdr:cNvCxnSpPr/>
      </xdr:nvCxnSpPr>
      <xdr:spPr>
        <a:xfrm>
          <a:off x="10388600" y="595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113030</xdr:rowOff>
    </xdr:from>
    <xdr:to>
      <xdr:col>55</xdr:col>
      <xdr:colOff>0</xdr:colOff>
      <xdr:row>34</xdr:row>
      <xdr:rowOff>123127</xdr:rowOff>
    </xdr:to>
    <xdr:cxnSp macro="">
      <xdr:nvCxnSpPr>
        <xdr:cNvPr id="290" name="直線コネクタ 289"/>
        <xdr:cNvCxnSpPr/>
      </xdr:nvCxnSpPr>
      <xdr:spPr>
        <a:xfrm>
          <a:off x="9639300" y="5942330"/>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126573</xdr:rowOff>
    </xdr:from>
    <xdr:ext cx="469744" cy="259045"/>
    <xdr:sp macro="" textlink="">
      <xdr:nvSpPr>
        <xdr:cNvPr id="291" name="労働費平均値テキスト"/>
        <xdr:cNvSpPr txBox="1"/>
      </xdr:nvSpPr>
      <xdr:spPr>
        <a:xfrm>
          <a:off x="10528300" y="6298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148146</xdr:rowOff>
    </xdr:from>
    <xdr:to>
      <xdr:col>55</xdr:col>
      <xdr:colOff>50800</xdr:colOff>
      <xdr:row>37</xdr:row>
      <xdr:rowOff>78296</xdr:rowOff>
    </xdr:to>
    <xdr:sp macro="" textlink="">
      <xdr:nvSpPr>
        <xdr:cNvPr id="292" name="フローチャート: 判断 291"/>
        <xdr:cNvSpPr/>
      </xdr:nvSpPr>
      <xdr:spPr>
        <a:xfrm>
          <a:off x="104267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155321</xdr:rowOff>
    </xdr:from>
    <xdr:to>
      <xdr:col>50</xdr:col>
      <xdr:colOff>114300</xdr:colOff>
      <xdr:row>34</xdr:row>
      <xdr:rowOff>113030</xdr:rowOff>
    </xdr:to>
    <xdr:cxnSp macro="">
      <xdr:nvCxnSpPr>
        <xdr:cNvPr id="293" name="直線コネクタ 292"/>
        <xdr:cNvCxnSpPr/>
      </xdr:nvCxnSpPr>
      <xdr:spPr>
        <a:xfrm>
          <a:off x="8750300" y="5813171"/>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64326</xdr:rowOff>
    </xdr:from>
    <xdr:to>
      <xdr:col>50</xdr:col>
      <xdr:colOff>165100</xdr:colOff>
      <xdr:row>36</xdr:row>
      <xdr:rowOff>165926</xdr:rowOff>
    </xdr:to>
    <xdr:sp macro="" textlink="">
      <xdr:nvSpPr>
        <xdr:cNvPr id="294" name="フローチャート: 判断 293"/>
        <xdr:cNvSpPr/>
      </xdr:nvSpPr>
      <xdr:spPr>
        <a:xfrm>
          <a:off x="9588500" y="623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157053</xdr:rowOff>
    </xdr:from>
    <xdr:ext cx="469744" cy="259045"/>
    <xdr:sp macro="" textlink="">
      <xdr:nvSpPr>
        <xdr:cNvPr id="295" name="テキスト ボックス 294"/>
        <xdr:cNvSpPr txBox="1"/>
      </xdr:nvSpPr>
      <xdr:spPr>
        <a:xfrm>
          <a:off x="93917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114173</xdr:rowOff>
    </xdr:from>
    <xdr:to>
      <xdr:col>45</xdr:col>
      <xdr:colOff>177800</xdr:colOff>
      <xdr:row>33</xdr:row>
      <xdr:rowOff>155321</xdr:rowOff>
    </xdr:to>
    <xdr:cxnSp macro="">
      <xdr:nvCxnSpPr>
        <xdr:cNvPr id="296" name="直線コネクタ 295"/>
        <xdr:cNvCxnSpPr/>
      </xdr:nvCxnSpPr>
      <xdr:spPr>
        <a:xfrm>
          <a:off x="7861300" y="5600573"/>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135382</xdr:rowOff>
    </xdr:from>
    <xdr:to>
      <xdr:col>46</xdr:col>
      <xdr:colOff>38100</xdr:colOff>
      <xdr:row>35</xdr:row>
      <xdr:rowOff>65532</xdr:rowOff>
    </xdr:to>
    <xdr:sp macro="" textlink="">
      <xdr:nvSpPr>
        <xdr:cNvPr id="297" name="フローチャート: 判断 296"/>
        <xdr:cNvSpPr/>
      </xdr:nvSpPr>
      <xdr:spPr>
        <a:xfrm>
          <a:off x="8699500" y="59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56659</xdr:rowOff>
    </xdr:from>
    <xdr:ext cx="469744" cy="259045"/>
    <xdr:sp macro="" textlink="">
      <xdr:nvSpPr>
        <xdr:cNvPr id="298" name="テキスト ボックス 297"/>
        <xdr:cNvSpPr txBox="1"/>
      </xdr:nvSpPr>
      <xdr:spPr>
        <a:xfrm>
          <a:off x="8515428"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5207</xdr:rowOff>
    </xdr:from>
    <xdr:to>
      <xdr:col>41</xdr:col>
      <xdr:colOff>50800</xdr:colOff>
      <xdr:row>32</xdr:row>
      <xdr:rowOff>114173</xdr:rowOff>
    </xdr:to>
    <xdr:cxnSp macro="">
      <xdr:nvCxnSpPr>
        <xdr:cNvPr id="299" name="直線コネクタ 298"/>
        <xdr:cNvCxnSpPr/>
      </xdr:nvCxnSpPr>
      <xdr:spPr>
        <a:xfrm>
          <a:off x="6972300" y="5320157"/>
          <a:ext cx="8890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159385</xdr:rowOff>
    </xdr:from>
    <xdr:to>
      <xdr:col>41</xdr:col>
      <xdr:colOff>101600</xdr:colOff>
      <xdr:row>34</xdr:row>
      <xdr:rowOff>89535</xdr:rowOff>
    </xdr:to>
    <xdr:sp macro="" textlink="">
      <xdr:nvSpPr>
        <xdr:cNvPr id="300" name="フローチャート: 判断 299"/>
        <xdr:cNvSpPr/>
      </xdr:nvSpPr>
      <xdr:spPr>
        <a:xfrm>
          <a:off x="7810500" y="581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80662</xdr:rowOff>
    </xdr:from>
    <xdr:ext cx="469744" cy="259045"/>
    <xdr:sp macro="" textlink="">
      <xdr:nvSpPr>
        <xdr:cNvPr id="301" name="テキスト ボックス 300"/>
        <xdr:cNvSpPr txBox="1"/>
      </xdr:nvSpPr>
      <xdr:spPr>
        <a:xfrm>
          <a:off x="7626428"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163195</xdr:rowOff>
    </xdr:from>
    <xdr:to>
      <xdr:col>36</xdr:col>
      <xdr:colOff>165100</xdr:colOff>
      <xdr:row>33</xdr:row>
      <xdr:rowOff>93345</xdr:rowOff>
    </xdr:to>
    <xdr:sp macro="" textlink="">
      <xdr:nvSpPr>
        <xdr:cNvPr id="302" name="フローチャート: 判断 301"/>
        <xdr:cNvSpPr/>
      </xdr:nvSpPr>
      <xdr:spPr>
        <a:xfrm>
          <a:off x="6921500" y="56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84472</xdr:rowOff>
    </xdr:from>
    <xdr:ext cx="469744" cy="259045"/>
    <xdr:sp macro="" textlink="">
      <xdr:nvSpPr>
        <xdr:cNvPr id="303" name="テキスト ボックス 302"/>
        <xdr:cNvSpPr txBox="1"/>
      </xdr:nvSpPr>
      <xdr:spPr>
        <a:xfrm>
          <a:off x="6737428" y="57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72327</xdr:rowOff>
    </xdr:from>
    <xdr:to>
      <xdr:col>55</xdr:col>
      <xdr:colOff>50800</xdr:colOff>
      <xdr:row>35</xdr:row>
      <xdr:rowOff>2477</xdr:rowOff>
    </xdr:to>
    <xdr:sp macro="" textlink="">
      <xdr:nvSpPr>
        <xdr:cNvPr id="309" name="楕円 308"/>
        <xdr:cNvSpPr/>
      </xdr:nvSpPr>
      <xdr:spPr>
        <a:xfrm>
          <a:off x="10426700" y="59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25354</xdr:rowOff>
    </xdr:from>
    <xdr:ext cx="469744" cy="259045"/>
    <xdr:sp macro="" textlink="">
      <xdr:nvSpPr>
        <xdr:cNvPr id="310" name="労働費該当値テキスト"/>
        <xdr:cNvSpPr txBox="1"/>
      </xdr:nvSpPr>
      <xdr:spPr>
        <a:xfrm>
          <a:off x="10528300" y="585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62230</xdr:rowOff>
    </xdr:from>
    <xdr:to>
      <xdr:col>50</xdr:col>
      <xdr:colOff>165100</xdr:colOff>
      <xdr:row>34</xdr:row>
      <xdr:rowOff>163830</xdr:rowOff>
    </xdr:to>
    <xdr:sp macro="" textlink="">
      <xdr:nvSpPr>
        <xdr:cNvPr id="311" name="楕円 310"/>
        <xdr:cNvSpPr/>
      </xdr:nvSpPr>
      <xdr:spPr>
        <a:xfrm>
          <a:off x="9588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8907</xdr:rowOff>
    </xdr:from>
    <xdr:ext cx="469744" cy="259045"/>
    <xdr:sp macro="" textlink="">
      <xdr:nvSpPr>
        <xdr:cNvPr id="312" name="テキスト ボックス 311"/>
        <xdr:cNvSpPr txBox="1"/>
      </xdr:nvSpPr>
      <xdr:spPr>
        <a:xfrm>
          <a:off x="93917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104521</xdr:rowOff>
    </xdr:from>
    <xdr:to>
      <xdr:col>46</xdr:col>
      <xdr:colOff>38100</xdr:colOff>
      <xdr:row>34</xdr:row>
      <xdr:rowOff>34671</xdr:rowOff>
    </xdr:to>
    <xdr:sp macro="" textlink="">
      <xdr:nvSpPr>
        <xdr:cNvPr id="313" name="楕円 312"/>
        <xdr:cNvSpPr/>
      </xdr:nvSpPr>
      <xdr:spPr>
        <a:xfrm>
          <a:off x="86995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51198</xdr:rowOff>
    </xdr:from>
    <xdr:ext cx="469744" cy="259045"/>
    <xdr:sp macro="" textlink="">
      <xdr:nvSpPr>
        <xdr:cNvPr id="314" name="テキスト ボックス 313"/>
        <xdr:cNvSpPr txBox="1"/>
      </xdr:nvSpPr>
      <xdr:spPr>
        <a:xfrm>
          <a:off x="8515428" y="5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63373</xdr:rowOff>
    </xdr:from>
    <xdr:to>
      <xdr:col>41</xdr:col>
      <xdr:colOff>101600</xdr:colOff>
      <xdr:row>32</xdr:row>
      <xdr:rowOff>164973</xdr:rowOff>
    </xdr:to>
    <xdr:sp macro="" textlink="">
      <xdr:nvSpPr>
        <xdr:cNvPr id="315" name="楕円 314"/>
        <xdr:cNvSpPr/>
      </xdr:nvSpPr>
      <xdr:spPr>
        <a:xfrm>
          <a:off x="7810500" y="55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10050</xdr:rowOff>
    </xdr:from>
    <xdr:ext cx="469744" cy="259045"/>
    <xdr:sp macro="" textlink="">
      <xdr:nvSpPr>
        <xdr:cNvPr id="316" name="テキスト ボックス 315"/>
        <xdr:cNvSpPr txBox="1"/>
      </xdr:nvSpPr>
      <xdr:spPr>
        <a:xfrm>
          <a:off x="7626428" y="532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125857</xdr:rowOff>
    </xdr:from>
    <xdr:to>
      <xdr:col>36</xdr:col>
      <xdr:colOff>165100</xdr:colOff>
      <xdr:row>31</xdr:row>
      <xdr:rowOff>56007</xdr:rowOff>
    </xdr:to>
    <xdr:sp macro="" textlink="">
      <xdr:nvSpPr>
        <xdr:cNvPr id="317" name="楕円 316"/>
        <xdr:cNvSpPr/>
      </xdr:nvSpPr>
      <xdr:spPr>
        <a:xfrm>
          <a:off x="6921500" y="52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72534</xdr:rowOff>
    </xdr:from>
    <xdr:ext cx="469744" cy="259045"/>
    <xdr:sp macro="" textlink="">
      <xdr:nvSpPr>
        <xdr:cNvPr id="318" name="テキスト ボックス 317"/>
        <xdr:cNvSpPr txBox="1"/>
      </xdr:nvSpPr>
      <xdr:spPr>
        <a:xfrm>
          <a:off x="6737428" y="5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7" name="テキスト ボックス 32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41" name="直線コネクタ 340"/>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42"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43" name="直線コネクタ 342"/>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44"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5" name="直線コネクタ 344"/>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144349</xdr:rowOff>
    </xdr:from>
    <xdr:to>
      <xdr:col>55</xdr:col>
      <xdr:colOff>0</xdr:colOff>
      <xdr:row>57</xdr:row>
      <xdr:rowOff>75120</xdr:rowOff>
    </xdr:to>
    <xdr:cxnSp macro="">
      <xdr:nvCxnSpPr>
        <xdr:cNvPr id="346" name="直線コネクタ 345"/>
        <xdr:cNvCxnSpPr/>
      </xdr:nvCxnSpPr>
      <xdr:spPr>
        <a:xfrm flipV="1">
          <a:off x="9639300" y="9745549"/>
          <a:ext cx="838200" cy="1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7"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8" name="フローチャート: 判断 347"/>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70053</xdr:rowOff>
    </xdr:from>
    <xdr:to>
      <xdr:col>50</xdr:col>
      <xdr:colOff>114300</xdr:colOff>
      <xdr:row>57</xdr:row>
      <xdr:rowOff>75120</xdr:rowOff>
    </xdr:to>
    <xdr:cxnSp macro="">
      <xdr:nvCxnSpPr>
        <xdr:cNvPr id="349" name="直線コネクタ 348"/>
        <xdr:cNvCxnSpPr/>
      </xdr:nvCxnSpPr>
      <xdr:spPr>
        <a:xfrm>
          <a:off x="8750300" y="98427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50" name="フローチャート: 判断 349"/>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51" name="テキスト ボックス 350"/>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62433</xdr:rowOff>
    </xdr:from>
    <xdr:to>
      <xdr:col>45</xdr:col>
      <xdr:colOff>177800</xdr:colOff>
      <xdr:row>57</xdr:row>
      <xdr:rowOff>70053</xdr:rowOff>
    </xdr:to>
    <xdr:cxnSp macro="">
      <xdr:nvCxnSpPr>
        <xdr:cNvPr id="352" name="直線コネクタ 351"/>
        <xdr:cNvCxnSpPr/>
      </xdr:nvCxnSpPr>
      <xdr:spPr>
        <a:xfrm>
          <a:off x="7861300" y="9663633"/>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53" name="フローチャート: 判断 352"/>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94175</xdr:rowOff>
    </xdr:from>
    <xdr:ext cx="534377" cy="259045"/>
    <xdr:sp macro="" textlink="">
      <xdr:nvSpPr>
        <xdr:cNvPr id="354" name="テキスト ボックス 353"/>
        <xdr:cNvSpPr txBox="1"/>
      </xdr:nvSpPr>
      <xdr:spPr>
        <a:xfrm>
          <a:off x="8483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21666</xdr:rowOff>
    </xdr:from>
    <xdr:to>
      <xdr:col>41</xdr:col>
      <xdr:colOff>50800</xdr:colOff>
      <xdr:row>56</xdr:row>
      <xdr:rowOff>62433</xdr:rowOff>
    </xdr:to>
    <xdr:cxnSp macro="">
      <xdr:nvCxnSpPr>
        <xdr:cNvPr id="355" name="直線コネクタ 354"/>
        <xdr:cNvCxnSpPr/>
      </xdr:nvCxnSpPr>
      <xdr:spPr>
        <a:xfrm>
          <a:off x="6972300" y="962286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94691</xdr:rowOff>
    </xdr:from>
    <xdr:to>
      <xdr:col>41</xdr:col>
      <xdr:colOff>101600</xdr:colOff>
      <xdr:row>55</xdr:row>
      <xdr:rowOff>24841</xdr:rowOff>
    </xdr:to>
    <xdr:sp macro="" textlink="">
      <xdr:nvSpPr>
        <xdr:cNvPr id="356" name="フローチャート: 判断 355"/>
        <xdr:cNvSpPr/>
      </xdr:nvSpPr>
      <xdr:spPr>
        <a:xfrm>
          <a:off x="7810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41368</xdr:rowOff>
    </xdr:from>
    <xdr:ext cx="534377" cy="259045"/>
    <xdr:sp macro="" textlink="">
      <xdr:nvSpPr>
        <xdr:cNvPr id="357" name="テキスト ボックス 356"/>
        <xdr:cNvSpPr txBox="1"/>
      </xdr:nvSpPr>
      <xdr:spPr>
        <a:xfrm>
          <a:off x="7594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8" name="フローチャート: 判断 357"/>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81297</xdr:rowOff>
    </xdr:from>
    <xdr:ext cx="534377" cy="259045"/>
    <xdr:sp macro="" textlink="">
      <xdr:nvSpPr>
        <xdr:cNvPr id="359" name="テキスト ボックス 358"/>
        <xdr:cNvSpPr txBox="1"/>
      </xdr:nvSpPr>
      <xdr:spPr>
        <a:xfrm>
          <a:off x="6705111" y="91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93549</xdr:rowOff>
    </xdr:from>
    <xdr:to>
      <xdr:col>55</xdr:col>
      <xdr:colOff>50800</xdr:colOff>
      <xdr:row>57</xdr:row>
      <xdr:rowOff>23699</xdr:rowOff>
    </xdr:to>
    <xdr:sp macro="" textlink="">
      <xdr:nvSpPr>
        <xdr:cNvPr id="365" name="楕円 364"/>
        <xdr:cNvSpPr/>
      </xdr:nvSpPr>
      <xdr:spPr>
        <a:xfrm>
          <a:off x="104267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71976</xdr:rowOff>
    </xdr:from>
    <xdr:ext cx="534377" cy="259045"/>
    <xdr:sp macro="" textlink="">
      <xdr:nvSpPr>
        <xdr:cNvPr id="366" name="農林水産業費該当値テキスト"/>
        <xdr:cNvSpPr txBox="1"/>
      </xdr:nvSpPr>
      <xdr:spPr>
        <a:xfrm>
          <a:off x="10528300" y="96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24320</xdr:rowOff>
    </xdr:from>
    <xdr:to>
      <xdr:col>50</xdr:col>
      <xdr:colOff>165100</xdr:colOff>
      <xdr:row>57</xdr:row>
      <xdr:rowOff>125920</xdr:rowOff>
    </xdr:to>
    <xdr:sp macro="" textlink="">
      <xdr:nvSpPr>
        <xdr:cNvPr id="367" name="楕円 366"/>
        <xdr:cNvSpPr/>
      </xdr:nvSpPr>
      <xdr:spPr>
        <a:xfrm>
          <a:off x="9588500" y="97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117047</xdr:rowOff>
    </xdr:from>
    <xdr:ext cx="534377" cy="259045"/>
    <xdr:sp macro="" textlink="">
      <xdr:nvSpPr>
        <xdr:cNvPr id="368" name="テキスト ボックス 367"/>
        <xdr:cNvSpPr txBox="1"/>
      </xdr:nvSpPr>
      <xdr:spPr>
        <a:xfrm>
          <a:off x="9359411" y="98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19253</xdr:rowOff>
    </xdr:from>
    <xdr:to>
      <xdr:col>46</xdr:col>
      <xdr:colOff>38100</xdr:colOff>
      <xdr:row>57</xdr:row>
      <xdr:rowOff>120853</xdr:rowOff>
    </xdr:to>
    <xdr:sp macro="" textlink="">
      <xdr:nvSpPr>
        <xdr:cNvPr id="369" name="楕円 368"/>
        <xdr:cNvSpPr/>
      </xdr:nvSpPr>
      <xdr:spPr>
        <a:xfrm>
          <a:off x="8699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111980</xdr:rowOff>
    </xdr:from>
    <xdr:ext cx="534377" cy="259045"/>
    <xdr:sp macro="" textlink="">
      <xdr:nvSpPr>
        <xdr:cNvPr id="370" name="テキスト ボックス 369"/>
        <xdr:cNvSpPr txBox="1"/>
      </xdr:nvSpPr>
      <xdr:spPr>
        <a:xfrm>
          <a:off x="8483111"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11633</xdr:rowOff>
    </xdr:from>
    <xdr:to>
      <xdr:col>41</xdr:col>
      <xdr:colOff>101600</xdr:colOff>
      <xdr:row>56</xdr:row>
      <xdr:rowOff>113233</xdr:rowOff>
    </xdr:to>
    <xdr:sp macro="" textlink="">
      <xdr:nvSpPr>
        <xdr:cNvPr id="371" name="楕円 370"/>
        <xdr:cNvSpPr/>
      </xdr:nvSpPr>
      <xdr:spPr>
        <a:xfrm>
          <a:off x="7810500" y="96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104360</xdr:rowOff>
    </xdr:from>
    <xdr:ext cx="534377" cy="259045"/>
    <xdr:sp macro="" textlink="">
      <xdr:nvSpPr>
        <xdr:cNvPr id="372" name="テキスト ボックス 371"/>
        <xdr:cNvSpPr txBox="1"/>
      </xdr:nvSpPr>
      <xdr:spPr>
        <a:xfrm>
          <a:off x="7594111" y="97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142316</xdr:rowOff>
    </xdr:from>
    <xdr:to>
      <xdr:col>36</xdr:col>
      <xdr:colOff>165100</xdr:colOff>
      <xdr:row>56</xdr:row>
      <xdr:rowOff>72466</xdr:rowOff>
    </xdr:to>
    <xdr:sp macro="" textlink="">
      <xdr:nvSpPr>
        <xdr:cNvPr id="373" name="楕円 372"/>
        <xdr:cNvSpPr/>
      </xdr:nvSpPr>
      <xdr:spPr>
        <a:xfrm>
          <a:off x="6921500" y="9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63593</xdr:rowOff>
    </xdr:from>
    <xdr:ext cx="534377" cy="259045"/>
    <xdr:sp macro="" textlink="">
      <xdr:nvSpPr>
        <xdr:cNvPr id="374" name="テキスト ボックス 373"/>
        <xdr:cNvSpPr txBox="1"/>
      </xdr:nvSpPr>
      <xdr:spPr>
        <a:xfrm>
          <a:off x="6705111" y="96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8" name="直線コネクタ 397"/>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9"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400" name="直線コネクタ 399"/>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401"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402" name="直線コネクタ 401"/>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151505</xdr:rowOff>
    </xdr:from>
    <xdr:to>
      <xdr:col>55</xdr:col>
      <xdr:colOff>0</xdr:colOff>
      <xdr:row>72</xdr:row>
      <xdr:rowOff>69291</xdr:rowOff>
    </xdr:to>
    <xdr:cxnSp macro="">
      <xdr:nvCxnSpPr>
        <xdr:cNvPr id="403" name="直線コネクタ 402"/>
        <xdr:cNvCxnSpPr/>
      </xdr:nvCxnSpPr>
      <xdr:spPr>
        <a:xfrm flipV="1">
          <a:off x="9639300" y="12324455"/>
          <a:ext cx="8382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404"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5" name="フローチャート: 判断 404"/>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69291</xdr:rowOff>
    </xdr:from>
    <xdr:to>
      <xdr:col>50</xdr:col>
      <xdr:colOff>114300</xdr:colOff>
      <xdr:row>72</xdr:row>
      <xdr:rowOff>92935</xdr:rowOff>
    </xdr:to>
    <xdr:cxnSp macro="">
      <xdr:nvCxnSpPr>
        <xdr:cNvPr id="406" name="直線コネクタ 405"/>
        <xdr:cNvCxnSpPr/>
      </xdr:nvCxnSpPr>
      <xdr:spPr>
        <a:xfrm flipV="1">
          <a:off x="8750300" y="1241369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7" name="フローチャート: 判断 406"/>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408" name="テキスト ボックス 407"/>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92935</xdr:rowOff>
    </xdr:from>
    <xdr:to>
      <xdr:col>45</xdr:col>
      <xdr:colOff>177800</xdr:colOff>
      <xdr:row>72</xdr:row>
      <xdr:rowOff>119175</xdr:rowOff>
    </xdr:to>
    <xdr:cxnSp macro="">
      <xdr:nvCxnSpPr>
        <xdr:cNvPr id="409" name="直線コネクタ 408"/>
        <xdr:cNvCxnSpPr/>
      </xdr:nvCxnSpPr>
      <xdr:spPr>
        <a:xfrm flipV="1">
          <a:off x="7861300" y="12437335"/>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10" name="フローチャート: 判断 409"/>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411" name="テキスト ボックス 410"/>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119175</xdr:rowOff>
    </xdr:from>
    <xdr:to>
      <xdr:col>41</xdr:col>
      <xdr:colOff>50800</xdr:colOff>
      <xdr:row>73</xdr:row>
      <xdr:rowOff>58759</xdr:rowOff>
    </xdr:to>
    <xdr:cxnSp macro="">
      <xdr:nvCxnSpPr>
        <xdr:cNvPr id="412" name="直線コネクタ 411"/>
        <xdr:cNvCxnSpPr/>
      </xdr:nvCxnSpPr>
      <xdr:spPr>
        <a:xfrm flipV="1">
          <a:off x="6972300" y="1246357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37988</xdr:rowOff>
    </xdr:from>
    <xdr:to>
      <xdr:col>41</xdr:col>
      <xdr:colOff>101600</xdr:colOff>
      <xdr:row>74</xdr:row>
      <xdr:rowOff>139588</xdr:rowOff>
    </xdr:to>
    <xdr:sp macro="" textlink="">
      <xdr:nvSpPr>
        <xdr:cNvPr id="413" name="フローチャート: 判断 412"/>
        <xdr:cNvSpPr/>
      </xdr:nvSpPr>
      <xdr:spPr>
        <a:xfrm>
          <a:off x="7810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130715</xdr:rowOff>
    </xdr:from>
    <xdr:ext cx="534377" cy="259045"/>
    <xdr:sp macro="" textlink="">
      <xdr:nvSpPr>
        <xdr:cNvPr id="414" name="テキスト ボックス 413"/>
        <xdr:cNvSpPr txBox="1"/>
      </xdr:nvSpPr>
      <xdr:spPr>
        <a:xfrm>
          <a:off x="7594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5" name="フローチャート: 判断 414"/>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107756</xdr:rowOff>
    </xdr:from>
    <xdr:ext cx="534377" cy="259045"/>
    <xdr:sp macro="" textlink="">
      <xdr:nvSpPr>
        <xdr:cNvPr id="416" name="テキスト ボックス 415"/>
        <xdr:cNvSpPr txBox="1"/>
      </xdr:nvSpPr>
      <xdr:spPr>
        <a:xfrm>
          <a:off x="6705111" y="129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100705</xdr:rowOff>
    </xdr:from>
    <xdr:to>
      <xdr:col>55</xdr:col>
      <xdr:colOff>50800</xdr:colOff>
      <xdr:row>72</xdr:row>
      <xdr:rowOff>30855</xdr:rowOff>
    </xdr:to>
    <xdr:sp macro="" textlink="">
      <xdr:nvSpPr>
        <xdr:cNvPr id="422" name="楕円 421"/>
        <xdr:cNvSpPr/>
      </xdr:nvSpPr>
      <xdr:spPr>
        <a:xfrm>
          <a:off x="10426700" y="122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123582</xdr:rowOff>
    </xdr:from>
    <xdr:ext cx="534377" cy="259045"/>
    <xdr:sp macro="" textlink="">
      <xdr:nvSpPr>
        <xdr:cNvPr id="423" name="商工費該当値テキスト"/>
        <xdr:cNvSpPr txBox="1"/>
      </xdr:nvSpPr>
      <xdr:spPr>
        <a:xfrm>
          <a:off x="10528300" y="121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18491</xdr:rowOff>
    </xdr:from>
    <xdr:to>
      <xdr:col>50</xdr:col>
      <xdr:colOff>165100</xdr:colOff>
      <xdr:row>72</xdr:row>
      <xdr:rowOff>120091</xdr:rowOff>
    </xdr:to>
    <xdr:sp macro="" textlink="">
      <xdr:nvSpPr>
        <xdr:cNvPr id="424" name="楕円 423"/>
        <xdr:cNvSpPr/>
      </xdr:nvSpPr>
      <xdr:spPr>
        <a:xfrm>
          <a:off x="9588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136618</xdr:rowOff>
    </xdr:from>
    <xdr:ext cx="534377" cy="259045"/>
    <xdr:sp macro="" textlink="">
      <xdr:nvSpPr>
        <xdr:cNvPr id="425" name="テキスト ボックス 424"/>
        <xdr:cNvSpPr txBox="1"/>
      </xdr:nvSpPr>
      <xdr:spPr>
        <a:xfrm>
          <a:off x="9359411" y="121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42135</xdr:rowOff>
    </xdr:from>
    <xdr:to>
      <xdr:col>46</xdr:col>
      <xdr:colOff>38100</xdr:colOff>
      <xdr:row>72</xdr:row>
      <xdr:rowOff>143735</xdr:rowOff>
    </xdr:to>
    <xdr:sp macro="" textlink="">
      <xdr:nvSpPr>
        <xdr:cNvPr id="426" name="楕円 425"/>
        <xdr:cNvSpPr/>
      </xdr:nvSpPr>
      <xdr:spPr>
        <a:xfrm>
          <a:off x="8699500" y="123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160262</xdr:rowOff>
    </xdr:from>
    <xdr:ext cx="534377" cy="259045"/>
    <xdr:sp macro="" textlink="">
      <xdr:nvSpPr>
        <xdr:cNvPr id="427" name="テキスト ボックス 426"/>
        <xdr:cNvSpPr txBox="1"/>
      </xdr:nvSpPr>
      <xdr:spPr>
        <a:xfrm>
          <a:off x="8483111" y="121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68375</xdr:rowOff>
    </xdr:from>
    <xdr:to>
      <xdr:col>41</xdr:col>
      <xdr:colOff>101600</xdr:colOff>
      <xdr:row>72</xdr:row>
      <xdr:rowOff>169975</xdr:rowOff>
    </xdr:to>
    <xdr:sp macro="" textlink="">
      <xdr:nvSpPr>
        <xdr:cNvPr id="428" name="楕円 427"/>
        <xdr:cNvSpPr/>
      </xdr:nvSpPr>
      <xdr:spPr>
        <a:xfrm>
          <a:off x="7810500" y="124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15052</xdr:rowOff>
    </xdr:from>
    <xdr:ext cx="534377" cy="259045"/>
    <xdr:sp macro="" textlink="">
      <xdr:nvSpPr>
        <xdr:cNvPr id="429" name="テキスト ボックス 428"/>
        <xdr:cNvSpPr txBox="1"/>
      </xdr:nvSpPr>
      <xdr:spPr>
        <a:xfrm>
          <a:off x="7594111" y="121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7959</xdr:rowOff>
    </xdr:from>
    <xdr:to>
      <xdr:col>36</xdr:col>
      <xdr:colOff>165100</xdr:colOff>
      <xdr:row>73</xdr:row>
      <xdr:rowOff>109559</xdr:rowOff>
    </xdr:to>
    <xdr:sp macro="" textlink="">
      <xdr:nvSpPr>
        <xdr:cNvPr id="430" name="楕円 429"/>
        <xdr:cNvSpPr/>
      </xdr:nvSpPr>
      <xdr:spPr>
        <a:xfrm>
          <a:off x="6921500" y="1252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126086</xdr:rowOff>
    </xdr:from>
    <xdr:ext cx="534377" cy="259045"/>
    <xdr:sp macro="" textlink="">
      <xdr:nvSpPr>
        <xdr:cNvPr id="431" name="テキスト ボックス 430"/>
        <xdr:cNvSpPr txBox="1"/>
      </xdr:nvSpPr>
      <xdr:spPr>
        <a:xfrm>
          <a:off x="6705111" y="122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6" name="直線コネクタ 455"/>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7"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8" name="直線コネクタ 457"/>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9"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60" name="直線コネクタ 459"/>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168030</xdr:rowOff>
    </xdr:from>
    <xdr:to>
      <xdr:col>55</xdr:col>
      <xdr:colOff>0</xdr:colOff>
      <xdr:row>97</xdr:row>
      <xdr:rowOff>65356</xdr:rowOff>
    </xdr:to>
    <xdr:cxnSp macro="">
      <xdr:nvCxnSpPr>
        <xdr:cNvPr id="461" name="直線コネクタ 460"/>
        <xdr:cNvCxnSpPr/>
      </xdr:nvCxnSpPr>
      <xdr:spPr>
        <a:xfrm>
          <a:off x="9639300" y="16627230"/>
          <a:ext cx="8382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62"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63" name="フローチャート: 判断 462"/>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168030</xdr:rowOff>
    </xdr:from>
    <xdr:to>
      <xdr:col>50</xdr:col>
      <xdr:colOff>114300</xdr:colOff>
      <xdr:row>97</xdr:row>
      <xdr:rowOff>65111</xdr:rowOff>
    </xdr:to>
    <xdr:cxnSp macro="">
      <xdr:nvCxnSpPr>
        <xdr:cNvPr id="464" name="直線コネクタ 463"/>
        <xdr:cNvCxnSpPr/>
      </xdr:nvCxnSpPr>
      <xdr:spPr>
        <a:xfrm flipV="1">
          <a:off x="8750300" y="16627230"/>
          <a:ext cx="889000" cy="6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5" name="フローチャート: 判断 464"/>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6" name="テキスト ボックス 465"/>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93425</xdr:rowOff>
    </xdr:from>
    <xdr:to>
      <xdr:col>45</xdr:col>
      <xdr:colOff>177800</xdr:colOff>
      <xdr:row>97</xdr:row>
      <xdr:rowOff>65111</xdr:rowOff>
    </xdr:to>
    <xdr:cxnSp macro="">
      <xdr:nvCxnSpPr>
        <xdr:cNvPr id="467" name="直線コネクタ 466"/>
        <xdr:cNvCxnSpPr/>
      </xdr:nvCxnSpPr>
      <xdr:spPr>
        <a:xfrm>
          <a:off x="7861300" y="16552625"/>
          <a:ext cx="889000" cy="1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8" name="フローチャート: 判断 467"/>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9" name="テキスト ボックス 468"/>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93425</xdr:rowOff>
    </xdr:from>
    <xdr:to>
      <xdr:col>41</xdr:col>
      <xdr:colOff>50800</xdr:colOff>
      <xdr:row>96</xdr:row>
      <xdr:rowOff>166332</xdr:rowOff>
    </xdr:to>
    <xdr:cxnSp macro="">
      <xdr:nvCxnSpPr>
        <xdr:cNvPr id="470" name="直線コネクタ 469"/>
        <xdr:cNvCxnSpPr/>
      </xdr:nvCxnSpPr>
      <xdr:spPr>
        <a:xfrm flipV="1">
          <a:off x="6972300" y="16552625"/>
          <a:ext cx="889000" cy="7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80327</xdr:rowOff>
    </xdr:from>
    <xdr:to>
      <xdr:col>41</xdr:col>
      <xdr:colOff>101600</xdr:colOff>
      <xdr:row>96</xdr:row>
      <xdr:rowOff>10477</xdr:rowOff>
    </xdr:to>
    <xdr:sp macro="" textlink="">
      <xdr:nvSpPr>
        <xdr:cNvPr id="471" name="フローチャート: 判断 470"/>
        <xdr:cNvSpPr/>
      </xdr:nvSpPr>
      <xdr:spPr>
        <a:xfrm>
          <a:off x="7810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27004</xdr:rowOff>
    </xdr:from>
    <xdr:ext cx="534377" cy="259045"/>
    <xdr:sp macro="" textlink="">
      <xdr:nvSpPr>
        <xdr:cNvPr id="472" name="テキスト ボックス 471"/>
        <xdr:cNvSpPr txBox="1"/>
      </xdr:nvSpPr>
      <xdr:spPr>
        <a:xfrm>
          <a:off x="7594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73" name="フローチャート: 判断 472"/>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74" name="テキスト ボックス 473"/>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14556</xdr:rowOff>
    </xdr:from>
    <xdr:to>
      <xdr:col>55</xdr:col>
      <xdr:colOff>50800</xdr:colOff>
      <xdr:row>97</xdr:row>
      <xdr:rowOff>116156</xdr:rowOff>
    </xdr:to>
    <xdr:sp macro="" textlink="">
      <xdr:nvSpPr>
        <xdr:cNvPr id="480" name="楕円 479"/>
        <xdr:cNvSpPr/>
      </xdr:nvSpPr>
      <xdr:spPr>
        <a:xfrm>
          <a:off x="10426700" y="166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164433</xdr:rowOff>
    </xdr:from>
    <xdr:ext cx="534377" cy="259045"/>
    <xdr:sp macro="" textlink="">
      <xdr:nvSpPr>
        <xdr:cNvPr id="481" name="土木費該当値テキスト"/>
        <xdr:cNvSpPr txBox="1"/>
      </xdr:nvSpPr>
      <xdr:spPr>
        <a:xfrm>
          <a:off x="10528300" y="166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117230</xdr:rowOff>
    </xdr:from>
    <xdr:to>
      <xdr:col>50</xdr:col>
      <xdr:colOff>165100</xdr:colOff>
      <xdr:row>97</xdr:row>
      <xdr:rowOff>47380</xdr:rowOff>
    </xdr:to>
    <xdr:sp macro="" textlink="">
      <xdr:nvSpPr>
        <xdr:cNvPr id="482" name="楕円 481"/>
        <xdr:cNvSpPr/>
      </xdr:nvSpPr>
      <xdr:spPr>
        <a:xfrm>
          <a:off x="9588500" y="165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38507</xdr:rowOff>
    </xdr:from>
    <xdr:ext cx="534377" cy="259045"/>
    <xdr:sp macro="" textlink="">
      <xdr:nvSpPr>
        <xdr:cNvPr id="483" name="テキスト ボックス 482"/>
        <xdr:cNvSpPr txBox="1"/>
      </xdr:nvSpPr>
      <xdr:spPr>
        <a:xfrm>
          <a:off x="9359411" y="166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14311</xdr:rowOff>
    </xdr:from>
    <xdr:to>
      <xdr:col>46</xdr:col>
      <xdr:colOff>38100</xdr:colOff>
      <xdr:row>97</xdr:row>
      <xdr:rowOff>115911</xdr:rowOff>
    </xdr:to>
    <xdr:sp macro="" textlink="">
      <xdr:nvSpPr>
        <xdr:cNvPr id="484" name="楕円 483"/>
        <xdr:cNvSpPr/>
      </xdr:nvSpPr>
      <xdr:spPr>
        <a:xfrm>
          <a:off x="8699500" y="166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107038</xdr:rowOff>
    </xdr:from>
    <xdr:ext cx="534377" cy="259045"/>
    <xdr:sp macro="" textlink="">
      <xdr:nvSpPr>
        <xdr:cNvPr id="485" name="テキスト ボックス 484"/>
        <xdr:cNvSpPr txBox="1"/>
      </xdr:nvSpPr>
      <xdr:spPr>
        <a:xfrm>
          <a:off x="8483111" y="167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42625</xdr:rowOff>
    </xdr:from>
    <xdr:to>
      <xdr:col>41</xdr:col>
      <xdr:colOff>101600</xdr:colOff>
      <xdr:row>96</xdr:row>
      <xdr:rowOff>144225</xdr:rowOff>
    </xdr:to>
    <xdr:sp macro="" textlink="">
      <xdr:nvSpPr>
        <xdr:cNvPr id="486" name="楕円 485"/>
        <xdr:cNvSpPr/>
      </xdr:nvSpPr>
      <xdr:spPr>
        <a:xfrm>
          <a:off x="7810500" y="165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135352</xdr:rowOff>
    </xdr:from>
    <xdr:ext cx="534377" cy="259045"/>
    <xdr:sp macro="" textlink="">
      <xdr:nvSpPr>
        <xdr:cNvPr id="487" name="テキスト ボックス 486"/>
        <xdr:cNvSpPr txBox="1"/>
      </xdr:nvSpPr>
      <xdr:spPr>
        <a:xfrm>
          <a:off x="7594111" y="165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115532</xdr:rowOff>
    </xdr:from>
    <xdr:to>
      <xdr:col>36</xdr:col>
      <xdr:colOff>165100</xdr:colOff>
      <xdr:row>97</xdr:row>
      <xdr:rowOff>45682</xdr:rowOff>
    </xdr:to>
    <xdr:sp macro="" textlink="">
      <xdr:nvSpPr>
        <xdr:cNvPr id="488" name="楕円 487"/>
        <xdr:cNvSpPr/>
      </xdr:nvSpPr>
      <xdr:spPr>
        <a:xfrm>
          <a:off x="6921500" y="165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36809</xdr:rowOff>
    </xdr:from>
    <xdr:ext cx="534377" cy="259045"/>
    <xdr:sp macro="" textlink="">
      <xdr:nvSpPr>
        <xdr:cNvPr id="489" name="テキスト ボックス 488"/>
        <xdr:cNvSpPr txBox="1"/>
      </xdr:nvSpPr>
      <xdr:spPr>
        <a:xfrm>
          <a:off x="6705111" y="166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8" name="テキスト ボックス 49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141757</xdr:rowOff>
    </xdr:from>
    <xdr:to>
      <xdr:col>85</xdr:col>
      <xdr:colOff>126364</xdr:colOff>
      <xdr:row>38</xdr:row>
      <xdr:rowOff>109296</xdr:rowOff>
    </xdr:to>
    <xdr:cxnSp macro="">
      <xdr:nvCxnSpPr>
        <xdr:cNvPr id="510" name="直線コネクタ 509"/>
        <xdr:cNvCxnSpPr/>
      </xdr:nvCxnSpPr>
      <xdr:spPr>
        <a:xfrm flipV="1">
          <a:off x="16317595" y="5285257"/>
          <a:ext cx="1269" cy="13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113123</xdr:rowOff>
    </xdr:from>
    <xdr:ext cx="534377" cy="259045"/>
    <xdr:sp macro="" textlink="">
      <xdr:nvSpPr>
        <xdr:cNvPr id="511" name="警察費最小値テキスト"/>
        <xdr:cNvSpPr txBox="1"/>
      </xdr:nvSpPr>
      <xdr:spPr>
        <a:xfrm>
          <a:off x="16370300" y="66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109296</xdr:rowOff>
    </xdr:from>
    <xdr:to>
      <xdr:col>86</xdr:col>
      <xdr:colOff>25400</xdr:colOff>
      <xdr:row>38</xdr:row>
      <xdr:rowOff>109296</xdr:rowOff>
    </xdr:to>
    <xdr:cxnSp macro="">
      <xdr:nvCxnSpPr>
        <xdr:cNvPr id="512" name="直線コネクタ 511"/>
        <xdr:cNvCxnSpPr/>
      </xdr:nvCxnSpPr>
      <xdr:spPr>
        <a:xfrm>
          <a:off x="16230600" y="66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88434</xdr:rowOff>
    </xdr:from>
    <xdr:ext cx="534377" cy="259045"/>
    <xdr:sp macro="" textlink="">
      <xdr:nvSpPr>
        <xdr:cNvPr id="513" name="警察費最大値テキスト"/>
        <xdr:cNvSpPr txBox="1"/>
      </xdr:nvSpPr>
      <xdr:spPr>
        <a:xfrm>
          <a:off x="16370300" y="50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141757</xdr:rowOff>
    </xdr:from>
    <xdr:to>
      <xdr:col>86</xdr:col>
      <xdr:colOff>25400</xdr:colOff>
      <xdr:row>30</xdr:row>
      <xdr:rowOff>141757</xdr:rowOff>
    </xdr:to>
    <xdr:cxnSp macro="">
      <xdr:nvCxnSpPr>
        <xdr:cNvPr id="514" name="直線コネクタ 513"/>
        <xdr:cNvCxnSpPr/>
      </xdr:nvCxnSpPr>
      <xdr:spPr>
        <a:xfrm>
          <a:off x="16230600" y="528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141757</xdr:rowOff>
    </xdr:from>
    <xdr:to>
      <xdr:col>85</xdr:col>
      <xdr:colOff>127000</xdr:colOff>
      <xdr:row>31</xdr:row>
      <xdr:rowOff>59004</xdr:rowOff>
    </xdr:to>
    <xdr:cxnSp macro="">
      <xdr:nvCxnSpPr>
        <xdr:cNvPr id="515" name="直線コネクタ 514"/>
        <xdr:cNvCxnSpPr/>
      </xdr:nvCxnSpPr>
      <xdr:spPr>
        <a:xfrm flipV="1">
          <a:off x="15481300" y="5285257"/>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87672</xdr:rowOff>
    </xdr:from>
    <xdr:ext cx="534377" cy="259045"/>
    <xdr:sp macro="" textlink="">
      <xdr:nvSpPr>
        <xdr:cNvPr id="516" name="警察費平均値テキスト"/>
        <xdr:cNvSpPr txBox="1"/>
      </xdr:nvSpPr>
      <xdr:spPr>
        <a:xfrm>
          <a:off x="16370300" y="608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109245</xdr:rowOff>
    </xdr:from>
    <xdr:to>
      <xdr:col>85</xdr:col>
      <xdr:colOff>177800</xdr:colOff>
      <xdr:row>36</xdr:row>
      <xdr:rowOff>39395</xdr:rowOff>
    </xdr:to>
    <xdr:sp macro="" textlink="">
      <xdr:nvSpPr>
        <xdr:cNvPr id="517" name="フローチャート: 判断 516"/>
        <xdr:cNvSpPr/>
      </xdr:nvSpPr>
      <xdr:spPr>
        <a:xfrm>
          <a:off x="162687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59004</xdr:rowOff>
    </xdr:from>
    <xdr:to>
      <xdr:col>81</xdr:col>
      <xdr:colOff>50800</xdr:colOff>
      <xdr:row>31</xdr:row>
      <xdr:rowOff>64033</xdr:rowOff>
    </xdr:to>
    <xdr:cxnSp macro="">
      <xdr:nvCxnSpPr>
        <xdr:cNvPr id="518" name="直線コネクタ 517"/>
        <xdr:cNvCxnSpPr/>
      </xdr:nvCxnSpPr>
      <xdr:spPr>
        <a:xfrm flipV="1">
          <a:off x="14592300" y="53739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19" name="フローチャート: 判断 518"/>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103903</xdr:rowOff>
    </xdr:from>
    <xdr:ext cx="534377" cy="259045"/>
    <xdr:sp macro="" textlink="">
      <xdr:nvSpPr>
        <xdr:cNvPr id="520" name="テキスト ボックス 519"/>
        <xdr:cNvSpPr txBox="1"/>
      </xdr:nvSpPr>
      <xdr:spPr>
        <a:xfrm>
          <a:off x="152014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75463</xdr:rowOff>
    </xdr:from>
    <xdr:to>
      <xdr:col>76</xdr:col>
      <xdr:colOff>114300</xdr:colOff>
      <xdr:row>31</xdr:row>
      <xdr:rowOff>64033</xdr:rowOff>
    </xdr:to>
    <xdr:cxnSp macro="">
      <xdr:nvCxnSpPr>
        <xdr:cNvPr id="521" name="直線コネクタ 520"/>
        <xdr:cNvCxnSpPr/>
      </xdr:nvCxnSpPr>
      <xdr:spPr>
        <a:xfrm>
          <a:off x="13703300" y="521896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37008</xdr:rowOff>
    </xdr:from>
    <xdr:to>
      <xdr:col>76</xdr:col>
      <xdr:colOff>165100</xdr:colOff>
      <xdr:row>36</xdr:row>
      <xdr:rowOff>138608</xdr:rowOff>
    </xdr:to>
    <xdr:sp macro="" textlink="">
      <xdr:nvSpPr>
        <xdr:cNvPr id="522" name="フローチャート: 判断 521"/>
        <xdr:cNvSpPr/>
      </xdr:nvSpPr>
      <xdr:spPr>
        <a:xfrm>
          <a:off x="14541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129735</xdr:rowOff>
    </xdr:from>
    <xdr:ext cx="534377" cy="259045"/>
    <xdr:sp macro="" textlink="">
      <xdr:nvSpPr>
        <xdr:cNvPr id="523" name="テキスト ボックス 522"/>
        <xdr:cNvSpPr txBox="1"/>
      </xdr:nvSpPr>
      <xdr:spPr>
        <a:xfrm>
          <a:off x="14325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75463</xdr:rowOff>
    </xdr:from>
    <xdr:to>
      <xdr:col>71</xdr:col>
      <xdr:colOff>177800</xdr:colOff>
      <xdr:row>31</xdr:row>
      <xdr:rowOff>110896</xdr:rowOff>
    </xdr:to>
    <xdr:cxnSp macro="">
      <xdr:nvCxnSpPr>
        <xdr:cNvPr id="524" name="直線コネクタ 523"/>
        <xdr:cNvCxnSpPr/>
      </xdr:nvCxnSpPr>
      <xdr:spPr>
        <a:xfrm flipV="1">
          <a:off x="12814300" y="5218963"/>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110160</xdr:rowOff>
    </xdr:from>
    <xdr:to>
      <xdr:col>72</xdr:col>
      <xdr:colOff>38100</xdr:colOff>
      <xdr:row>34</xdr:row>
      <xdr:rowOff>40310</xdr:rowOff>
    </xdr:to>
    <xdr:sp macro="" textlink="">
      <xdr:nvSpPr>
        <xdr:cNvPr id="525" name="フローチャート: 判断 524"/>
        <xdr:cNvSpPr/>
      </xdr:nvSpPr>
      <xdr:spPr>
        <a:xfrm>
          <a:off x="13652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31437</xdr:rowOff>
    </xdr:from>
    <xdr:ext cx="534377" cy="259045"/>
    <xdr:sp macro="" textlink="">
      <xdr:nvSpPr>
        <xdr:cNvPr id="526" name="テキスト ボックス 525"/>
        <xdr:cNvSpPr txBox="1"/>
      </xdr:nvSpPr>
      <xdr:spPr>
        <a:xfrm>
          <a:off x="13436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60325</xdr:rowOff>
    </xdr:from>
    <xdr:to>
      <xdr:col>67</xdr:col>
      <xdr:colOff>101600</xdr:colOff>
      <xdr:row>35</xdr:row>
      <xdr:rowOff>161925</xdr:rowOff>
    </xdr:to>
    <xdr:sp macro="" textlink="">
      <xdr:nvSpPr>
        <xdr:cNvPr id="527" name="フローチャート: 判断 526"/>
        <xdr:cNvSpPr/>
      </xdr:nvSpPr>
      <xdr:spPr>
        <a:xfrm>
          <a:off x="12763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153052</xdr:rowOff>
    </xdr:from>
    <xdr:ext cx="534377" cy="259045"/>
    <xdr:sp macro="" textlink="">
      <xdr:nvSpPr>
        <xdr:cNvPr id="528" name="テキスト ボックス 527"/>
        <xdr:cNvSpPr txBox="1"/>
      </xdr:nvSpPr>
      <xdr:spPr>
        <a:xfrm>
          <a:off x="12547111" y="615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90957</xdr:rowOff>
    </xdr:from>
    <xdr:to>
      <xdr:col>85</xdr:col>
      <xdr:colOff>177800</xdr:colOff>
      <xdr:row>31</xdr:row>
      <xdr:rowOff>21107</xdr:rowOff>
    </xdr:to>
    <xdr:sp macro="" textlink="">
      <xdr:nvSpPr>
        <xdr:cNvPr id="534" name="楕円 533"/>
        <xdr:cNvSpPr/>
      </xdr:nvSpPr>
      <xdr:spPr>
        <a:xfrm>
          <a:off x="16268700" y="52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43984</xdr:rowOff>
    </xdr:from>
    <xdr:ext cx="534377" cy="259045"/>
    <xdr:sp macro="" textlink="">
      <xdr:nvSpPr>
        <xdr:cNvPr id="535" name="警察費該当値テキスト"/>
        <xdr:cNvSpPr txBox="1"/>
      </xdr:nvSpPr>
      <xdr:spPr>
        <a:xfrm>
          <a:off x="16370300" y="5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8204</xdr:rowOff>
    </xdr:from>
    <xdr:to>
      <xdr:col>81</xdr:col>
      <xdr:colOff>101600</xdr:colOff>
      <xdr:row>31</xdr:row>
      <xdr:rowOff>109804</xdr:rowOff>
    </xdr:to>
    <xdr:sp macro="" textlink="">
      <xdr:nvSpPr>
        <xdr:cNvPr id="536" name="楕円 535"/>
        <xdr:cNvSpPr/>
      </xdr:nvSpPr>
      <xdr:spPr>
        <a:xfrm>
          <a:off x="15430500" y="5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126331</xdr:rowOff>
    </xdr:from>
    <xdr:ext cx="534377" cy="259045"/>
    <xdr:sp macro="" textlink="">
      <xdr:nvSpPr>
        <xdr:cNvPr id="537" name="テキスト ボックス 536"/>
        <xdr:cNvSpPr txBox="1"/>
      </xdr:nvSpPr>
      <xdr:spPr>
        <a:xfrm>
          <a:off x="15201411" y="50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13233</xdr:rowOff>
    </xdr:from>
    <xdr:to>
      <xdr:col>76</xdr:col>
      <xdr:colOff>165100</xdr:colOff>
      <xdr:row>31</xdr:row>
      <xdr:rowOff>114833</xdr:rowOff>
    </xdr:to>
    <xdr:sp macro="" textlink="">
      <xdr:nvSpPr>
        <xdr:cNvPr id="538" name="楕円 537"/>
        <xdr:cNvSpPr/>
      </xdr:nvSpPr>
      <xdr:spPr>
        <a:xfrm>
          <a:off x="14541500" y="53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131360</xdr:rowOff>
    </xdr:from>
    <xdr:ext cx="534377" cy="259045"/>
    <xdr:sp macro="" textlink="">
      <xdr:nvSpPr>
        <xdr:cNvPr id="539" name="テキスト ボックス 538"/>
        <xdr:cNvSpPr txBox="1"/>
      </xdr:nvSpPr>
      <xdr:spPr>
        <a:xfrm>
          <a:off x="14325111" y="51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24663</xdr:rowOff>
    </xdr:from>
    <xdr:to>
      <xdr:col>72</xdr:col>
      <xdr:colOff>38100</xdr:colOff>
      <xdr:row>30</xdr:row>
      <xdr:rowOff>126263</xdr:rowOff>
    </xdr:to>
    <xdr:sp macro="" textlink="">
      <xdr:nvSpPr>
        <xdr:cNvPr id="540" name="楕円 539"/>
        <xdr:cNvSpPr/>
      </xdr:nvSpPr>
      <xdr:spPr>
        <a:xfrm>
          <a:off x="13652500" y="51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142790</xdr:rowOff>
    </xdr:from>
    <xdr:ext cx="534377" cy="259045"/>
    <xdr:sp macro="" textlink="">
      <xdr:nvSpPr>
        <xdr:cNvPr id="541" name="テキスト ボックス 540"/>
        <xdr:cNvSpPr txBox="1"/>
      </xdr:nvSpPr>
      <xdr:spPr>
        <a:xfrm>
          <a:off x="13436111" y="49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60096</xdr:rowOff>
    </xdr:from>
    <xdr:to>
      <xdr:col>67</xdr:col>
      <xdr:colOff>101600</xdr:colOff>
      <xdr:row>31</xdr:row>
      <xdr:rowOff>161696</xdr:rowOff>
    </xdr:to>
    <xdr:sp macro="" textlink="">
      <xdr:nvSpPr>
        <xdr:cNvPr id="542" name="楕円 541"/>
        <xdr:cNvSpPr/>
      </xdr:nvSpPr>
      <xdr:spPr>
        <a:xfrm>
          <a:off x="12763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6773</xdr:rowOff>
    </xdr:from>
    <xdr:ext cx="534377" cy="259045"/>
    <xdr:sp macro="" textlink="">
      <xdr:nvSpPr>
        <xdr:cNvPr id="543" name="テキスト ボックス 542"/>
        <xdr:cNvSpPr txBox="1"/>
      </xdr:nvSpPr>
      <xdr:spPr>
        <a:xfrm>
          <a:off x="12547111" y="51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2" name="テキスト ボックス 55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4" name="テキスト ボックス 553"/>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6" name="直線コネクタ 565"/>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7"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8" name="直線コネクタ 567"/>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69"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70" name="直線コネクタ 569"/>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8179</xdr:rowOff>
    </xdr:from>
    <xdr:to>
      <xdr:col>85</xdr:col>
      <xdr:colOff>127000</xdr:colOff>
      <xdr:row>55</xdr:row>
      <xdr:rowOff>135280</xdr:rowOff>
    </xdr:to>
    <xdr:cxnSp macro="">
      <xdr:nvCxnSpPr>
        <xdr:cNvPr id="571" name="直線コネクタ 570"/>
        <xdr:cNvCxnSpPr/>
      </xdr:nvCxnSpPr>
      <xdr:spPr>
        <a:xfrm flipV="1">
          <a:off x="15481300" y="9437929"/>
          <a:ext cx="8382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124883</xdr:rowOff>
    </xdr:from>
    <xdr:ext cx="599010" cy="259045"/>
    <xdr:sp macro="" textlink="">
      <xdr:nvSpPr>
        <xdr:cNvPr id="572" name="教育費平均値テキスト"/>
        <xdr:cNvSpPr txBox="1"/>
      </xdr:nvSpPr>
      <xdr:spPr>
        <a:xfrm>
          <a:off x="16370300" y="9211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3" name="フローチャート: 判断 572"/>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72492</xdr:rowOff>
    </xdr:from>
    <xdr:to>
      <xdr:col>81</xdr:col>
      <xdr:colOff>50800</xdr:colOff>
      <xdr:row>55</xdr:row>
      <xdr:rowOff>135280</xdr:rowOff>
    </xdr:to>
    <xdr:cxnSp macro="">
      <xdr:nvCxnSpPr>
        <xdr:cNvPr id="574" name="直線コネクタ 573"/>
        <xdr:cNvCxnSpPr/>
      </xdr:nvCxnSpPr>
      <xdr:spPr>
        <a:xfrm>
          <a:off x="14592300" y="9502242"/>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5" name="フローチャート: 判断 574"/>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13022</xdr:rowOff>
    </xdr:from>
    <xdr:ext cx="599010" cy="259045"/>
    <xdr:sp macro="" textlink="">
      <xdr:nvSpPr>
        <xdr:cNvPr id="576" name="テキスト ボックス 575"/>
        <xdr:cNvSpPr txBox="1"/>
      </xdr:nvSpPr>
      <xdr:spPr>
        <a:xfrm>
          <a:off x="151690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72492</xdr:rowOff>
    </xdr:from>
    <xdr:to>
      <xdr:col>76</xdr:col>
      <xdr:colOff>114300</xdr:colOff>
      <xdr:row>56</xdr:row>
      <xdr:rowOff>161112</xdr:rowOff>
    </xdr:to>
    <xdr:cxnSp macro="">
      <xdr:nvCxnSpPr>
        <xdr:cNvPr id="577" name="直線コネクタ 576"/>
        <xdr:cNvCxnSpPr/>
      </xdr:nvCxnSpPr>
      <xdr:spPr>
        <a:xfrm flipV="1">
          <a:off x="13703300" y="9502242"/>
          <a:ext cx="889000" cy="2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8" name="フローチャート: 判断 577"/>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79" name="テキスト ボックス 578"/>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161112</xdr:rowOff>
    </xdr:from>
    <xdr:to>
      <xdr:col>71</xdr:col>
      <xdr:colOff>177800</xdr:colOff>
      <xdr:row>57</xdr:row>
      <xdr:rowOff>164617</xdr:rowOff>
    </xdr:to>
    <xdr:cxnSp macro="">
      <xdr:nvCxnSpPr>
        <xdr:cNvPr id="580" name="直線コネクタ 579"/>
        <xdr:cNvCxnSpPr/>
      </xdr:nvCxnSpPr>
      <xdr:spPr>
        <a:xfrm flipV="1">
          <a:off x="12814300" y="9762312"/>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56438</xdr:rowOff>
    </xdr:from>
    <xdr:to>
      <xdr:col>72</xdr:col>
      <xdr:colOff>38100</xdr:colOff>
      <xdr:row>51</xdr:row>
      <xdr:rowOff>158038</xdr:rowOff>
    </xdr:to>
    <xdr:sp macro="" textlink="">
      <xdr:nvSpPr>
        <xdr:cNvPr id="581" name="フローチャート: 判断 580"/>
        <xdr:cNvSpPr/>
      </xdr:nvSpPr>
      <xdr:spPr>
        <a:xfrm>
          <a:off x="13652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3115</xdr:rowOff>
    </xdr:from>
    <xdr:ext cx="599010" cy="259045"/>
    <xdr:sp macro="" textlink="">
      <xdr:nvSpPr>
        <xdr:cNvPr id="582" name="テキスト ボックス 581"/>
        <xdr:cNvSpPr txBox="1"/>
      </xdr:nvSpPr>
      <xdr:spPr>
        <a:xfrm>
          <a:off x="13403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3" name="フローチャート: 判断 582"/>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4" name="テキスト ボックス 583"/>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128829</xdr:rowOff>
    </xdr:from>
    <xdr:to>
      <xdr:col>85</xdr:col>
      <xdr:colOff>177800</xdr:colOff>
      <xdr:row>55</xdr:row>
      <xdr:rowOff>58979</xdr:rowOff>
    </xdr:to>
    <xdr:sp macro="" textlink="">
      <xdr:nvSpPr>
        <xdr:cNvPr id="590" name="楕円 589"/>
        <xdr:cNvSpPr/>
      </xdr:nvSpPr>
      <xdr:spPr>
        <a:xfrm>
          <a:off x="16268700" y="93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107256</xdr:rowOff>
    </xdr:from>
    <xdr:ext cx="599010" cy="259045"/>
    <xdr:sp macro="" textlink="">
      <xdr:nvSpPr>
        <xdr:cNvPr id="591" name="教育費該当値テキスト"/>
        <xdr:cNvSpPr txBox="1"/>
      </xdr:nvSpPr>
      <xdr:spPr>
        <a:xfrm>
          <a:off x="16370300" y="93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84480</xdr:rowOff>
    </xdr:from>
    <xdr:to>
      <xdr:col>81</xdr:col>
      <xdr:colOff>101600</xdr:colOff>
      <xdr:row>56</xdr:row>
      <xdr:rowOff>14630</xdr:rowOff>
    </xdr:to>
    <xdr:sp macro="" textlink="">
      <xdr:nvSpPr>
        <xdr:cNvPr id="592" name="楕円 591"/>
        <xdr:cNvSpPr/>
      </xdr:nvSpPr>
      <xdr:spPr>
        <a:xfrm>
          <a:off x="15430500" y="95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5757</xdr:rowOff>
    </xdr:from>
    <xdr:ext cx="599010" cy="259045"/>
    <xdr:sp macro="" textlink="">
      <xdr:nvSpPr>
        <xdr:cNvPr id="593" name="テキスト ボックス 592"/>
        <xdr:cNvSpPr txBox="1"/>
      </xdr:nvSpPr>
      <xdr:spPr>
        <a:xfrm>
          <a:off x="15169095" y="96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21692</xdr:rowOff>
    </xdr:from>
    <xdr:to>
      <xdr:col>76</xdr:col>
      <xdr:colOff>165100</xdr:colOff>
      <xdr:row>55</xdr:row>
      <xdr:rowOff>123292</xdr:rowOff>
    </xdr:to>
    <xdr:sp macro="" textlink="">
      <xdr:nvSpPr>
        <xdr:cNvPr id="594" name="楕円 593"/>
        <xdr:cNvSpPr/>
      </xdr:nvSpPr>
      <xdr:spPr>
        <a:xfrm>
          <a:off x="14541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139819</xdr:rowOff>
    </xdr:from>
    <xdr:ext cx="599010" cy="259045"/>
    <xdr:sp macro="" textlink="">
      <xdr:nvSpPr>
        <xdr:cNvPr id="595" name="テキスト ボックス 594"/>
        <xdr:cNvSpPr txBox="1"/>
      </xdr:nvSpPr>
      <xdr:spPr>
        <a:xfrm>
          <a:off x="14292795" y="92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110312</xdr:rowOff>
    </xdr:from>
    <xdr:to>
      <xdr:col>72</xdr:col>
      <xdr:colOff>38100</xdr:colOff>
      <xdr:row>57</xdr:row>
      <xdr:rowOff>40462</xdr:rowOff>
    </xdr:to>
    <xdr:sp macro="" textlink="">
      <xdr:nvSpPr>
        <xdr:cNvPr id="596" name="楕円 595"/>
        <xdr:cNvSpPr/>
      </xdr:nvSpPr>
      <xdr:spPr>
        <a:xfrm>
          <a:off x="13652500" y="97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31589</xdr:rowOff>
    </xdr:from>
    <xdr:ext cx="599010" cy="259045"/>
    <xdr:sp macro="" textlink="">
      <xdr:nvSpPr>
        <xdr:cNvPr id="597" name="テキスト ボックス 596"/>
        <xdr:cNvSpPr txBox="1"/>
      </xdr:nvSpPr>
      <xdr:spPr>
        <a:xfrm>
          <a:off x="13403795" y="980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113817</xdr:rowOff>
    </xdr:from>
    <xdr:to>
      <xdr:col>67</xdr:col>
      <xdr:colOff>101600</xdr:colOff>
      <xdr:row>58</xdr:row>
      <xdr:rowOff>43967</xdr:rowOff>
    </xdr:to>
    <xdr:sp macro="" textlink="">
      <xdr:nvSpPr>
        <xdr:cNvPr id="598" name="楕円 597"/>
        <xdr:cNvSpPr/>
      </xdr:nvSpPr>
      <xdr:spPr>
        <a:xfrm>
          <a:off x="12763500" y="9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35094</xdr:rowOff>
    </xdr:from>
    <xdr:ext cx="599010" cy="259045"/>
    <xdr:sp macro="" textlink="">
      <xdr:nvSpPr>
        <xdr:cNvPr id="599" name="テキスト ボックス 598"/>
        <xdr:cNvSpPr txBox="1"/>
      </xdr:nvSpPr>
      <xdr:spPr>
        <a:xfrm>
          <a:off x="12514795" y="997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1" name="正方形/長方形 60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2" name="正方形/長方形 60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3" name="正方形/長方形 60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4" name="正方形/長方形 60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9" name="直線コネクタ 618"/>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20"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21" name="直線コネクタ 620"/>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2"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3" name="直線コネクタ 622"/>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56238</xdr:rowOff>
    </xdr:from>
    <xdr:to>
      <xdr:col>85</xdr:col>
      <xdr:colOff>127000</xdr:colOff>
      <xdr:row>78</xdr:row>
      <xdr:rowOff>73017</xdr:rowOff>
    </xdr:to>
    <xdr:cxnSp macro="">
      <xdr:nvCxnSpPr>
        <xdr:cNvPr id="624" name="直線コネクタ 623"/>
        <xdr:cNvCxnSpPr/>
      </xdr:nvCxnSpPr>
      <xdr:spPr>
        <a:xfrm>
          <a:off x="15481300" y="13429338"/>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5"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6" name="フローチャート: 判断 625"/>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32944</xdr:rowOff>
    </xdr:from>
    <xdr:to>
      <xdr:col>81</xdr:col>
      <xdr:colOff>50800</xdr:colOff>
      <xdr:row>78</xdr:row>
      <xdr:rowOff>56238</xdr:rowOff>
    </xdr:to>
    <xdr:cxnSp macro="">
      <xdr:nvCxnSpPr>
        <xdr:cNvPr id="627" name="直線コネクタ 626"/>
        <xdr:cNvCxnSpPr/>
      </xdr:nvCxnSpPr>
      <xdr:spPr>
        <a:xfrm>
          <a:off x="14592300" y="13406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8" name="フローチャート: 判断 627"/>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9" name="テキスト ボックス 628"/>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32944</xdr:rowOff>
    </xdr:from>
    <xdr:to>
      <xdr:col>76</xdr:col>
      <xdr:colOff>114300</xdr:colOff>
      <xdr:row>78</xdr:row>
      <xdr:rowOff>85567</xdr:rowOff>
    </xdr:to>
    <xdr:cxnSp macro="">
      <xdr:nvCxnSpPr>
        <xdr:cNvPr id="630" name="直線コネクタ 629"/>
        <xdr:cNvCxnSpPr/>
      </xdr:nvCxnSpPr>
      <xdr:spPr>
        <a:xfrm flipV="1">
          <a:off x="13703300" y="13406044"/>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31" name="フローチャート: 判断 630"/>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2" name="テキスト ボックス 631"/>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85567</xdr:rowOff>
    </xdr:from>
    <xdr:to>
      <xdr:col>71</xdr:col>
      <xdr:colOff>177800</xdr:colOff>
      <xdr:row>78</xdr:row>
      <xdr:rowOff>119309</xdr:rowOff>
    </xdr:to>
    <xdr:cxnSp macro="">
      <xdr:nvCxnSpPr>
        <xdr:cNvPr id="633" name="直線コネクタ 632"/>
        <xdr:cNvCxnSpPr/>
      </xdr:nvCxnSpPr>
      <xdr:spPr>
        <a:xfrm flipV="1">
          <a:off x="12814300" y="13458667"/>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155353</xdr:rowOff>
    </xdr:from>
    <xdr:to>
      <xdr:col>72</xdr:col>
      <xdr:colOff>38100</xdr:colOff>
      <xdr:row>78</xdr:row>
      <xdr:rowOff>85503</xdr:rowOff>
    </xdr:to>
    <xdr:sp macro="" textlink="">
      <xdr:nvSpPr>
        <xdr:cNvPr id="634" name="フローチャート: 判断 633"/>
        <xdr:cNvSpPr/>
      </xdr:nvSpPr>
      <xdr:spPr>
        <a:xfrm>
          <a:off x="13652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102030</xdr:rowOff>
    </xdr:from>
    <xdr:ext cx="469744" cy="259045"/>
    <xdr:sp macro="" textlink="">
      <xdr:nvSpPr>
        <xdr:cNvPr id="635" name="テキスト ボックス 634"/>
        <xdr:cNvSpPr txBox="1"/>
      </xdr:nvSpPr>
      <xdr:spPr>
        <a:xfrm>
          <a:off x="13468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6" name="フローチャート: 判断 635"/>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132115</xdr:rowOff>
    </xdr:from>
    <xdr:ext cx="469744" cy="259045"/>
    <xdr:sp macro="" textlink="">
      <xdr:nvSpPr>
        <xdr:cNvPr id="637" name="テキスト ボックス 636"/>
        <xdr:cNvSpPr txBox="1"/>
      </xdr:nvSpPr>
      <xdr:spPr>
        <a:xfrm>
          <a:off x="12579428" y="1316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22217</xdr:rowOff>
    </xdr:from>
    <xdr:to>
      <xdr:col>85</xdr:col>
      <xdr:colOff>177800</xdr:colOff>
      <xdr:row>78</xdr:row>
      <xdr:rowOff>123817</xdr:rowOff>
    </xdr:to>
    <xdr:sp macro="" textlink="">
      <xdr:nvSpPr>
        <xdr:cNvPr id="643" name="楕円 642"/>
        <xdr:cNvSpPr/>
      </xdr:nvSpPr>
      <xdr:spPr>
        <a:xfrm>
          <a:off x="16268700" y="133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108594</xdr:rowOff>
    </xdr:from>
    <xdr:ext cx="469744" cy="259045"/>
    <xdr:sp macro="" textlink="">
      <xdr:nvSpPr>
        <xdr:cNvPr id="644" name="災害復旧費該当値テキスト"/>
        <xdr:cNvSpPr txBox="1"/>
      </xdr:nvSpPr>
      <xdr:spPr>
        <a:xfrm>
          <a:off x="16370300" y="133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5438</xdr:rowOff>
    </xdr:from>
    <xdr:to>
      <xdr:col>81</xdr:col>
      <xdr:colOff>101600</xdr:colOff>
      <xdr:row>78</xdr:row>
      <xdr:rowOff>107038</xdr:rowOff>
    </xdr:to>
    <xdr:sp macro="" textlink="">
      <xdr:nvSpPr>
        <xdr:cNvPr id="645" name="楕円 644"/>
        <xdr:cNvSpPr/>
      </xdr:nvSpPr>
      <xdr:spPr>
        <a:xfrm>
          <a:off x="15430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98165</xdr:rowOff>
    </xdr:from>
    <xdr:ext cx="469744" cy="259045"/>
    <xdr:sp macro="" textlink="">
      <xdr:nvSpPr>
        <xdr:cNvPr id="646" name="テキスト ボックス 645"/>
        <xdr:cNvSpPr txBox="1"/>
      </xdr:nvSpPr>
      <xdr:spPr>
        <a:xfrm>
          <a:off x="152337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153594</xdr:rowOff>
    </xdr:from>
    <xdr:to>
      <xdr:col>76</xdr:col>
      <xdr:colOff>165100</xdr:colOff>
      <xdr:row>78</xdr:row>
      <xdr:rowOff>83744</xdr:rowOff>
    </xdr:to>
    <xdr:sp macro="" textlink="">
      <xdr:nvSpPr>
        <xdr:cNvPr id="647" name="楕円 646"/>
        <xdr:cNvSpPr/>
      </xdr:nvSpPr>
      <xdr:spPr>
        <a:xfrm>
          <a:off x="14541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74871</xdr:rowOff>
    </xdr:from>
    <xdr:ext cx="469744" cy="259045"/>
    <xdr:sp macro="" textlink="">
      <xdr:nvSpPr>
        <xdr:cNvPr id="648" name="テキスト ボックス 647"/>
        <xdr:cNvSpPr txBox="1"/>
      </xdr:nvSpPr>
      <xdr:spPr>
        <a:xfrm>
          <a:off x="14357428"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34767</xdr:rowOff>
    </xdr:from>
    <xdr:to>
      <xdr:col>72</xdr:col>
      <xdr:colOff>38100</xdr:colOff>
      <xdr:row>78</xdr:row>
      <xdr:rowOff>136367</xdr:rowOff>
    </xdr:to>
    <xdr:sp macro="" textlink="">
      <xdr:nvSpPr>
        <xdr:cNvPr id="649" name="楕円 648"/>
        <xdr:cNvSpPr/>
      </xdr:nvSpPr>
      <xdr:spPr>
        <a:xfrm>
          <a:off x="13652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127494</xdr:rowOff>
    </xdr:from>
    <xdr:ext cx="469744" cy="259045"/>
    <xdr:sp macro="" textlink="">
      <xdr:nvSpPr>
        <xdr:cNvPr id="650" name="テキスト ボックス 649"/>
        <xdr:cNvSpPr txBox="1"/>
      </xdr:nvSpPr>
      <xdr:spPr>
        <a:xfrm>
          <a:off x="13468428" y="135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68509</xdr:rowOff>
    </xdr:from>
    <xdr:to>
      <xdr:col>67</xdr:col>
      <xdr:colOff>101600</xdr:colOff>
      <xdr:row>78</xdr:row>
      <xdr:rowOff>170109</xdr:rowOff>
    </xdr:to>
    <xdr:sp macro="" textlink="">
      <xdr:nvSpPr>
        <xdr:cNvPr id="651" name="楕円 650"/>
        <xdr:cNvSpPr/>
      </xdr:nvSpPr>
      <xdr:spPr>
        <a:xfrm>
          <a:off x="12763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161236</xdr:rowOff>
    </xdr:from>
    <xdr:ext cx="378565" cy="259045"/>
    <xdr:sp macro="" textlink="">
      <xdr:nvSpPr>
        <xdr:cNvPr id="652" name="テキスト ボックス 651"/>
        <xdr:cNvSpPr txBox="1"/>
      </xdr:nvSpPr>
      <xdr:spPr>
        <a:xfrm>
          <a:off x="12625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3" name="テキスト ボックス 66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90932</xdr:rowOff>
    </xdr:from>
    <xdr:to>
      <xdr:col>85</xdr:col>
      <xdr:colOff>126364</xdr:colOff>
      <xdr:row>98</xdr:row>
      <xdr:rowOff>13608</xdr:rowOff>
    </xdr:to>
    <xdr:cxnSp macro="">
      <xdr:nvCxnSpPr>
        <xdr:cNvPr id="675" name="直線コネクタ 674"/>
        <xdr:cNvCxnSpPr/>
      </xdr:nvCxnSpPr>
      <xdr:spPr>
        <a:xfrm flipV="1">
          <a:off x="16317595" y="15864332"/>
          <a:ext cx="1269" cy="95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17435</xdr:rowOff>
    </xdr:from>
    <xdr:ext cx="534377" cy="259045"/>
    <xdr:sp macro="" textlink="">
      <xdr:nvSpPr>
        <xdr:cNvPr id="676" name="公債費最小値テキスト"/>
        <xdr:cNvSpPr txBox="1"/>
      </xdr:nvSpPr>
      <xdr:spPr>
        <a:xfrm>
          <a:off x="16370300" y="168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13608</xdr:rowOff>
    </xdr:from>
    <xdr:to>
      <xdr:col>86</xdr:col>
      <xdr:colOff>25400</xdr:colOff>
      <xdr:row>98</xdr:row>
      <xdr:rowOff>13608</xdr:rowOff>
    </xdr:to>
    <xdr:cxnSp macro="">
      <xdr:nvCxnSpPr>
        <xdr:cNvPr id="677" name="直線コネクタ 676"/>
        <xdr:cNvCxnSpPr/>
      </xdr:nvCxnSpPr>
      <xdr:spPr>
        <a:xfrm>
          <a:off x="16230600" y="1681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37609</xdr:rowOff>
    </xdr:from>
    <xdr:ext cx="599010" cy="259045"/>
    <xdr:sp macro="" textlink="">
      <xdr:nvSpPr>
        <xdr:cNvPr id="678" name="公債費最大値テキスト"/>
        <xdr:cNvSpPr txBox="1"/>
      </xdr:nvSpPr>
      <xdr:spPr>
        <a:xfrm>
          <a:off x="16370300" y="156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90932</xdr:rowOff>
    </xdr:from>
    <xdr:to>
      <xdr:col>86</xdr:col>
      <xdr:colOff>25400</xdr:colOff>
      <xdr:row>92</xdr:row>
      <xdr:rowOff>90932</xdr:rowOff>
    </xdr:to>
    <xdr:cxnSp macro="">
      <xdr:nvCxnSpPr>
        <xdr:cNvPr id="679" name="直線コネクタ 678"/>
        <xdr:cNvCxnSpPr/>
      </xdr:nvCxnSpPr>
      <xdr:spPr>
        <a:xfrm>
          <a:off x="16230600" y="158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63119</xdr:rowOff>
    </xdr:from>
    <xdr:to>
      <xdr:col>85</xdr:col>
      <xdr:colOff>127000</xdr:colOff>
      <xdr:row>92</xdr:row>
      <xdr:rowOff>90932</xdr:rowOff>
    </xdr:to>
    <xdr:cxnSp macro="">
      <xdr:nvCxnSpPr>
        <xdr:cNvPr id="680" name="直線コネクタ 679"/>
        <xdr:cNvCxnSpPr/>
      </xdr:nvCxnSpPr>
      <xdr:spPr>
        <a:xfrm>
          <a:off x="15481300" y="15836519"/>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56278</xdr:rowOff>
    </xdr:from>
    <xdr:ext cx="534377" cy="259045"/>
    <xdr:sp macro="" textlink="">
      <xdr:nvSpPr>
        <xdr:cNvPr id="681" name="公債費平均値テキスト"/>
        <xdr:cNvSpPr txBox="1"/>
      </xdr:nvSpPr>
      <xdr:spPr>
        <a:xfrm>
          <a:off x="16370300" y="16172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77851</xdr:rowOff>
    </xdr:from>
    <xdr:to>
      <xdr:col>85</xdr:col>
      <xdr:colOff>177800</xdr:colOff>
      <xdr:row>95</xdr:row>
      <xdr:rowOff>8001</xdr:rowOff>
    </xdr:to>
    <xdr:sp macro="" textlink="">
      <xdr:nvSpPr>
        <xdr:cNvPr id="682" name="フローチャート: 判断 681"/>
        <xdr:cNvSpPr/>
      </xdr:nvSpPr>
      <xdr:spPr>
        <a:xfrm>
          <a:off x="162687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9550</xdr:rowOff>
    </xdr:from>
    <xdr:to>
      <xdr:col>81</xdr:col>
      <xdr:colOff>50800</xdr:colOff>
      <xdr:row>92</xdr:row>
      <xdr:rowOff>63119</xdr:rowOff>
    </xdr:to>
    <xdr:cxnSp macro="">
      <xdr:nvCxnSpPr>
        <xdr:cNvPr id="683" name="直線コネクタ 682"/>
        <xdr:cNvCxnSpPr/>
      </xdr:nvCxnSpPr>
      <xdr:spPr>
        <a:xfrm>
          <a:off x="14592300" y="15782950"/>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75355</xdr:rowOff>
    </xdr:from>
    <xdr:to>
      <xdr:col>81</xdr:col>
      <xdr:colOff>101600</xdr:colOff>
      <xdr:row>95</xdr:row>
      <xdr:rowOff>5505</xdr:rowOff>
    </xdr:to>
    <xdr:sp macro="" textlink="">
      <xdr:nvSpPr>
        <xdr:cNvPr id="684" name="フローチャート: 判断 683"/>
        <xdr:cNvSpPr/>
      </xdr:nvSpPr>
      <xdr:spPr>
        <a:xfrm>
          <a:off x="15430500" y="161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168082</xdr:rowOff>
    </xdr:from>
    <xdr:ext cx="534377" cy="259045"/>
    <xdr:sp macro="" textlink="">
      <xdr:nvSpPr>
        <xdr:cNvPr id="685" name="テキスト ボックス 684"/>
        <xdr:cNvSpPr txBox="1"/>
      </xdr:nvSpPr>
      <xdr:spPr>
        <a:xfrm>
          <a:off x="15201411" y="162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91256</xdr:rowOff>
    </xdr:from>
    <xdr:to>
      <xdr:col>76</xdr:col>
      <xdr:colOff>114300</xdr:colOff>
      <xdr:row>92</xdr:row>
      <xdr:rowOff>9550</xdr:rowOff>
    </xdr:to>
    <xdr:cxnSp macro="">
      <xdr:nvCxnSpPr>
        <xdr:cNvPr id="686" name="直線コネクタ 685"/>
        <xdr:cNvCxnSpPr/>
      </xdr:nvCxnSpPr>
      <xdr:spPr>
        <a:xfrm>
          <a:off x="13703300" y="15693206"/>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80784</xdr:rowOff>
    </xdr:from>
    <xdr:to>
      <xdr:col>76</xdr:col>
      <xdr:colOff>165100</xdr:colOff>
      <xdr:row>94</xdr:row>
      <xdr:rowOff>10934</xdr:rowOff>
    </xdr:to>
    <xdr:sp macro="" textlink="">
      <xdr:nvSpPr>
        <xdr:cNvPr id="687" name="フローチャート: 判断 686"/>
        <xdr:cNvSpPr/>
      </xdr:nvSpPr>
      <xdr:spPr>
        <a:xfrm>
          <a:off x="14541500" y="160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2061</xdr:rowOff>
    </xdr:from>
    <xdr:ext cx="534377" cy="259045"/>
    <xdr:sp macro="" textlink="">
      <xdr:nvSpPr>
        <xdr:cNvPr id="688" name="テキスト ボックス 687"/>
        <xdr:cNvSpPr txBox="1"/>
      </xdr:nvSpPr>
      <xdr:spPr>
        <a:xfrm>
          <a:off x="14325111" y="161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48831</xdr:rowOff>
    </xdr:from>
    <xdr:to>
      <xdr:col>71</xdr:col>
      <xdr:colOff>177800</xdr:colOff>
      <xdr:row>91</xdr:row>
      <xdr:rowOff>91256</xdr:rowOff>
    </xdr:to>
    <xdr:cxnSp macro="">
      <xdr:nvCxnSpPr>
        <xdr:cNvPr id="689" name="直線コネクタ 688"/>
        <xdr:cNvCxnSpPr/>
      </xdr:nvCxnSpPr>
      <xdr:spPr>
        <a:xfrm>
          <a:off x="12814300" y="15650781"/>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41066</xdr:rowOff>
    </xdr:from>
    <xdr:to>
      <xdr:col>72</xdr:col>
      <xdr:colOff>38100</xdr:colOff>
      <xdr:row>93</xdr:row>
      <xdr:rowOff>142666</xdr:rowOff>
    </xdr:to>
    <xdr:sp macro="" textlink="">
      <xdr:nvSpPr>
        <xdr:cNvPr id="690" name="フローチャート: 判断 689"/>
        <xdr:cNvSpPr/>
      </xdr:nvSpPr>
      <xdr:spPr>
        <a:xfrm>
          <a:off x="13652500" y="159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133793</xdr:rowOff>
    </xdr:from>
    <xdr:ext cx="534377" cy="259045"/>
    <xdr:sp macro="" textlink="">
      <xdr:nvSpPr>
        <xdr:cNvPr id="691" name="テキスト ボックス 690"/>
        <xdr:cNvSpPr txBox="1"/>
      </xdr:nvSpPr>
      <xdr:spPr>
        <a:xfrm>
          <a:off x="13436111" y="1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136316</xdr:rowOff>
    </xdr:from>
    <xdr:to>
      <xdr:col>67</xdr:col>
      <xdr:colOff>101600</xdr:colOff>
      <xdr:row>94</xdr:row>
      <xdr:rowOff>66466</xdr:rowOff>
    </xdr:to>
    <xdr:sp macro="" textlink="">
      <xdr:nvSpPr>
        <xdr:cNvPr id="692" name="フローチャート: 判断 691"/>
        <xdr:cNvSpPr/>
      </xdr:nvSpPr>
      <xdr:spPr>
        <a:xfrm>
          <a:off x="12763500" y="160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57593</xdr:rowOff>
    </xdr:from>
    <xdr:ext cx="534377" cy="259045"/>
    <xdr:sp macro="" textlink="">
      <xdr:nvSpPr>
        <xdr:cNvPr id="693" name="テキスト ボックス 692"/>
        <xdr:cNvSpPr txBox="1"/>
      </xdr:nvSpPr>
      <xdr:spPr>
        <a:xfrm>
          <a:off x="12547111" y="161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40132</xdr:rowOff>
    </xdr:from>
    <xdr:to>
      <xdr:col>85</xdr:col>
      <xdr:colOff>177800</xdr:colOff>
      <xdr:row>92</xdr:row>
      <xdr:rowOff>141732</xdr:rowOff>
    </xdr:to>
    <xdr:sp macro="" textlink="">
      <xdr:nvSpPr>
        <xdr:cNvPr id="699" name="楕円 698"/>
        <xdr:cNvSpPr/>
      </xdr:nvSpPr>
      <xdr:spPr>
        <a:xfrm>
          <a:off x="16268700" y="158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164609</xdr:rowOff>
    </xdr:from>
    <xdr:ext cx="599010" cy="259045"/>
    <xdr:sp macro="" textlink="">
      <xdr:nvSpPr>
        <xdr:cNvPr id="700" name="公債費該当値テキスト"/>
        <xdr:cNvSpPr txBox="1"/>
      </xdr:nvSpPr>
      <xdr:spPr>
        <a:xfrm>
          <a:off x="16370300" y="1576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12319</xdr:rowOff>
    </xdr:from>
    <xdr:to>
      <xdr:col>81</xdr:col>
      <xdr:colOff>101600</xdr:colOff>
      <xdr:row>92</xdr:row>
      <xdr:rowOff>113919</xdr:rowOff>
    </xdr:to>
    <xdr:sp macro="" textlink="">
      <xdr:nvSpPr>
        <xdr:cNvPr id="701" name="楕円 700"/>
        <xdr:cNvSpPr/>
      </xdr:nvSpPr>
      <xdr:spPr>
        <a:xfrm>
          <a:off x="15430500" y="157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130446</xdr:rowOff>
    </xdr:from>
    <xdr:ext cx="599010" cy="259045"/>
    <xdr:sp macro="" textlink="">
      <xdr:nvSpPr>
        <xdr:cNvPr id="702" name="テキスト ボックス 701"/>
        <xdr:cNvSpPr txBox="1"/>
      </xdr:nvSpPr>
      <xdr:spPr>
        <a:xfrm>
          <a:off x="15169095" y="1556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130200</xdr:rowOff>
    </xdr:from>
    <xdr:to>
      <xdr:col>76</xdr:col>
      <xdr:colOff>165100</xdr:colOff>
      <xdr:row>92</xdr:row>
      <xdr:rowOff>60350</xdr:rowOff>
    </xdr:to>
    <xdr:sp macro="" textlink="">
      <xdr:nvSpPr>
        <xdr:cNvPr id="703" name="楕円 702"/>
        <xdr:cNvSpPr/>
      </xdr:nvSpPr>
      <xdr:spPr>
        <a:xfrm>
          <a:off x="14541500" y="157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76877</xdr:rowOff>
    </xdr:from>
    <xdr:ext cx="599010" cy="259045"/>
    <xdr:sp macro="" textlink="">
      <xdr:nvSpPr>
        <xdr:cNvPr id="704" name="テキスト ボックス 703"/>
        <xdr:cNvSpPr txBox="1"/>
      </xdr:nvSpPr>
      <xdr:spPr>
        <a:xfrm>
          <a:off x="14292795" y="1550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40456</xdr:rowOff>
    </xdr:from>
    <xdr:to>
      <xdr:col>72</xdr:col>
      <xdr:colOff>38100</xdr:colOff>
      <xdr:row>91</xdr:row>
      <xdr:rowOff>142056</xdr:rowOff>
    </xdr:to>
    <xdr:sp macro="" textlink="">
      <xdr:nvSpPr>
        <xdr:cNvPr id="705" name="楕円 704"/>
        <xdr:cNvSpPr/>
      </xdr:nvSpPr>
      <xdr:spPr>
        <a:xfrm>
          <a:off x="13652500" y="156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158583</xdr:rowOff>
    </xdr:from>
    <xdr:ext cx="599010" cy="259045"/>
    <xdr:sp macro="" textlink="">
      <xdr:nvSpPr>
        <xdr:cNvPr id="706" name="テキスト ボックス 705"/>
        <xdr:cNvSpPr txBox="1"/>
      </xdr:nvSpPr>
      <xdr:spPr>
        <a:xfrm>
          <a:off x="13403795" y="154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169481</xdr:rowOff>
    </xdr:from>
    <xdr:to>
      <xdr:col>67</xdr:col>
      <xdr:colOff>101600</xdr:colOff>
      <xdr:row>91</xdr:row>
      <xdr:rowOff>99631</xdr:rowOff>
    </xdr:to>
    <xdr:sp macro="" textlink="">
      <xdr:nvSpPr>
        <xdr:cNvPr id="707" name="楕円 706"/>
        <xdr:cNvSpPr/>
      </xdr:nvSpPr>
      <xdr:spPr>
        <a:xfrm>
          <a:off x="12763500" y="155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116158</xdr:rowOff>
    </xdr:from>
    <xdr:ext cx="599010" cy="259045"/>
    <xdr:sp macro="" textlink="">
      <xdr:nvSpPr>
        <xdr:cNvPr id="708" name="テキスト ボックス 707"/>
        <xdr:cNvSpPr txBox="1"/>
      </xdr:nvSpPr>
      <xdr:spPr>
        <a:xfrm>
          <a:off x="12514795" y="1537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0" name="正方形/長方形 70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1" name="正方形/長方形 71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2" name="正方形/長方形 71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3" name="正方形/長方形 71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0" name="テキスト ボックス 71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2" name="テキスト ボックス 72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4" name="テキスト ボックス 72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6" name="テキスト ボックス 72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8" name="直線コネクタ 727"/>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31"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32" name="直線コネクタ 731"/>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119126</xdr:rowOff>
    </xdr:from>
    <xdr:to>
      <xdr:col>116</xdr:col>
      <xdr:colOff>63500</xdr:colOff>
      <xdr:row>38</xdr:row>
      <xdr:rowOff>121412</xdr:rowOff>
    </xdr:to>
    <xdr:cxnSp macro="">
      <xdr:nvCxnSpPr>
        <xdr:cNvPr id="733" name="直線コネクタ 732"/>
        <xdr:cNvCxnSpPr/>
      </xdr:nvCxnSpPr>
      <xdr:spPr>
        <a:xfrm flipV="1">
          <a:off x="21323300" y="66342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4"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5" name="フローチャート: 判断 734"/>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119126</xdr:rowOff>
    </xdr:from>
    <xdr:to>
      <xdr:col>111</xdr:col>
      <xdr:colOff>177800</xdr:colOff>
      <xdr:row>38</xdr:row>
      <xdr:rowOff>121412</xdr:rowOff>
    </xdr:to>
    <xdr:cxnSp macro="">
      <xdr:nvCxnSpPr>
        <xdr:cNvPr id="736" name="直線コネクタ 735"/>
        <xdr:cNvCxnSpPr/>
      </xdr:nvCxnSpPr>
      <xdr:spPr>
        <a:xfrm>
          <a:off x="20434300" y="6634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7" name="フローチャート: 判断 736"/>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8" name="テキスト ボックス 737"/>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119126</xdr:rowOff>
    </xdr:from>
    <xdr:to>
      <xdr:col>107</xdr:col>
      <xdr:colOff>50800</xdr:colOff>
      <xdr:row>38</xdr:row>
      <xdr:rowOff>119126</xdr:rowOff>
    </xdr:to>
    <xdr:cxnSp macro="">
      <xdr:nvCxnSpPr>
        <xdr:cNvPr id="739" name="直線コネクタ 738"/>
        <xdr:cNvCxnSpPr/>
      </xdr:nvCxnSpPr>
      <xdr:spPr>
        <a:xfrm>
          <a:off x="19545300" y="6634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40" name="フローチャート: 判断 739"/>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41" name="テキスト ボックス 740"/>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119126</xdr:rowOff>
    </xdr:to>
    <xdr:cxnSp macro="">
      <xdr:nvCxnSpPr>
        <xdr:cNvPr id="742" name="直線コネクタ 741"/>
        <xdr:cNvCxnSpPr/>
      </xdr:nvCxnSpPr>
      <xdr:spPr>
        <a:xfrm>
          <a:off x="18656300" y="66319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31750</xdr:rowOff>
    </xdr:from>
    <xdr:to>
      <xdr:col>102</xdr:col>
      <xdr:colOff>165100</xdr:colOff>
      <xdr:row>36</xdr:row>
      <xdr:rowOff>133350</xdr:rowOff>
    </xdr:to>
    <xdr:sp macro="" textlink="">
      <xdr:nvSpPr>
        <xdr:cNvPr id="743" name="フローチャート: 判断 742"/>
        <xdr:cNvSpPr/>
      </xdr:nvSpPr>
      <xdr:spPr>
        <a:xfrm>
          <a:off x="19494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149877</xdr:rowOff>
    </xdr:from>
    <xdr:ext cx="378565" cy="259045"/>
    <xdr:sp macro="" textlink="">
      <xdr:nvSpPr>
        <xdr:cNvPr id="744" name="テキスト ボックス 743"/>
        <xdr:cNvSpPr txBox="1"/>
      </xdr:nvSpPr>
      <xdr:spPr>
        <a:xfrm>
          <a:off x="19356017" y="59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5" name="フローチャート: 判断 744"/>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6" name="テキスト ボックス 745"/>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52" name="楕円 751"/>
        <xdr:cNvSpPr/>
      </xdr:nvSpPr>
      <xdr:spPr>
        <a:xfrm>
          <a:off x="22110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154703</xdr:rowOff>
    </xdr:from>
    <xdr:ext cx="249299" cy="259045"/>
    <xdr:sp macro="" textlink="">
      <xdr:nvSpPr>
        <xdr:cNvPr id="753" name="諸支出金該当値テキスト"/>
        <xdr:cNvSpPr txBox="1"/>
      </xdr:nvSpPr>
      <xdr:spPr>
        <a:xfrm>
          <a:off x="22212300" y="6498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70612</xdr:rowOff>
    </xdr:from>
    <xdr:to>
      <xdr:col>112</xdr:col>
      <xdr:colOff>38100</xdr:colOff>
      <xdr:row>39</xdr:row>
      <xdr:rowOff>762</xdr:rowOff>
    </xdr:to>
    <xdr:sp macro="" textlink="">
      <xdr:nvSpPr>
        <xdr:cNvPr id="754" name="楕円 753"/>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163339</xdr:rowOff>
    </xdr:from>
    <xdr:ext cx="249299" cy="259045"/>
    <xdr:sp macro="" textlink="">
      <xdr:nvSpPr>
        <xdr:cNvPr id="755" name="テキスト ボックス 754"/>
        <xdr:cNvSpPr txBox="1"/>
      </xdr:nvSpPr>
      <xdr:spPr>
        <a:xfrm>
          <a:off x="211859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68326</xdr:rowOff>
    </xdr:from>
    <xdr:to>
      <xdr:col>107</xdr:col>
      <xdr:colOff>101600</xdr:colOff>
      <xdr:row>38</xdr:row>
      <xdr:rowOff>169926</xdr:rowOff>
    </xdr:to>
    <xdr:sp macro="" textlink="">
      <xdr:nvSpPr>
        <xdr:cNvPr id="756" name="楕円 755"/>
        <xdr:cNvSpPr/>
      </xdr:nvSpPr>
      <xdr:spPr>
        <a:xfrm>
          <a:off x="2038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161053</xdr:rowOff>
    </xdr:from>
    <xdr:ext cx="249299" cy="259045"/>
    <xdr:sp macro="" textlink="">
      <xdr:nvSpPr>
        <xdr:cNvPr id="757" name="テキスト ボックス 756"/>
        <xdr:cNvSpPr txBox="1"/>
      </xdr:nvSpPr>
      <xdr:spPr>
        <a:xfrm>
          <a:off x="20309650" y="6676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68326</xdr:rowOff>
    </xdr:from>
    <xdr:to>
      <xdr:col>102</xdr:col>
      <xdr:colOff>165100</xdr:colOff>
      <xdr:row>38</xdr:row>
      <xdr:rowOff>169926</xdr:rowOff>
    </xdr:to>
    <xdr:sp macro="" textlink="">
      <xdr:nvSpPr>
        <xdr:cNvPr id="758" name="楕円 757"/>
        <xdr:cNvSpPr/>
      </xdr:nvSpPr>
      <xdr:spPr>
        <a:xfrm>
          <a:off x="19494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161053</xdr:rowOff>
    </xdr:from>
    <xdr:ext cx="249299" cy="259045"/>
    <xdr:sp macro="" textlink="">
      <xdr:nvSpPr>
        <xdr:cNvPr id="759" name="テキスト ボックス 758"/>
        <xdr:cNvSpPr txBox="1"/>
      </xdr:nvSpPr>
      <xdr:spPr>
        <a:xfrm>
          <a:off x="19420650" y="6676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0" name="楕円 759"/>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158767</xdr:rowOff>
    </xdr:from>
    <xdr:ext cx="313932" cy="259045"/>
    <xdr:sp macro="" textlink="">
      <xdr:nvSpPr>
        <xdr:cNvPr id="761" name="テキスト ボックス 760"/>
        <xdr:cNvSpPr txBox="1"/>
      </xdr:nvSpPr>
      <xdr:spPr>
        <a:xfrm>
          <a:off x="18499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3" name="正方形/長方形 76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4" name="正方形/長方形 76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5" name="正方形/長方形 76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6" name="正方形/長方形 76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5" name="テキスト ボックス 78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2" name="テキスト ボックス 80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歳出決算総額を人口で割った住民一人当たりコストは</a:t>
          </a:r>
          <a:r>
            <a:rPr kumimoji="1" lang="en-US" altLang="ja-JP" sz="1300">
              <a:latin typeface="ＭＳ Ｐゴシック" panose="020B0600070205080204" pitchFamily="50" charset="-128"/>
              <a:ea typeface="ＭＳ Ｐゴシック" panose="020B0600070205080204" pitchFamily="50" charset="-128"/>
            </a:rPr>
            <a:t>606,871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主な構成項目である教育費は住民一人当たり</a:t>
          </a:r>
          <a:r>
            <a:rPr kumimoji="1" lang="en-US" altLang="ja-JP" sz="1300">
              <a:latin typeface="ＭＳ Ｐゴシック" panose="020B0600070205080204" pitchFamily="50" charset="-128"/>
              <a:ea typeface="ＭＳ Ｐゴシック" panose="020B0600070205080204" pitchFamily="50" charset="-128"/>
            </a:rPr>
            <a:t>109,476</a:t>
          </a:r>
          <a:r>
            <a:rPr kumimoji="1" lang="ja-JP" altLang="en-US" sz="1300">
              <a:latin typeface="ＭＳ Ｐゴシック" panose="020B0600070205080204" pitchFamily="50" charset="-128"/>
              <a:ea typeface="ＭＳ Ｐゴシック" panose="020B0600070205080204" pitchFamily="50" charset="-128"/>
            </a:rPr>
            <a:t>円と前年度と比較して増加している。これは、阿南光高等学校の建設等によるものである。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80,777</a:t>
          </a:r>
          <a:r>
            <a:rPr kumimoji="1" lang="ja-JP" altLang="en-US" sz="1300">
              <a:latin typeface="ＭＳ Ｐゴシック" panose="020B0600070205080204" pitchFamily="50" charset="-128"/>
              <a:ea typeface="ＭＳ Ｐゴシック" panose="020B0600070205080204" pitchFamily="50" charset="-128"/>
            </a:rPr>
            <a:t>円と前年度と比較して増加し、グループ内平均を上回っている。これは、</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応用製品や藍関連製品の開発や販路開拓を支援する「</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藍」産業応援ファンド造成資金貸付金の増等によるほか、グループ内団体に比べ中小企業振興に力を入れているためと考えられる。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100,560</a:t>
          </a:r>
          <a:r>
            <a:rPr kumimoji="1" lang="ja-JP" altLang="en-US" sz="1300">
              <a:latin typeface="ＭＳ Ｐゴシック" panose="020B0600070205080204" pitchFamily="50" charset="-128"/>
              <a:ea typeface="ＭＳ Ｐゴシック" panose="020B0600070205080204" pitchFamily="50" charset="-128"/>
            </a:rPr>
            <a:t>円となっており、グループ内平均を上回っている。これは、他県に比べ遅れていた社会資本を整備するため、国の経済対策に呼応して発行した県債の償還が本格化していることによるものであると考えられる。今後も、県債の新規発行抑制や平準化を図り、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実質単年度収支については、翌年度への繰越財源の減少等により、平成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「財政構造改革基本方針（平成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基づき、総人件費の抑制、県債発行抑制による公債費の縮減や事務・事業の見直し等、歳出の徹底的な見直しを実施してきたこと等により、財政調整基金残高及び実質収支額は安定して推移しており、今後も取組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徳島県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いずれの会計においても、赤字を生じることなく運営することができている。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今後も、事務・事業の見直し等による歳出の徹底的な見直し、新たな財源の確保等により、一層の健全化を図る。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73</v>
      </c>
      <c r="C3" s="533"/>
      <c r="D3" s="534"/>
      <c r="E3" s="534"/>
      <c r="F3" s="534"/>
      <c r="G3" s="534"/>
      <c r="H3" s="534"/>
      <c r="I3" s="534"/>
      <c r="J3" s="534"/>
      <c r="K3" s="534"/>
      <c r="L3" s="534" t="s">
        <v>74</v>
      </c>
      <c r="M3" s="534"/>
      <c r="N3" s="534"/>
      <c r="O3" s="534"/>
      <c r="P3" s="534"/>
      <c r="Q3" s="534"/>
      <c r="R3" s="535"/>
      <c r="S3" s="535"/>
      <c r="T3" s="535"/>
      <c r="U3" s="535"/>
      <c r="V3" s="536"/>
      <c r="W3" s="564" t="s">
        <v>75</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76</v>
      </c>
      <c r="BO3" s="532"/>
      <c r="BP3" s="532"/>
      <c r="BQ3" s="532"/>
      <c r="BR3" s="532"/>
      <c r="BS3" s="532"/>
      <c r="BT3" s="532"/>
      <c r="BU3" s="568"/>
      <c r="BV3" s="531" t="s">
        <v>77</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78</v>
      </c>
      <c r="CU3" s="532"/>
      <c r="CV3" s="532"/>
      <c r="CW3" s="532"/>
      <c r="CX3" s="532"/>
      <c r="CY3" s="532"/>
      <c r="CZ3" s="532"/>
      <c r="DA3" s="568"/>
      <c r="DB3" s="531" t="s">
        <v>79</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80</v>
      </c>
      <c r="X4" s="484"/>
      <c r="Y4" s="485"/>
      <c r="Z4" s="492" t="s">
        <v>1</v>
      </c>
      <c r="AA4" s="493"/>
      <c r="AB4" s="493"/>
      <c r="AC4" s="493"/>
      <c r="AD4" s="493"/>
      <c r="AE4" s="493"/>
      <c r="AF4" s="493"/>
      <c r="AG4" s="493"/>
      <c r="AH4" s="494"/>
      <c r="AI4" s="492" t="s">
        <v>81</v>
      </c>
      <c r="AJ4" s="542"/>
      <c r="AK4" s="542"/>
      <c r="AL4" s="542"/>
      <c r="AM4" s="542"/>
      <c r="AN4" s="542"/>
      <c r="AO4" s="542"/>
      <c r="AP4" s="543"/>
      <c r="AQ4" s="498" t="s">
        <v>82</v>
      </c>
      <c r="AR4" s="499"/>
      <c r="AS4" s="542"/>
      <c r="AT4" s="542"/>
      <c r="AU4" s="542"/>
      <c r="AV4" s="542"/>
      <c r="AW4" s="542"/>
      <c r="AX4" s="542"/>
      <c r="AY4" s="547"/>
      <c r="AZ4" s="404" t="s">
        <v>83</v>
      </c>
      <c r="BA4" s="405"/>
      <c r="BB4" s="405"/>
      <c r="BC4" s="405"/>
      <c r="BD4" s="405"/>
      <c r="BE4" s="405"/>
      <c r="BF4" s="405"/>
      <c r="BG4" s="405"/>
      <c r="BH4" s="405"/>
      <c r="BI4" s="405"/>
      <c r="BJ4" s="405"/>
      <c r="BK4" s="405"/>
      <c r="BL4" s="405"/>
      <c r="BM4" s="406"/>
      <c r="BN4" s="407">
        <v>481819916</v>
      </c>
      <c r="BO4" s="408"/>
      <c r="BP4" s="408"/>
      <c r="BQ4" s="408"/>
      <c r="BR4" s="408"/>
      <c r="BS4" s="408"/>
      <c r="BT4" s="408"/>
      <c r="BU4" s="409"/>
      <c r="BV4" s="407">
        <v>478647031</v>
      </c>
      <c r="BW4" s="408"/>
      <c r="BX4" s="408"/>
      <c r="BY4" s="408"/>
      <c r="BZ4" s="408"/>
      <c r="CA4" s="408"/>
      <c r="CB4" s="408"/>
      <c r="CC4" s="409"/>
      <c r="CD4" s="516" t="s">
        <v>84</v>
      </c>
      <c r="CE4" s="517"/>
      <c r="CF4" s="517"/>
      <c r="CG4" s="517"/>
      <c r="CH4" s="517"/>
      <c r="CI4" s="517"/>
      <c r="CJ4" s="517"/>
      <c r="CK4" s="517"/>
      <c r="CL4" s="517"/>
      <c r="CM4" s="517"/>
      <c r="CN4" s="517"/>
      <c r="CO4" s="517"/>
      <c r="CP4" s="517"/>
      <c r="CQ4" s="517"/>
      <c r="CR4" s="517"/>
      <c r="CS4" s="518"/>
      <c r="CT4" s="569">
        <v>3.4</v>
      </c>
      <c r="CU4" s="570"/>
      <c r="CV4" s="570"/>
      <c r="CW4" s="570"/>
      <c r="CX4" s="570"/>
      <c r="CY4" s="570"/>
      <c r="CZ4" s="570"/>
      <c r="DA4" s="571"/>
      <c r="DB4" s="569">
        <v>3</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85</v>
      </c>
      <c r="BA5" s="411"/>
      <c r="BB5" s="411"/>
      <c r="BC5" s="411"/>
      <c r="BD5" s="411"/>
      <c r="BE5" s="411"/>
      <c r="BF5" s="411"/>
      <c r="BG5" s="411"/>
      <c r="BH5" s="411"/>
      <c r="BI5" s="411"/>
      <c r="BJ5" s="411"/>
      <c r="BK5" s="411"/>
      <c r="BL5" s="411"/>
      <c r="BM5" s="412"/>
      <c r="BN5" s="413">
        <v>459630411</v>
      </c>
      <c r="BO5" s="414"/>
      <c r="BP5" s="414"/>
      <c r="BQ5" s="414"/>
      <c r="BR5" s="414"/>
      <c r="BS5" s="414"/>
      <c r="BT5" s="414"/>
      <c r="BU5" s="415"/>
      <c r="BV5" s="413">
        <v>456254929</v>
      </c>
      <c r="BW5" s="414"/>
      <c r="BX5" s="414"/>
      <c r="BY5" s="414"/>
      <c r="BZ5" s="414"/>
      <c r="CA5" s="414"/>
      <c r="CB5" s="414"/>
      <c r="CC5" s="415"/>
      <c r="CD5" s="460" t="s">
        <v>86</v>
      </c>
      <c r="CE5" s="461"/>
      <c r="CF5" s="461"/>
      <c r="CG5" s="461"/>
      <c r="CH5" s="461"/>
      <c r="CI5" s="461"/>
      <c r="CJ5" s="461"/>
      <c r="CK5" s="461"/>
      <c r="CL5" s="461"/>
      <c r="CM5" s="461"/>
      <c r="CN5" s="461"/>
      <c r="CO5" s="461"/>
      <c r="CP5" s="461"/>
      <c r="CQ5" s="461"/>
      <c r="CR5" s="461"/>
      <c r="CS5" s="462"/>
      <c r="CT5" s="392">
        <v>93.1</v>
      </c>
      <c r="CU5" s="393"/>
      <c r="CV5" s="393"/>
      <c r="CW5" s="393"/>
      <c r="CX5" s="393"/>
      <c r="CY5" s="393"/>
      <c r="CZ5" s="393"/>
      <c r="DA5" s="394"/>
      <c r="DB5" s="392">
        <v>94.2</v>
      </c>
      <c r="DC5" s="393"/>
      <c r="DD5" s="393"/>
      <c r="DE5" s="393"/>
      <c r="DF5" s="393"/>
      <c r="DG5" s="393"/>
      <c r="DH5" s="393"/>
      <c r="DI5" s="394"/>
      <c r="DJ5" s="140"/>
      <c r="DK5" s="140"/>
      <c r="DL5" s="140"/>
      <c r="DM5" s="140"/>
      <c r="DN5" s="140"/>
      <c r="DO5" s="140"/>
    </row>
    <row r="6" spans="1:119" ht="18.75" customHeight="1" x14ac:dyDescent="0.2">
      <c r="A6" s="141"/>
      <c r="B6" s="531" t="s">
        <v>87</v>
      </c>
      <c r="C6" s="532"/>
      <c r="D6" s="532"/>
      <c r="E6" s="532"/>
      <c r="F6" s="532"/>
      <c r="G6" s="532"/>
      <c r="H6" s="532"/>
      <c r="I6" s="532"/>
      <c r="J6" s="532"/>
      <c r="K6" s="533"/>
      <c r="L6" s="534" t="s">
        <v>88</v>
      </c>
      <c r="M6" s="534"/>
      <c r="N6" s="534"/>
      <c r="O6" s="534"/>
      <c r="P6" s="534"/>
      <c r="Q6" s="534"/>
      <c r="R6" s="535"/>
      <c r="S6" s="535"/>
      <c r="T6" s="535"/>
      <c r="U6" s="535"/>
      <c r="V6" s="536"/>
      <c r="W6" s="486"/>
      <c r="X6" s="487"/>
      <c r="Y6" s="488"/>
      <c r="Z6" s="513" t="s">
        <v>89</v>
      </c>
      <c r="AA6" s="514"/>
      <c r="AB6" s="514"/>
      <c r="AC6" s="514"/>
      <c r="AD6" s="514"/>
      <c r="AE6" s="514"/>
      <c r="AF6" s="514"/>
      <c r="AG6" s="514"/>
      <c r="AH6" s="515"/>
      <c r="AI6" s="438">
        <v>1</v>
      </c>
      <c r="AJ6" s="439"/>
      <c r="AK6" s="439"/>
      <c r="AL6" s="439"/>
      <c r="AM6" s="439"/>
      <c r="AN6" s="439"/>
      <c r="AO6" s="439"/>
      <c r="AP6" s="440"/>
      <c r="AQ6" s="438">
        <v>9750</v>
      </c>
      <c r="AR6" s="439"/>
      <c r="AS6" s="439"/>
      <c r="AT6" s="439"/>
      <c r="AU6" s="439"/>
      <c r="AV6" s="439"/>
      <c r="AW6" s="439"/>
      <c r="AX6" s="439"/>
      <c r="AY6" s="441"/>
      <c r="AZ6" s="410" t="s">
        <v>90</v>
      </c>
      <c r="BA6" s="411"/>
      <c r="BB6" s="411"/>
      <c r="BC6" s="411"/>
      <c r="BD6" s="411"/>
      <c r="BE6" s="411"/>
      <c r="BF6" s="411"/>
      <c r="BG6" s="411"/>
      <c r="BH6" s="411"/>
      <c r="BI6" s="411"/>
      <c r="BJ6" s="411"/>
      <c r="BK6" s="411"/>
      <c r="BL6" s="411"/>
      <c r="BM6" s="412"/>
      <c r="BN6" s="413">
        <v>22189505</v>
      </c>
      <c r="BO6" s="414"/>
      <c r="BP6" s="414"/>
      <c r="BQ6" s="414"/>
      <c r="BR6" s="414"/>
      <c r="BS6" s="414"/>
      <c r="BT6" s="414"/>
      <c r="BU6" s="415"/>
      <c r="BV6" s="413">
        <v>22392102</v>
      </c>
      <c r="BW6" s="414"/>
      <c r="BX6" s="414"/>
      <c r="BY6" s="414"/>
      <c r="BZ6" s="414"/>
      <c r="CA6" s="414"/>
      <c r="CB6" s="414"/>
      <c r="CC6" s="415"/>
      <c r="CD6" s="460" t="s">
        <v>91</v>
      </c>
      <c r="CE6" s="461"/>
      <c r="CF6" s="461"/>
      <c r="CG6" s="461"/>
      <c r="CH6" s="461"/>
      <c r="CI6" s="461"/>
      <c r="CJ6" s="461"/>
      <c r="CK6" s="461"/>
      <c r="CL6" s="461"/>
      <c r="CM6" s="461"/>
      <c r="CN6" s="461"/>
      <c r="CO6" s="461"/>
      <c r="CP6" s="461"/>
      <c r="CQ6" s="461"/>
      <c r="CR6" s="461"/>
      <c r="CS6" s="462"/>
      <c r="CT6" s="558">
        <v>100.9</v>
      </c>
      <c r="CU6" s="559"/>
      <c r="CV6" s="559"/>
      <c r="CW6" s="559"/>
      <c r="CX6" s="559"/>
      <c r="CY6" s="559"/>
      <c r="CZ6" s="559"/>
      <c r="DA6" s="560"/>
      <c r="DB6" s="558">
        <v>102.2</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92</v>
      </c>
      <c r="AA7" s="514"/>
      <c r="AB7" s="514"/>
      <c r="AC7" s="514"/>
      <c r="AD7" s="514"/>
      <c r="AE7" s="514"/>
      <c r="AF7" s="514"/>
      <c r="AG7" s="514"/>
      <c r="AH7" s="515"/>
      <c r="AI7" s="438">
        <v>2</v>
      </c>
      <c r="AJ7" s="439"/>
      <c r="AK7" s="439"/>
      <c r="AL7" s="439"/>
      <c r="AM7" s="439"/>
      <c r="AN7" s="439"/>
      <c r="AO7" s="439"/>
      <c r="AP7" s="440"/>
      <c r="AQ7" s="438">
        <v>8910</v>
      </c>
      <c r="AR7" s="439"/>
      <c r="AS7" s="439"/>
      <c r="AT7" s="439"/>
      <c r="AU7" s="439"/>
      <c r="AV7" s="439"/>
      <c r="AW7" s="439"/>
      <c r="AX7" s="439"/>
      <c r="AY7" s="441"/>
      <c r="AZ7" s="410" t="s">
        <v>93</v>
      </c>
      <c r="BA7" s="411"/>
      <c r="BB7" s="411"/>
      <c r="BC7" s="411"/>
      <c r="BD7" s="411"/>
      <c r="BE7" s="411"/>
      <c r="BF7" s="411"/>
      <c r="BG7" s="411"/>
      <c r="BH7" s="411"/>
      <c r="BI7" s="411"/>
      <c r="BJ7" s="411"/>
      <c r="BK7" s="411"/>
      <c r="BL7" s="411"/>
      <c r="BM7" s="412"/>
      <c r="BN7" s="413">
        <v>13528092</v>
      </c>
      <c r="BO7" s="414"/>
      <c r="BP7" s="414"/>
      <c r="BQ7" s="414"/>
      <c r="BR7" s="414"/>
      <c r="BS7" s="414"/>
      <c r="BT7" s="414"/>
      <c r="BU7" s="415"/>
      <c r="BV7" s="413">
        <v>14787690</v>
      </c>
      <c r="BW7" s="414"/>
      <c r="BX7" s="414"/>
      <c r="BY7" s="414"/>
      <c r="BZ7" s="414"/>
      <c r="CA7" s="414"/>
      <c r="CB7" s="414"/>
      <c r="CC7" s="415"/>
      <c r="CD7" s="460" t="s">
        <v>94</v>
      </c>
      <c r="CE7" s="461"/>
      <c r="CF7" s="461"/>
      <c r="CG7" s="461"/>
      <c r="CH7" s="461"/>
      <c r="CI7" s="461"/>
      <c r="CJ7" s="461"/>
      <c r="CK7" s="461"/>
      <c r="CL7" s="461"/>
      <c r="CM7" s="461"/>
      <c r="CN7" s="461"/>
      <c r="CO7" s="461"/>
      <c r="CP7" s="461"/>
      <c r="CQ7" s="461"/>
      <c r="CR7" s="461"/>
      <c r="CS7" s="462"/>
      <c r="CT7" s="413">
        <v>254140483</v>
      </c>
      <c r="CU7" s="414"/>
      <c r="CV7" s="414"/>
      <c r="CW7" s="414"/>
      <c r="CX7" s="414"/>
      <c r="CY7" s="414"/>
      <c r="CZ7" s="414"/>
      <c r="DA7" s="415"/>
      <c r="DB7" s="413">
        <v>257381950</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95</v>
      </c>
      <c r="AA8" s="514"/>
      <c r="AB8" s="514"/>
      <c r="AC8" s="514"/>
      <c r="AD8" s="514"/>
      <c r="AE8" s="514"/>
      <c r="AF8" s="514"/>
      <c r="AG8" s="514"/>
      <c r="AH8" s="515"/>
      <c r="AI8" s="438">
        <v>1</v>
      </c>
      <c r="AJ8" s="439"/>
      <c r="AK8" s="439"/>
      <c r="AL8" s="439"/>
      <c r="AM8" s="439"/>
      <c r="AN8" s="439"/>
      <c r="AO8" s="439"/>
      <c r="AP8" s="440"/>
      <c r="AQ8" s="438">
        <v>7790</v>
      </c>
      <c r="AR8" s="439"/>
      <c r="AS8" s="439"/>
      <c r="AT8" s="439"/>
      <c r="AU8" s="439"/>
      <c r="AV8" s="439"/>
      <c r="AW8" s="439"/>
      <c r="AX8" s="439"/>
      <c r="AY8" s="441"/>
      <c r="AZ8" s="410" t="s">
        <v>96</v>
      </c>
      <c r="BA8" s="411"/>
      <c r="BB8" s="411"/>
      <c r="BC8" s="411"/>
      <c r="BD8" s="411"/>
      <c r="BE8" s="411"/>
      <c r="BF8" s="411"/>
      <c r="BG8" s="411"/>
      <c r="BH8" s="411"/>
      <c r="BI8" s="411"/>
      <c r="BJ8" s="411"/>
      <c r="BK8" s="411"/>
      <c r="BL8" s="411"/>
      <c r="BM8" s="412"/>
      <c r="BN8" s="413">
        <v>8661413</v>
      </c>
      <c r="BO8" s="414"/>
      <c r="BP8" s="414"/>
      <c r="BQ8" s="414"/>
      <c r="BR8" s="414"/>
      <c r="BS8" s="414"/>
      <c r="BT8" s="414"/>
      <c r="BU8" s="415"/>
      <c r="BV8" s="413">
        <v>7604412</v>
      </c>
      <c r="BW8" s="414"/>
      <c r="BX8" s="414"/>
      <c r="BY8" s="414"/>
      <c r="BZ8" s="414"/>
      <c r="CA8" s="414"/>
      <c r="CB8" s="414"/>
      <c r="CC8" s="415"/>
      <c r="CD8" s="460" t="s">
        <v>97</v>
      </c>
      <c r="CE8" s="461"/>
      <c r="CF8" s="461"/>
      <c r="CG8" s="461"/>
      <c r="CH8" s="461"/>
      <c r="CI8" s="461"/>
      <c r="CJ8" s="461"/>
      <c r="CK8" s="461"/>
      <c r="CL8" s="461"/>
      <c r="CM8" s="461"/>
      <c r="CN8" s="461"/>
      <c r="CO8" s="461"/>
      <c r="CP8" s="461"/>
      <c r="CQ8" s="461"/>
      <c r="CR8" s="461"/>
      <c r="CS8" s="462"/>
      <c r="CT8" s="555">
        <v>0.33399000000000001</v>
      </c>
      <c r="CU8" s="556"/>
      <c r="CV8" s="556"/>
      <c r="CW8" s="556"/>
      <c r="CX8" s="556"/>
      <c r="CY8" s="556"/>
      <c r="CZ8" s="556"/>
      <c r="DA8" s="557"/>
      <c r="DB8" s="555">
        <v>0.32945999999999998</v>
      </c>
      <c r="DC8" s="556"/>
      <c r="DD8" s="556"/>
      <c r="DE8" s="556"/>
      <c r="DF8" s="556"/>
      <c r="DG8" s="556"/>
      <c r="DH8" s="556"/>
      <c r="DI8" s="557"/>
      <c r="DJ8" s="140"/>
      <c r="DK8" s="140"/>
      <c r="DL8" s="140"/>
      <c r="DM8" s="140"/>
      <c r="DN8" s="140"/>
      <c r="DO8" s="140"/>
    </row>
    <row r="9" spans="1:119" ht="18.75" customHeight="1" thickBot="1" x14ac:dyDescent="0.25">
      <c r="A9" s="141"/>
      <c r="B9" s="519" t="s">
        <v>98</v>
      </c>
      <c r="C9" s="493"/>
      <c r="D9" s="493"/>
      <c r="E9" s="493"/>
      <c r="F9" s="493"/>
      <c r="G9" s="493"/>
      <c r="H9" s="493"/>
      <c r="I9" s="493"/>
      <c r="J9" s="493"/>
      <c r="K9" s="494"/>
      <c r="L9" s="525" t="s">
        <v>99</v>
      </c>
      <c r="M9" s="526"/>
      <c r="N9" s="526"/>
      <c r="O9" s="526"/>
      <c r="P9" s="526"/>
      <c r="Q9" s="527"/>
      <c r="R9" s="528">
        <v>755733</v>
      </c>
      <c r="S9" s="529"/>
      <c r="T9" s="529"/>
      <c r="U9" s="529"/>
      <c r="V9" s="530"/>
      <c r="W9" s="486"/>
      <c r="X9" s="487"/>
      <c r="Y9" s="488"/>
      <c r="Z9" s="513" t="s">
        <v>100</v>
      </c>
      <c r="AA9" s="514"/>
      <c r="AB9" s="514"/>
      <c r="AC9" s="514"/>
      <c r="AD9" s="514"/>
      <c r="AE9" s="514"/>
      <c r="AF9" s="514"/>
      <c r="AG9" s="514"/>
      <c r="AH9" s="515"/>
      <c r="AI9" s="438">
        <v>1</v>
      </c>
      <c r="AJ9" s="439"/>
      <c r="AK9" s="439"/>
      <c r="AL9" s="439"/>
      <c r="AM9" s="439"/>
      <c r="AN9" s="439"/>
      <c r="AO9" s="439"/>
      <c r="AP9" s="440"/>
      <c r="AQ9" s="438">
        <v>9200</v>
      </c>
      <c r="AR9" s="439"/>
      <c r="AS9" s="439"/>
      <c r="AT9" s="439"/>
      <c r="AU9" s="439"/>
      <c r="AV9" s="439"/>
      <c r="AW9" s="439"/>
      <c r="AX9" s="439"/>
      <c r="AY9" s="441"/>
      <c r="AZ9" s="410" t="s">
        <v>101</v>
      </c>
      <c r="BA9" s="411"/>
      <c r="BB9" s="411"/>
      <c r="BC9" s="411"/>
      <c r="BD9" s="411"/>
      <c r="BE9" s="411"/>
      <c r="BF9" s="411"/>
      <c r="BG9" s="411"/>
      <c r="BH9" s="411"/>
      <c r="BI9" s="411"/>
      <c r="BJ9" s="411"/>
      <c r="BK9" s="411"/>
      <c r="BL9" s="411"/>
      <c r="BM9" s="412"/>
      <c r="BN9" s="413">
        <v>1057001</v>
      </c>
      <c r="BO9" s="414"/>
      <c r="BP9" s="414"/>
      <c r="BQ9" s="414"/>
      <c r="BR9" s="414"/>
      <c r="BS9" s="414"/>
      <c r="BT9" s="414"/>
      <c r="BU9" s="415"/>
      <c r="BV9" s="413">
        <v>785254</v>
      </c>
      <c r="BW9" s="414"/>
      <c r="BX9" s="414"/>
      <c r="BY9" s="414"/>
      <c r="BZ9" s="414"/>
      <c r="CA9" s="414"/>
      <c r="CB9" s="414"/>
      <c r="CC9" s="415"/>
      <c r="CD9" s="384" t="s">
        <v>102</v>
      </c>
      <c r="CE9" s="385"/>
      <c r="CF9" s="385"/>
      <c r="CG9" s="385"/>
      <c r="CH9" s="385"/>
      <c r="CI9" s="385"/>
      <c r="CJ9" s="385"/>
      <c r="CK9" s="385"/>
      <c r="CL9" s="385"/>
      <c r="CM9" s="385"/>
      <c r="CN9" s="385"/>
      <c r="CO9" s="385"/>
      <c r="CP9" s="385"/>
      <c r="CQ9" s="385"/>
      <c r="CR9" s="385"/>
      <c r="CS9" s="386"/>
      <c r="CT9" s="392">
        <v>25.1</v>
      </c>
      <c r="CU9" s="393"/>
      <c r="CV9" s="393"/>
      <c r="CW9" s="393"/>
      <c r="CX9" s="393"/>
      <c r="CY9" s="393"/>
      <c r="CZ9" s="393"/>
      <c r="DA9" s="394"/>
      <c r="DB9" s="392">
        <v>25.5</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103</v>
      </c>
      <c r="M10" s="436"/>
      <c r="N10" s="436"/>
      <c r="O10" s="436"/>
      <c r="P10" s="436"/>
      <c r="Q10" s="437"/>
      <c r="R10" s="438">
        <v>785491</v>
      </c>
      <c r="S10" s="439"/>
      <c r="T10" s="439"/>
      <c r="U10" s="439"/>
      <c r="V10" s="441"/>
      <c r="W10" s="486"/>
      <c r="X10" s="487"/>
      <c r="Y10" s="488"/>
      <c r="Z10" s="513" t="s">
        <v>104</v>
      </c>
      <c r="AA10" s="514"/>
      <c r="AB10" s="514"/>
      <c r="AC10" s="514"/>
      <c r="AD10" s="514"/>
      <c r="AE10" s="514"/>
      <c r="AF10" s="514"/>
      <c r="AG10" s="514"/>
      <c r="AH10" s="515"/>
      <c r="AI10" s="438">
        <v>1</v>
      </c>
      <c r="AJ10" s="439"/>
      <c r="AK10" s="439"/>
      <c r="AL10" s="439"/>
      <c r="AM10" s="439"/>
      <c r="AN10" s="439"/>
      <c r="AO10" s="439"/>
      <c r="AP10" s="440"/>
      <c r="AQ10" s="438">
        <v>8400</v>
      </c>
      <c r="AR10" s="439"/>
      <c r="AS10" s="439"/>
      <c r="AT10" s="439"/>
      <c r="AU10" s="439"/>
      <c r="AV10" s="439"/>
      <c r="AW10" s="439"/>
      <c r="AX10" s="439"/>
      <c r="AY10" s="441"/>
      <c r="AZ10" s="410" t="s">
        <v>105</v>
      </c>
      <c r="BA10" s="411"/>
      <c r="BB10" s="411"/>
      <c r="BC10" s="411"/>
      <c r="BD10" s="411"/>
      <c r="BE10" s="411"/>
      <c r="BF10" s="411"/>
      <c r="BG10" s="411"/>
      <c r="BH10" s="411"/>
      <c r="BI10" s="411"/>
      <c r="BJ10" s="411"/>
      <c r="BK10" s="411"/>
      <c r="BL10" s="411"/>
      <c r="BM10" s="412"/>
      <c r="BN10" s="413">
        <v>5007557</v>
      </c>
      <c r="BO10" s="414"/>
      <c r="BP10" s="414"/>
      <c r="BQ10" s="414"/>
      <c r="BR10" s="414"/>
      <c r="BS10" s="414"/>
      <c r="BT10" s="414"/>
      <c r="BU10" s="415"/>
      <c r="BV10" s="413">
        <v>5012591</v>
      </c>
      <c r="BW10" s="414"/>
      <c r="BX10" s="414"/>
      <c r="BY10" s="414"/>
      <c r="BZ10" s="414"/>
      <c r="CA10" s="414"/>
      <c r="CB10" s="414"/>
      <c r="CC10" s="415"/>
      <c r="CD10" s="516" t="s">
        <v>106</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107</v>
      </c>
      <c r="M11" s="550"/>
      <c r="N11" s="550"/>
      <c r="O11" s="550"/>
      <c r="P11" s="550"/>
      <c r="Q11" s="551"/>
      <c r="R11" s="552" t="s">
        <v>108</v>
      </c>
      <c r="S11" s="553"/>
      <c r="T11" s="553"/>
      <c r="U11" s="553"/>
      <c r="V11" s="554"/>
      <c r="W11" s="489"/>
      <c r="X11" s="490"/>
      <c r="Y11" s="491"/>
      <c r="Z11" s="513" t="s">
        <v>109</v>
      </c>
      <c r="AA11" s="514"/>
      <c r="AB11" s="514"/>
      <c r="AC11" s="514"/>
      <c r="AD11" s="514"/>
      <c r="AE11" s="514"/>
      <c r="AF11" s="514"/>
      <c r="AG11" s="514"/>
      <c r="AH11" s="515"/>
      <c r="AI11" s="438">
        <v>37</v>
      </c>
      <c r="AJ11" s="439"/>
      <c r="AK11" s="439"/>
      <c r="AL11" s="439"/>
      <c r="AM11" s="439"/>
      <c r="AN11" s="439"/>
      <c r="AO11" s="439"/>
      <c r="AP11" s="440"/>
      <c r="AQ11" s="438">
        <v>7900</v>
      </c>
      <c r="AR11" s="439"/>
      <c r="AS11" s="439"/>
      <c r="AT11" s="439"/>
      <c r="AU11" s="439"/>
      <c r="AV11" s="439"/>
      <c r="AW11" s="439"/>
      <c r="AX11" s="439"/>
      <c r="AY11" s="441"/>
      <c r="AZ11" s="410" t="s">
        <v>110</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111</v>
      </c>
      <c r="CE11" s="461"/>
      <c r="CF11" s="461"/>
      <c r="CG11" s="461"/>
      <c r="CH11" s="461"/>
      <c r="CI11" s="461"/>
      <c r="CJ11" s="461"/>
      <c r="CK11" s="461"/>
      <c r="CL11" s="461"/>
      <c r="CM11" s="461"/>
      <c r="CN11" s="461"/>
      <c r="CO11" s="461"/>
      <c r="CP11" s="461"/>
      <c r="CQ11" s="461"/>
      <c r="CR11" s="461"/>
      <c r="CS11" s="462"/>
      <c r="CT11" s="463" t="s">
        <v>112</v>
      </c>
      <c r="CU11" s="464"/>
      <c r="CV11" s="464"/>
      <c r="CW11" s="464"/>
      <c r="CX11" s="464"/>
      <c r="CY11" s="464"/>
      <c r="CZ11" s="464"/>
      <c r="DA11" s="465"/>
      <c r="DB11" s="463" t="s">
        <v>112</v>
      </c>
      <c r="DC11" s="464"/>
      <c r="DD11" s="464"/>
      <c r="DE11" s="464"/>
      <c r="DF11" s="464"/>
      <c r="DG11" s="464"/>
      <c r="DH11" s="464"/>
      <c r="DI11" s="465"/>
      <c r="DJ11" s="140"/>
      <c r="DK11" s="140"/>
      <c r="DL11" s="140"/>
      <c r="DM11" s="140"/>
      <c r="DN11" s="140"/>
      <c r="DO11" s="140"/>
    </row>
    <row r="12" spans="1:119" ht="18.75" customHeight="1" x14ac:dyDescent="0.2">
      <c r="A12" s="141"/>
      <c r="B12" s="468" t="s">
        <v>113</v>
      </c>
      <c r="C12" s="469"/>
      <c r="D12" s="469"/>
      <c r="E12" s="469"/>
      <c r="F12" s="469"/>
      <c r="G12" s="469"/>
      <c r="H12" s="469"/>
      <c r="I12" s="469"/>
      <c r="J12" s="469"/>
      <c r="K12" s="470"/>
      <c r="L12" s="477" t="s">
        <v>114</v>
      </c>
      <c r="M12" s="478"/>
      <c r="N12" s="478"/>
      <c r="O12" s="478"/>
      <c r="P12" s="478"/>
      <c r="Q12" s="479"/>
      <c r="R12" s="480">
        <v>757377</v>
      </c>
      <c r="S12" s="481"/>
      <c r="T12" s="481"/>
      <c r="U12" s="481"/>
      <c r="V12" s="482"/>
      <c r="W12" s="483" t="s">
        <v>115</v>
      </c>
      <c r="X12" s="484"/>
      <c r="Y12" s="485"/>
      <c r="Z12" s="492" t="s">
        <v>1</v>
      </c>
      <c r="AA12" s="493"/>
      <c r="AB12" s="493"/>
      <c r="AC12" s="493"/>
      <c r="AD12" s="493"/>
      <c r="AE12" s="493"/>
      <c r="AF12" s="493"/>
      <c r="AG12" s="493"/>
      <c r="AH12" s="494"/>
      <c r="AI12" s="498" t="s">
        <v>116</v>
      </c>
      <c r="AJ12" s="493"/>
      <c r="AK12" s="493"/>
      <c r="AL12" s="493"/>
      <c r="AM12" s="494"/>
      <c r="AN12" s="498" t="s">
        <v>117</v>
      </c>
      <c r="AO12" s="499"/>
      <c r="AP12" s="499"/>
      <c r="AQ12" s="499"/>
      <c r="AR12" s="499"/>
      <c r="AS12" s="500"/>
      <c r="AT12" s="507" t="s">
        <v>118</v>
      </c>
      <c r="AU12" s="508"/>
      <c r="AV12" s="508"/>
      <c r="AW12" s="508"/>
      <c r="AX12" s="508"/>
      <c r="AY12" s="509"/>
      <c r="AZ12" s="410" t="s">
        <v>119</v>
      </c>
      <c r="BA12" s="411"/>
      <c r="BB12" s="411"/>
      <c r="BC12" s="411"/>
      <c r="BD12" s="411"/>
      <c r="BE12" s="411"/>
      <c r="BF12" s="411"/>
      <c r="BG12" s="411"/>
      <c r="BH12" s="411"/>
      <c r="BI12" s="411"/>
      <c r="BJ12" s="411"/>
      <c r="BK12" s="411"/>
      <c r="BL12" s="411"/>
      <c r="BM12" s="412"/>
      <c r="BN12" s="413">
        <v>5000000</v>
      </c>
      <c r="BO12" s="414"/>
      <c r="BP12" s="414"/>
      <c r="BQ12" s="414"/>
      <c r="BR12" s="414"/>
      <c r="BS12" s="414"/>
      <c r="BT12" s="414"/>
      <c r="BU12" s="415"/>
      <c r="BV12" s="413">
        <v>5000000</v>
      </c>
      <c r="BW12" s="414"/>
      <c r="BX12" s="414"/>
      <c r="BY12" s="414"/>
      <c r="BZ12" s="414"/>
      <c r="CA12" s="414"/>
      <c r="CB12" s="414"/>
      <c r="CC12" s="415"/>
      <c r="CD12" s="460" t="s">
        <v>120</v>
      </c>
      <c r="CE12" s="461"/>
      <c r="CF12" s="461"/>
      <c r="CG12" s="461"/>
      <c r="CH12" s="461"/>
      <c r="CI12" s="461"/>
      <c r="CJ12" s="461"/>
      <c r="CK12" s="461"/>
      <c r="CL12" s="461"/>
      <c r="CM12" s="461"/>
      <c r="CN12" s="461"/>
      <c r="CO12" s="461"/>
      <c r="CP12" s="461"/>
      <c r="CQ12" s="461"/>
      <c r="CR12" s="461"/>
      <c r="CS12" s="462"/>
      <c r="CT12" s="463" t="s">
        <v>112</v>
      </c>
      <c r="CU12" s="464"/>
      <c r="CV12" s="464"/>
      <c r="CW12" s="464"/>
      <c r="CX12" s="464"/>
      <c r="CY12" s="464"/>
      <c r="CZ12" s="464"/>
      <c r="DA12" s="465"/>
      <c r="DB12" s="463" t="s">
        <v>112</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121</v>
      </c>
      <c r="N13" s="455"/>
      <c r="O13" s="455"/>
      <c r="P13" s="455"/>
      <c r="Q13" s="456"/>
      <c r="R13" s="504">
        <v>751819</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122</v>
      </c>
      <c r="BA13" s="422"/>
      <c r="BB13" s="422"/>
      <c r="BC13" s="422"/>
      <c r="BD13" s="422"/>
      <c r="BE13" s="422"/>
      <c r="BF13" s="422"/>
      <c r="BG13" s="422"/>
      <c r="BH13" s="422"/>
      <c r="BI13" s="422"/>
      <c r="BJ13" s="422"/>
      <c r="BK13" s="422"/>
      <c r="BL13" s="422"/>
      <c r="BM13" s="423"/>
      <c r="BN13" s="413">
        <v>1064558</v>
      </c>
      <c r="BO13" s="414"/>
      <c r="BP13" s="414"/>
      <c r="BQ13" s="414"/>
      <c r="BR13" s="414"/>
      <c r="BS13" s="414"/>
      <c r="BT13" s="414"/>
      <c r="BU13" s="415"/>
      <c r="BV13" s="413">
        <v>797845</v>
      </c>
      <c r="BW13" s="414"/>
      <c r="BX13" s="414"/>
      <c r="BY13" s="414"/>
      <c r="BZ13" s="414"/>
      <c r="CA13" s="414"/>
      <c r="CB13" s="414"/>
      <c r="CC13" s="415"/>
      <c r="CD13" s="460" t="s">
        <v>123</v>
      </c>
      <c r="CE13" s="461"/>
      <c r="CF13" s="461"/>
      <c r="CG13" s="461"/>
      <c r="CH13" s="461"/>
      <c r="CI13" s="461"/>
      <c r="CJ13" s="461"/>
      <c r="CK13" s="461"/>
      <c r="CL13" s="461"/>
      <c r="CM13" s="461"/>
      <c r="CN13" s="461"/>
      <c r="CO13" s="461"/>
      <c r="CP13" s="461"/>
      <c r="CQ13" s="461"/>
      <c r="CR13" s="461"/>
      <c r="CS13" s="462"/>
      <c r="CT13" s="392">
        <v>12.8</v>
      </c>
      <c r="CU13" s="393"/>
      <c r="CV13" s="393"/>
      <c r="CW13" s="393"/>
      <c r="CX13" s="393"/>
      <c r="CY13" s="393"/>
      <c r="CZ13" s="393"/>
      <c r="DA13" s="394"/>
      <c r="DB13" s="392">
        <v>14.6</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124</v>
      </c>
      <c r="M14" s="466"/>
      <c r="N14" s="466"/>
      <c r="O14" s="466"/>
      <c r="P14" s="466"/>
      <c r="Q14" s="467"/>
      <c r="R14" s="457">
        <v>764213</v>
      </c>
      <c r="S14" s="458"/>
      <c r="T14" s="458"/>
      <c r="U14" s="458"/>
      <c r="V14" s="459"/>
      <c r="W14" s="486"/>
      <c r="X14" s="487"/>
      <c r="Y14" s="488"/>
      <c r="Z14" s="435" t="s">
        <v>125</v>
      </c>
      <c r="AA14" s="436"/>
      <c r="AB14" s="436"/>
      <c r="AC14" s="436"/>
      <c r="AD14" s="436"/>
      <c r="AE14" s="436"/>
      <c r="AF14" s="436"/>
      <c r="AG14" s="436"/>
      <c r="AH14" s="437"/>
      <c r="AI14" s="438">
        <v>4075</v>
      </c>
      <c r="AJ14" s="439"/>
      <c r="AK14" s="439"/>
      <c r="AL14" s="439"/>
      <c r="AM14" s="440"/>
      <c r="AN14" s="438">
        <v>13834625</v>
      </c>
      <c r="AO14" s="439"/>
      <c r="AP14" s="439"/>
      <c r="AQ14" s="439"/>
      <c r="AR14" s="439"/>
      <c r="AS14" s="440"/>
      <c r="AT14" s="438">
        <v>3395</v>
      </c>
      <c r="AU14" s="439"/>
      <c r="AV14" s="439"/>
      <c r="AW14" s="439"/>
      <c r="AX14" s="439"/>
      <c r="AY14" s="441"/>
      <c r="AZ14" s="404" t="s">
        <v>126</v>
      </c>
      <c r="BA14" s="405"/>
      <c r="BB14" s="405"/>
      <c r="BC14" s="405"/>
      <c r="BD14" s="405"/>
      <c r="BE14" s="405"/>
      <c r="BF14" s="405"/>
      <c r="BG14" s="405"/>
      <c r="BH14" s="405"/>
      <c r="BI14" s="405"/>
      <c r="BJ14" s="405"/>
      <c r="BK14" s="405"/>
      <c r="BL14" s="405"/>
      <c r="BM14" s="406"/>
      <c r="BN14" s="407">
        <v>70109413</v>
      </c>
      <c r="BO14" s="408"/>
      <c r="BP14" s="408"/>
      <c r="BQ14" s="408"/>
      <c r="BR14" s="408"/>
      <c r="BS14" s="408"/>
      <c r="BT14" s="408"/>
      <c r="BU14" s="409"/>
      <c r="BV14" s="407">
        <v>72240689</v>
      </c>
      <c r="BW14" s="408"/>
      <c r="BX14" s="408"/>
      <c r="BY14" s="408"/>
      <c r="BZ14" s="408"/>
      <c r="CA14" s="408"/>
      <c r="CB14" s="408"/>
      <c r="CC14" s="409"/>
      <c r="CD14" s="384" t="s">
        <v>127</v>
      </c>
      <c r="CE14" s="385"/>
      <c r="CF14" s="385"/>
      <c r="CG14" s="385"/>
      <c r="CH14" s="385"/>
      <c r="CI14" s="385"/>
      <c r="CJ14" s="385"/>
      <c r="CK14" s="385"/>
      <c r="CL14" s="385"/>
      <c r="CM14" s="385"/>
      <c r="CN14" s="385"/>
      <c r="CO14" s="385"/>
      <c r="CP14" s="385"/>
      <c r="CQ14" s="385"/>
      <c r="CR14" s="385"/>
      <c r="CS14" s="386"/>
      <c r="CT14" s="418">
        <v>181.8</v>
      </c>
      <c r="CU14" s="419"/>
      <c r="CV14" s="419"/>
      <c r="CW14" s="419"/>
      <c r="CX14" s="419"/>
      <c r="CY14" s="419"/>
      <c r="CZ14" s="419"/>
      <c r="DA14" s="420"/>
      <c r="DB14" s="418">
        <v>182.1</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121</v>
      </c>
      <c r="N15" s="455"/>
      <c r="O15" s="455"/>
      <c r="P15" s="455"/>
      <c r="Q15" s="456"/>
      <c r="R15" s="457">
        <v>758844</v>
      </c>
      <c r="S15" s="458"/>
      <c r="T15" s="458"/>
      <c r="U15" s="458"/>
      <c r="V15" s="459"/>
      <c r="W15" s="486"/>
      <c r="X15" s="487"/>
      <c r="Y15" s="488"/>
      <c r="Z15" s="435" t="s">
        <v>128</v>
      </c>
      <c r="AA15" s="436"/>
      <c r="AB15" s="436"/>
      <c r="AC15" s="436"/>
      <c r="AD15" s="436"/>
      <c r="AE15" s="436"/>
      <c r="AF15" s="436"/>
      <c r="AG15" s="436"/>
      <c r="AH15" s="437"/>
      <c r="AI15" s="438" t="s">
        <v>112</v>
      </c>
      <c r="AJ15" s="439"/>
      <c r="AK15" s="439"/>
      <c r="AL15" s="439"/>
      <c r="AM15" s="440"/>
      <c r="AN15" s="438" t="s">
        <v>112</v>
      </c>
      <c r="AO15" s="439"/>
      <c r="AP15" s="439"/>
      <c r="AQ15" s="439"/>
      <c r="AR15" s="439"/>
      <c r="AS15" s="440"/>
      <c r="AT15" s="438" t="s">
        <v>112</v>
      </c>
      <c r="AU15" s="439"/>
      <c r="AV15" s="439"/>
      <c r="AW15" s="439"/>
      <c r="AX15" s="439"/>
      <c r="AY15" s="441"/>
      <c r="AZ15" s="410" t="s">
        <v>129</v>
      </c>
      <c r="BA15" s="411"/>
      <c r="BB15" s="411"/>
      <c r="BC15" s="411"/>
      <c r="BD15" s="411"/>
      <c r="BE15" s="411"/>
      <c r="BF15" s="411"/>
      <c r="BG15" s="411"/>
      <c r="BH15" s="411"/>
      <c r="BI15" s="411"/>
      <c r="BJ15" s="411"/>
      <c r="BK15" s="411"/>
      <c r="BL15" s="411"/>
      <c r="BM15" s="412"/>
      <c r="BN15" s="413">
        <v>216811710</v>
      </c>
      <c r="BO15" s="414"/>
      <c r="BP15" s="414"/>
      <c r="BQ15" s="414"/>
      <c r="BR15" s="414"/>
      <c r="BS15" s="414"/>
      <c r="BT15" s="414"/>
      <c r="BU15" s="415"/>
      <c r="BV15" s="413">
        <v>219996608</v>
      </c>
      <c r="BW15" s="414"/>
      <c r="BX15" s="414"/>
      <c r="BY15" s="414"/>
      <c r="BZ15" s="414"/>
      <c r="CA15" s="414"/>
      <c r="CB15" s="414"/>
      <c r="CC15" s="415"/>
      <c r="CD15" s="451" t="s">
        <v>130</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131</v>
      </c>
      <c r="M16" s="449"/>
      <c r="N16" s="449"/>
      <c r="O16" s="449"/>
      <c r="P16" s="449"/>
      <c r="Q16" s="450"/>
      <c r="R16" s="445" t="s">
        <v>132</v>
      </c>
      <c r="S16" s="446"/>
      <c r="T16" s="446"/>
      <c r="U16" s="446"/>
      <c r="V16" s="447"/>
      <c r="W16" s="486"/>
      <c r="X16" s="487"/>
      <c r="Y16" s="488"/>
      <c r="Z16" s="435" t="s">
        <v>133</v>
      </c>
      <c r="AA16" s="436"/>
      <c r="AB16" s="436"/>
      <c r="AC16" s="436"/>
      <c r="AD16" s="436"/>
      <c r="AE16" s="436"/>
      <c r="AF16" s="436"/>
      <c r="AG16" s="436"/>
      <c r="AH16" s="437"/>
      <c r="AI16" s="438">
        <v>56</v>
      </c>
      <c r="AJ16" s="439"/>
      <c r="AK16" s="439"/>
      <c r="AL16" s="439"/>
      <c r="AM16" s="440"/>
      <c r="AN16" s="438">
        <v>202496</v>
      </c>
      <c r="AO16" s="439"/>
      <c r="AP16" s="439"/>
      <c r="AQ16" s="439"/>
      <c r="AR16" s="439"/>
      <c r="AS16" s="440"/>
      <c r="AT16" s="438">
        <v>3616</v>
      </c>
      <c r="AU16" s="439"/>
      <c r="AV16" s="439"/>
      <c r="AW16" s="439"/>
      <c r="AX16" s="439"/>
      <c r="AY16" s="441"/>
      <c r="AZ16" s="410" t="s">
        <v>134</v>
      </c>
      <c r="BA16" s="411"/>
      <c r="BB16" s="411"/>
      <c r="BC16" s="411"/>
      <c r="BD16" s="411"/>
      <c r="BE16" s="411"/>
      <c r="BF16" s="411"/>
      <c r="BG16" s="411"/>
      <c r="BH16" s="411"/>
      <c r="BI16" s="411"/>
      <c r="BJ16" s="411"/>
      <c r="BK16" s="411"/>
      <c r="BL16" s="411"/>
      <c r="BM16" s="412"/>
      <c r="BN16" s="413">
        <v>87654063</v>
      </c>
      <c r="BO16" s="414"/>
      <c r="BP16" s="414"/>
      <c r="BQ16" s="414"/>
      <c r="BR16" s="414"/>
      <c r="BS16" s="414"/>
      <c r="BT16" s="414"/>
      <c r="BU16" s="415"/>
      <c r="BV16" s="413">
        <v>90430224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135</v>
      </c>
      <c r="N17" s="443"/>
      <c r="O17" s="443"/>
      <c r="P17" s="443"/>
      <c r="Q17" s="444"/>
      <c r="R17" s="445" t="s">
        <v>136</v>
      </c>
      <c r="S17" s="446"/>
      <c r="T17" s="446"/>
      <c r="U17" s="446"/>
      <c r="V17" s="447"/>
      <c r="W17" s="486"/>
      <c r="X17" s="487"/>
      <c r="Y17" s="488"/>
      <c r="Z17" s="435" t="s">
        <v>137</v>
      </c>
      <c r="AA17" s="436"/>
      <c r="AB17" s="436"/>
      <c r="AC17" s="436"/>
      <c r="AD17" s="436"/>
      <c r="AE17" s="436"/>
      <c r="AF17" s="436"/>
      <c r="AG17" s="436"/>
      <c r="AH17" s="437"/>
      <c r="AI17" s="438">
        <v>1563</v>
      </c>
      <c r="AJ17" s="439"/>
      <c r="AK17" s="439"/>
      <c r="AL17" s="439"/>
      <c r="AM17" s="440"/>
      <c r="AN17" s="438">
        <v>4968777</v>
      </c>
      <c r="AO17" s="439"/>
      <c r="AP17" s="439"/>
      <c r="AQ17" s="439"/>
      <c r="AR17" s="439"/>
      <c r="AS17" s="440"/>
      <c r="AT17" s="438">
        <v>3179</v>
      </c>
      <c r="AU17" s="439"/>
      <c r="AV17" s="439"/>
      <c r="AW17" s="439"/>
      <c r="AX17" s="439"/>
      <c r="AY17" s="441"/>
      <c r="AZ17" s="410" t="s">
        <v>138</v>
      </c>
      <c r="BA17" s="411"/>
      <c r="BB17" s="411"/>
      <c r="BC17" s="411"/>
      <c r="BD17" s="411"/>
      <c r="BE17" s="411"/>
      <c r="BF17" s="411"/>
      <c r="BG17" s="411"/>
      <c r="BH17" s="411"/>
      <c r="BI17" s="411"/>
      <c r="BJ17" s="411"/>
      <c r="BK17" s="411"/>
      <c r="BL17" s="411"/>
      <c r="BM17" s="412"/>
      <c r="BN17" s="413">
        <v>239088197</v>
      </c>
      <c r="BO17" s="414"/>
      <c r="BP17" s="414"/>
      <c r="BQ17" s="414"/>
      <c r="BR17" s="414"/>
      <c r="BS17" s="414"/>
      <c r="BT17" s="414"/>
      <c r="BU17" s="415"/>
      <c r="BV17" s="413">
        <v>241379303</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139</v>
      </c>
      <c r="C18" s="431"/>
      <c r="D18" s="431"/>
      <c r="E18" s="431"/>
      <c r="F18" s="431"/>
      <c r="G18" s="431"/>
      <c r="H18" s="431"/>
      <c r="I18" s="431"/>
      <c r="J18" s="431"/>
      <c r="K18" s="432"/>
      <c r="L18" s="433">
        <v>4147</v>
      </c>
      <c r="M18" s="434"/>
      <c r="N18" s="434"/>
      <c r="O18" s="434"/>
      <c r="P18" s="434"/>
      <c r="Q18" s="434"/>
      <c r="R18" s="434"/>
      <c r="S18" s="434"/>
      <c r="T18" s="434"/>
      <c r="U18" s="434"/>
      <c r="V18" s="434"/>
      <c r="W18" s="486"/>
      <c r="X18" s="487"/>
      <c r="Y18" s="488"/>
      <c r="Z18" s="435" t="s">
        <v>140</v>
      </c>
      <c r="AA18" s="436"/>
      <c r="AB18" s="436"/>
      <c r="AC18" s="436"/>
      <c r="AD18" s="436"/>
      <c r="AE18" s="436"/>
      <c r="AF18" s="436"/>
      <c r="AG18" s="436"/>
      <c r="AH18" s="437"/>
      <c r="AI18" s="438">
        <v>6420</v>
      </c>
      <c r="AJ18" s="439"/>
      <c r="AK18" s="439"/>
      <c r="AL18" s="439"/>
      <c r="AM18" s="440"/>
      <c r="AN18" s="438">
        <v>24448278</v>
      </c>
      <c r="AO18" s="439"/>
      <c r="AP18" s="439"/>
      <c r="AQ18" s="439"/>
      <c r="AR18" s="439"/>
      <c r="AS18" s="440"/>
      <c r="AT18" s="438">
        <v>3808</v>
      </c>
      <c r="AU18" s="439"/>
      <c r="AV18" s="439"/>
      <c r="AW18" s="439"/>
      <c r="AX18" s="439"/>
      <c r="AY18" s="441"/>
      <c r="AZ18" s="421" t="s">
        <v>141</v>
      </c>
      <c r="BA18" s="422"/>
      <c r="BB18" s="422"/>
      <c r="BC18" s="422"/>
      <c r="BD18" s="422"/>
      <c r="BE18" s="422"/>
      <c r="BF18" s="422"/>
      <c r="BG18" s="422"/>
      <c r="BH18" s="422"/>
      <c r="BI18" s="422"/>
      <c r="BJ18" s="422"/>
      <c r="BK18" s="422"/>
      <c r="BL18" s="422"/>
      <c r="BM18" s="423"/>
      <c r="BN18" s="387">
        <v>294349791</v>
      </c>
      <c r="BO18" s="388"/>
      <c r="BP18" s="388"/>
      <c r="BQ18" s="388"/>
      <c r="BR18" s="388"/>
      <c r="BS18" s="388"/>
      <c r="BT18" s="388"/>
      <c r="BU18" s="389"/>
      <c r="BV18" s="387">
        <v>296135262</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142</v>
      </c>
      <c r="C19" s="431"/>
      <c r="D19" s="431"/>
      <c r="E19" s="431"/>
      <c r="F19" s="431"/>
      <c r="G19" s="431"/>
      <c r="H19" s="431"/>
      <c r="I19" s="431"/>
      <c r="J19" s="431"/>
      <c r="K19" s="432"/>
      <c r="L19" s="433">
        <v>183</v>
      </c>
      <c r="M19" s="434"/>
      <c r="N19" s="434"/>
      <c r="O19" s="434"/>
      <c r="P19" s="434"/>
      <c r="Q19" s="434"/>
      <c r="R19" s="434"/>
      <c r="S19" s="434"/>
      <c r="T19" s="434"/>
      <c r="U19" s="434"/>
      <c r="V19" s="434"/>
      <c r="W19" s="486"/>
      <c r="X19" s="487"/>
      <c r="Y19" s="488"/>
      <c r="Z19" s="435" t="s">
        <v>143</v>
      </c>
      <c r="AA19" s="436"/>
      <c r="AB19" s="436"/>
      <c r="AC19" s="436"/>
      <c r="AD19" s="436"/>
      <c r="AE19" s="436"/>
      <c r="AF19" s="436"/>
      <c r="AG19" s="436"/>
      <c r="AH19" s="437"/>
      <c r="AI19" s="438" t="s">
        <v>144</v>
      </c>
      <c r="AJ19" s="439"/>
      <c r="AK19" s="439"/>
      <c r="AL19" s="439"/>
      <c r="AM19" s="440"/>
      <c r="AN19" s="438" t="s">
        <v>144</v>
      </c>
      <c r="AO19" s="439"/>
      <c r="AP19" s="439"/>
      <c r="AQ19" s="439"/>
      <c r="AR19" s="439"/>
      <c r="AS19" s="440"/>
      <c r="AT19" s="438" t="s">
        <v>144</v>
      </c>
      <c r="AU19" s="439"/>
      <c r="AV19" s="439"/>
      <c r="AW19" s="439"/>
      <c r="AX19" s="439"/>
      <c r="AY19" s="441"/>
      <c r="AZ19" s="404" t="s">
        <v>145</v>
      </c>
      <c r="BA19" s="405"/>
      <c r="BB19" s="405"/>
      <c r="BC19" s="405"/>
      <c r="BD19" s="405"/>
      <c r="BE19" s="405"/>
      <c r="BF19" s="405"/>
      <c r="BG19" s="405"/>
      <c r="BH19" s="405"/>
      <c r="BI19" s="405"/>
      <c r="BJ19" s="405"/>
      <c r="BK19" s="405"/>
      <c r="BL19" s="405"/>
      <c r="BM19" s="406"/>
      <c r="BN19" s="407">
        <v>842963782</v>
      </c>
      <c r="BO19" s="408"/>
      <c r="BP19" s="408"/>
      <c r="BQ19" s="408"/>
      <c r="BR19" s="408"/>
      <c r="BS19" s="408"/>
      <c r="BT19" s="408"/>
      <c r="BU19" s="409"/>
      <c r="BV19" s="407">
        <v>858721475</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146</v>
      </c>
      <c r="C20" s="431"/>
      <c r="D20" s="431"/>
      <c r="E20" s="431"/>
      <c r="F20" s="431"/>
      <c r="G20" s="431"/>
      <c r="H20" s="431"/>
      <c r="I20" s="431"/>
      <c r="J20" s="431"/>
      <c r="K20" s="432"/>
      <c r="L20" s="433">
        <v>305754</v>
      </c>
      <c r="M20" s="434"/>
      <c r="N20" s="434"/>
      <c r="O20" s="434"/>
      <c r="P20" s="434"/>
      <c r="Q20" s="434"/>
      <c r="R20" s="434"/>
      <c r="S20" s="434"/>
      <c r="T20" s="434"/>
      <c r="U20" s="434"/>
      <c r="V20" s="434"/>
      <c r="W20" s="489"/>
      <c r="X20" s="490"/>
      <c r="Y20" s="491"/>
      <c r="Z20" s="435" t="s">
        <v>147</v>
      </c>
      <c r="AA20" s="436"/>
      <c r="AB20" s="436"/>
      <c r="AC20" s="436"/>
      <c r="AD20" s="436"/>
      <c r="AE20" s="436"/>
      <c r="AF20" s="436"/>
      <c r="AG20" s="436"/>
      <c r="AH20" s="437"/>
      <c r="AI20" s="438">
        <v>12058</v>
      </c>
      <c r="AJ20" s="439"/>
      <c r="AK20" s="439"/>
      <c r="AL20" s="439"/>
      <c r="AM20" s="440"/>
      <c r="AN20" s="438">
        <v>43251680</v>
      </c>
      <c r="AO20" s="439"/>
      <c r="AP20" s="439"/>
      <c r="AQ20" s="439"/>
      <c r="AR20" s="439"/>
      <c r="AS20" s="440"/>
      <c r="AT20" s="438">
        <v>3587</v>
      </c>
      <c r="AU20" s="439"/>
      <c r="AV20" s="439"/>
      <c r="AW20" s="439"/>
      <c r="AX20" s="439"/>
      <c r="AY20" s="441"/>
      <c r="AZ20" s="421" t="s">
        <v>148</v>
      </c>
      <c r="BA20" s="422"/>
      <c r="BB20" s="422"/>
      <c r="BC20" s="422"/>
      <c r="BD20" s="422"/>
      <c r="BE20" s="422"/>
      <c r="BF20" s="422"/>
      <c r="BG20" s="422"/>
      <c r="BH20" s="422"/>
      <c r="BI20" s="422"/>
      <c r="BJ20" s="422"/>
      <c r="BK20" s="422"/>
      <c r="BL20" s="422"/>
      <c r="BM20" s="423"/>
      <c r="BN20" s="387">
        <v>223812212</v>
      </c>
      <c r="BO20" s="388"/>
      <c r="BP20" s="388"/>
      <c r="BQ20" s="388"/>
      <c r="BR20" s="388"/>
      <c r="BS20" s="388"/>
      <c r="BT20" s="388"/>
      <c r="BU20" s="389"/>
      <c r="BV20" s="387">
        <v>247970041</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149</v>
      </c>
      <c r="X21" s="425"/>
      <c r="Y21" s="425"/>
      <c r="Z21" s="425"/>
      <c r="AA21" s="425"/>
      <c r="AB21" s="425"/>
      <c r="AC21" s="425"/>
      <c r="AD21" s="425"/>
      <c r="AE21" s="425"/>
      <c r="AF21" s="425"/>
      <c r="AG21" s="425"/>
      <c r="AH21" s="426"/>
      <c r="AI21" s="427">
        <v>98.9</v>
      </c>
      <c r="AJ21" s="428"/>
      <c r="AK21" s="428"/>
      <c r="AL21" s="428"/>
      <c r="AM21" s="428"/>
      <c r="AN21" s="428"/>
      <c r="AO21" s="428"/>
      <c r="AP21" s="428"/>
      <c r="AQ21" s="428"/>
      <c r="AR21" s="428"/>
      <c r="AS21" s="428"/>
      <c r="AT21" s="428"/>
      <c r="AU21" s="428"/>
      <c r="AV21" s="428"/>
      <c r="AW21" s="428"/>
      <c r="AX21" s="428"/>
      <c r="AY21" s="429"/>
      <c r="AZ21" s="404" t="s">
        <v>150</v>
      </c>
      <c r="BA21" s="405"/>
      <c r="BB21" s="405"/>
      <c r="BC21" s="405"/>
      <c r="BD21" s="405"/>
      <c r="BE21" s="405"/>
      <c r="BF21" s="405"/>
      <c r="BG21" s="405"/>
      <c r="BH21" s="405"/>
      <c r="BI21" s="405"/>
      <c r="BJ21" s="405"/>
      <c r="BK21" s="405"/>
      <c r="BL21" s="405"/>
      <c r="BM21" s="406"/>
      <c r="BN21" s="407">
        <v>35078444</v>
      </c>
      <c r="BO21" s="408"/>
      <c r="BP21" s="408"/>
      <c r="BQ21" s="408"/>
      <c r="BR21" s="408"/>
      <c r="BS21" s="408"/>
      <c r="BT21" s="408"/>
      <c r="BU21" s="409"/>
      <c r="BV21" s="407">
        <v>27959220</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2124932</v>
      </c>
      <c r="BO22" s="414"/>
      <c r="BP22" s="414"/>
      <c r="BQ22" s="414"/>
      <c r="BR22" s="414"/>
      <c r="BS22" s="414"/>
      <c r="BT22" s="414"/>
      <c r="BU22" s="415"/>
      <c r="BV22" s="413">
        <v>2399330</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5691292</v>
      </c>
      <c r="BO23" s="414"/>
      <c r="BP23" s="414"/>
      <c r="BQ23" s="414"/>
      <c r="BR23" s="414"/>
      <c r="BS23" s="414"/>
      <c r="BT23" s="414"/>
      <c r="BU23" s="415"/>
      <c r="BV23" s="413">
        <v>5689601</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153</v>
      </c>
      <c r="BA24" s="385"/>
      <c r="BB24" s="385"/>
      <c r="BC24" s="385"/>
      <c r="BD24" s="385"/>
      <c r="BE24" s="385"/>
      <c r="BF24" s="385"/>
      <c r="BG24" s="385"/>
      <c r="BH24" s="385"/>
      <c r="BI24" s="385"/>
      <c r="BJ24" s="385"/>
      <c r="BK24" s="385"/>
      <c r="BL24" s="385"/>
      <c r="BM24" s="386"/>
      <c r="BN24" s="387">
        <v>5691292</v>
      </c>
      <c r="BO24" s="388"/>
      <c r="BP24" s="388"/>
      <c r="BQ24" s="388"/>
      <c r="BR24" s="388"/>
      <c r="BS24" s="388"/>
      <c r="BT24" s="388"/>
      <c r="BU24" s="389"/>
      <c r="BV24" s="387">
        <v>5689601</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154</v>
      </c>
      <c r="BA25" s="396"/>
      <c r="BB25" s="396"/>
      <c r="BC25" s="397"/>
      <c r="BD25" s="404" t="s">
        <v>38</v>
      </c>
      <c r="BE25" s="405"/>
      <c r="BF25" s="405"/>
      <c r="BG25" s="405"/>
      <c r="BH25" s="405"/>
      <c r="BI25" s="405"/>
      <c r="BJ25" s="405"/>
      <c r="BK25" s="405"/>
      <c r="BL25" s="405"/>
      <c r="BM25" s="406"/>
      <c r="BN25" s="407">
        <v>14131703</v>
      </c>
      <c r="BO25" s="408"/>
      <c r="BP25" s="408"/>
      <c r="BQ25" s="408"/>
      <c r="BR25" s="408"/>
      <c r="BS25" s="408"/>
      <c r="BT25" s="408"/>
      <c r="BU25" s="409"/>
      <c r="BV25" s="407">
        <v>14124146</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155</v>
      </c>
      <c r="BE26" s="411"/>
      <c r="BF26" s="411"/>
      <c r="BG26" s="411"/>
      <c r="BH26" s="411"/>
      <c r="BI26" s="411"/>
      <c r="BJ26" s="411"/>
      <c r="BK26" s="411"/>
      <c r="BL26" s="411"/>
      <c r="BM26" s="412"/>
      <c r="BN26" s="413">
        <v>12791747</v>
      </c>
      <c r="BO26" s="414"/>
      <c r="BP26" s="414"/>
      <c r="BQ26" s="414"/>
      <c r="BR26" s="414"/>
      <c r="BS26" s="414"/>
      <c r="BT26" s="414"/>
      <c r="BU26" s="415"/>
      <c r="BV26" s="413">
        <v>12607229</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42122231</v>
      </c>
      <c r="BO27" s="388"/>
      <c r="BP27" s="388"/>
      <c r="BQ27" s="388"/>
      <c r="BR27" s="388"/>
      <c r="BS27" s="388"/>
      <c r="BT27" s="388"/>
      <c r="BU27" s="389"/>
      <c r="BV27" s="387">
        <v>42576771</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162</v>
      </c>
      <c r="D30" s="382"/>
      <c r="E30" s="383" t="s">
        <v>163</v>
      </c>
      <c r="F30" s="383"/>
      <c r="G30" s="383"/>
      <c r="H30" s="383"/>
      <c r="I30" s="383"/>
      <c r="J30" s="383"/>
      <c r="K30" s="383"/>
      <c r="L30" s="383"/>
      <c r="M30" s="383"/>
      <c r="N30" s="383"/>
      <c r="O30" s="383"/>
      <c r="P30" s="383"/>
      <c r="Q30" s="383"/>
      <c r="R30" s="383"/>
      <c r="S30" s="383"/>
      <c r="T30" s="158"/>
      <c r="U30" s="382" t="s">
        <v>164</v>
      </c>
      <c r="V30" s="382"/>
      <c r="W30" s="383" t="s">
        <v>163</v>
      </c>
      <c r="X30" s="383"/>
      <c r="Y30" s="383"/>
      <c r="Z30" s="383"/>
      <c r="AA30" s="383"/>
      <c r="AB30" s="383"/>
      <c r="AC30" s="383"/>
      <c r="AD30" s="383"/>
      <c r="AE30" s="383"/>
      <c r="AF30" s="383"/>
      <c r="AG30" s="383"/>
      <c r="AH30" s="383"/>
      <c r="AI30" s="383"/>
      <c r="AJ30" s="383"/>
      <c r="AK30" s="383"/>
      <c r="AL30" s="158"/>
      <c r="AM30" s="382" t="s">
        <v>165</v>
      </c>
      <c r="AN30" s="382"/>
      <c r="AO30" s="383" t="s">
        <v>163</v>
      </c>
      <c r="AP30" s="383"/>
      <c r="AQ30" s="383"/>
      <c r="AR30" s="383"/>
      <c r="AS30" s="383"/>
      <c r="AT30" s="383"/>
      <c r="AU30" s="383"/>
      <c r="AV30" s="383"/>
      <c r="AW30" s="383"/>
      <c r="AX30" s="383"/>
      <c r="AY30" s="383"/>
      <c r="AZ30" s="383"/>
      <c r="BA30" s="383"/>
      <c r="BB30" s="383"/>
      <c r="BC30" s="383"/>
      <c r="BD30" s="183"/>
      <c r="BE30" s="382" t="s">
        <v>164</v>
      </c>
      <c r="BF30" s="382"/>
      <c r="BG30" s="383" t="s">
        <v>166</v>
      </c>
      <c r="BH30" s="383"/>
      <c r="BI30" s="383"/>
      <c r="BJ30" s="383"/>
      <c r="BK30" s="383"/>
      <c r="BL30" s="383"/>
      <c r="BM30" s="383"/>
      <c r="BN30" s="383"/>
      <c r="BO30" s="383"/>
      <c r="BP30" s="383"/>
      <c r="BQ30" s="383"/>
      <c r="BR30" s="383"/>
      <c r="BS30" s="383"/>
      <c r="BT30" s="383"/>
      <c r="BU30" s="383"/>
      <c r="BV30" s="184"/>
      <c r="BW30" s="382" t="s">
        <v>164</v>
      </c>
      <c r="BX30" s="382"/>
      <c r="BY30" s="383" t="s">
        <v>167</v>
      </c>
      <c r="BZ30" s="383"/>
      <c r="CA30" s="383"/>
      <c r="CB30" s="383"/>
      <c r="CC30" s="383"/>
      <c r="CD30" s="383"/>
      <c r="CE30" s="383"/>
      <c r="CF30" s="383"/>
      <c r="CG30" s="383"/>
      <c r="CH30" s="383"/>
      <c r="CI30" s="383"/>
      <c r="CJ30" s="383"/>
      <c r="CK30" s="383"/>
      <c r="CL30" s="383"/>
      <c r="CM30" s="383"/>
      <c r="CN30" s="158"/>
      <c r="CO30" s="382" t="s">
        <v>164</v>
      </c>
      <c r="CP30" s="382"/>
      <c r="CQ30" s="383" t="s">
        <v>168</v>
      </c>
      <c r="CR30" s="383"/>
      <c r="CS30" s="383"/>
      <c r="CT30" s="383"/>
      <c r="CU30" s="383"/>
      <c r="CV30" s="383"/>
      <c r="CW30" s="383"/>
      <c r="CX30" s="383"/>
      <c r="CY30" s="383"/>
      <c r="CZ30" s="383"/>
      <c r="DA30" s="383"/>
      <c r="DB30" s="383"/>
      <c r="DC30" s="383"/>
      <c r="DD30" s="383"/>
      <c r="DE30" s="383"/>
      <c r="DF30" s="158"/>
      <c r="DG30" s="381" t="s">
        <v>169</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病院事業会計</v>
      </c>
      <c r="AP31" s="378"/>
      <c r="AQ31" s="378"/>
      <c r="AR31" s="378"/>
      <c r="AS31" s="378"/>
      <c r="AT31" s="378"/>
      <c r="AU31" s="378"/>
      <c r="AV31" s="378"/>
      <c r="AW31" s="378"/>
      <c r="AX31" s="378"/>
      <c r="AY31" s="378"/>
      <c r="AZ31" s="378"/>
      <c r="BA31" s="378"/>
      <c r="BB31" s="378"/>
      <c r="BC31" s="378"/>
      <c r="BD31" s="182"/>
      <c r="BE31" s="379">
        <f>IF(BG31="","",MAX(C31:D40,U31:V40,AM31:AN40)+1)</f>
        <v>16</v>
      </c>
      <c r="BF31" s="379"/>
      <c r="BG31" s="378" t="str">
        <f>IF('各会計、関係団体の財政状況及び健全化判断比率'!B33="","",'各会計、関係団体の財政状況及び健全化判断比率'!B33)</f>
        <v>流域下水道事業特別会計</v>
      </c>
      <c r="BH31" s="378"/>
      <c r="BI31" s="378"/>
      <c r="BJ31" s="378"/>
      <c r="BK31" s="378"/>
      <c r="BL31" s="378"/>
      <c r="BM31" s="378"/>
      <c r="BN31" s="378"/>
      <c r="BO31" s="378"/>
      <c r="BP31" s="378"/>
      <c r="BQ31" s="378"/>
      <c r="BR31" s="378"/>
      <c r="BS31" s="378"/>
      <c r="BT31" s="378"/>
      <c r="BU31" s="378"/>
      <c r="BV31" s="182"/>
      <c r="BW31" s="379">
        <f>IF(BY31="","",MAX(C31:D40,U31:V40,AM31:AN40,BE31:BF40)+1)</f>
        <v>18</v>
      </c>
      <c r="BX31" s="379"/>
      <c r="BY31" s="378" t="str">
        <f>IF('各会計、関係団体の財政状況及び健全化判断比率'!B68="","",'各会計、関係団体の財政状況及び健全化判断比率'!B68)</f>
        <v>関西広域連合</v>
      </c>
      <c r="BZ31" s="378"/>
      <c r="CA31" s="378"/>
      <c r="CB31" s="378"/>
      <c r="CC31" s="378"/>
      <c r="CD31" s="378"/>
      <c r="CE31" s="378"/>
      <c r="CF31" s="378"/>
      <c r="CG31" s="378"/>
      <c r="CH31" s="378"/>
      <c r="CI31" s="378"/>
      <c r="CJ31" s="378"/>
      <c r="CK31" s="378"/>
      <c r="CL31" s="378"/>
      <c r="CM31" s="378"/>
      <c r="CN31" s="182"/>
      <c r="CO31" s="379">
        <f>IF(CQ31="","",MAX(C31:D40,U31:V40,AM31:AN40,BE31:BF40,BW31:BX40)+1)</f>
        <v>19</v>
      </c>
      <c r="CP31" s="379"/>
      <c r="CQ31" s="378" t="str">
        <f>IF('各会計、関係団体の財政状況及び健全化判断比率'!BS7="","",'各会計、関係団体の財政状況及び健全化判断比率'!BS7)</f>
        <v>徳島県建設技術センター</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市町村振興資金貸付金特別会計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電気事業会計</v>
      </c>
      <c r="AP32" s="378"/>
      <c r="AQ32" s="378"/>
      <c r="AR32" s="378"/>
      <c r="AS32" s="378"/>
      <c r="AT32" s="378"/>
      <c r="AU32" s="378"/>
      <c r="AV32" s="378"/>
      <c r="AW32" s="378"/>
      <c r="AX32" s="378"/>
      <c r="AY32" s="378"/>
      <c r="AZ32" s="378"/>
      <c r="BA32" s="378"/>
      <c r="BB32" s="378"/>
      <c r="BC32" s="378"/>
      <c r="BD32" s="182"/>
      <c r="BE32" s="379">
        <f t="shared" ref="BE32:BE40" si="2">IF(BG32="","",BE31+1)</f>
        <v>17</v>
      </c>
      <c r="BF32" s="379"/>
      <c r="BG32" s="378" t="str">
        <f>IF('各会計、関係団体の財政状況及び健全化判断比率'!B34="","",'各会計、関係団体の財政状況及び健全化判断比率'!B34)</f>
        <v>港湾等整備事業特別会計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20</v>
      </c>
      <c r="CP32" s="379"/>
      <c r="CQ32" s="378" t="str">
        <f>IF('各会計、関係団体の財政状況及び健全化判断比率'!BS8="","",'各会計、関係団体の財政状況及び健全化判断比率'!BS8)</f>
        <v>徳島県観光協会</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母子父子寡婦福祉資金貸付金特別会計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13</v>
      </c>
      <c r="AN33" s="379"/>
      <c r="AO33" s="378" t="str">
        <f>IF('各会計、関係団体の財政状況及び健全化判断比率'!B30="","",'各会計、関係団体の財政状況及び健全化判断比率'!B30)</f>
        <v>工業用水道事業会計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21</v>
      </c>
      <c r="CP33" s="379"/>
      <c r="CQ33" s="378" t="str">
        <f>IF('各会計、関係団体の財政状況及び健全化判断比率'!BS9="","",'各会計、関係団体の財政状況及び健全化判断比率'!BS9)</f>
        <v>徳島県農業開発公社</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中小企業近代化資金貸付金特別会計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14</v>
      </c>
      <c r="AN34" s="379"/>
      <c r="AO34" s="378" t="str">
        <f>IF('各会計、関係団体の財政状況及び健全化判断比率'!B31="","",'各会計、関係団体の財政状況及び健全化判断比率'!B31)</f>
        <v>駐車場事業会計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22</v>
      </c>
      <c r="CP34" s="379"/>
      <c r="CQ34" s="378" t="str">
        <f>IF('各会計、関係団体の財政状況及び健全化判断比率'!BS10="","",'各会計、関係団体の財政状況及び健全化判断比率'!BS10)</f>
        <v>徳島県林業労働力確保支援センター</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中小企業・雇用対策事業特別会計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15</v>
      </c>
      <c r="AN35" s="379"/>
      <c r="AO35" s="378" t="str">
        <f>IF('各会計、関係団体の財政状況及び健全化判断比率'!B32="","",'各会計、関係団体の財政状況及び健全化判断比率'!B32)</f>
        <v>土地造成事業会計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23</v>
      </c>
      <c r="CP35" s="379"/>
      <c r="CQ35" s="378" t="str">
        <f>IF('各会計、関係団体の財政状況及び健全化判断比率'!BS11="","",'各会計、関係団体の財政状況及び健全化判断比率'!BS11)</f>
        <v>徳島県水産振興公害対策基金</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徳島ビル管理事業特別会計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24</v>
      </c>
      <c r="CP36" s="379"/>
      <c r="CQ36" s="378" t="str">
        <f>IF('各会計、関係団体の財政状況及び健全化判断比率'!BS12="","",'各会計、関係団体の財政状況及び健全化判断比率'!BS12)</f>
        <v>とくしま産業振興機構</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農業改良資金貸付金特別会計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25</v>
      </c>
      <c r="CP37" s="379"/>
      <c r="CQ37" s="378" t="str">
        <f>IF('各会計、関係団体の財政状況及び健全化判断比率'!BS13="","",'各会計、関係団体の財政状況及び健全化判断比率'!BS13)</f>
        <v>徳島県福祉基金</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林業改善資金貸付金特別会計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26</v>
      </c>
      <c r="CP38" s="379"/>
      <c r="CQ38" s="378" t="str">
        <f>IF('各会計、関係団体の財政状況及び健全化判断比率'!BS14="","",'各会計、関係団体の財政状況及び健全化判断比率'!BS14)</f>
        <v>とくしま移植医療推進財団</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県有林県行造林事業特別会計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27</v>
      </c>
      <c r="CP39" s="379"/>
      <c r="CQ39" s="378" t="str">
        <f>IF('各会計、関係団体の財政状況及び健全化判断比率'!BS15="","",'各会計、関係団体の財政状況及び健全化判断比率'!BS15)</f>
        <v>とくしまあいランド推進協議会</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沿岸漁業改善資金貸付金特別会計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28</v>
      </c>
      <c r="CP40" s="379"/>
      <c r="CQ40" s="378" t="str">
        <f>IF('各会計、関係団体の財政状況及び健全化判断比率'!BS16="","",'各会計、関係団体の財政状況及び健全化判断比率'!BS16)</f>
        <v>徳島県環境整備公社</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170</v>
      </c>
      <c r="C43" s="140"/>
      <c r="D43" s="140"/>
      <c r="E43" s="140" t="s">
        <v>171</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172</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174</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175</v>
      </c>
    </row>
    <row r="48" spans="1:119" x14ac:dyDescent="0.2">
      <c r="E48" s="142" t="s">
        <v>176</v>
      </c>
    </row>
    <row r="49" spans="5:5" x14ac:dyDescent="0.2">
      <c r="E49" s="142" t="s">
        <v>177</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gmQPHHgXFykPiDeREXumy1ICvAj/W+atrLhpmG+EuiAnrpK/vrBd5jYtYp6A23XsyKdUNNOxXYqc213PMRN/g==" saltValue="fGhbznQGNbspJyF+Ukj51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547</v>
      </c>
      <c r="G33" s="17" t="s">
        <v>548</v>
      </c>
      <c r="H33" s="17" t="s">
        <v>549</v>
      </c>
      <c r="I33" s="17" t="s">
        <v>550</v>
      </c>
      <c r="J33" s="18" t="s">
        <v>551</v>
      </c>
      <c r="K33" s="10"/>
      <c r="L33" s="10"/>
      <c r="M33" s="10"/>
      <c r="N33" s="10"/>
      <c r="O33" s="10"/>
      <c r="P33" s="10"/>
    </row>
    <row r="34" spans="1:16" ht="39" customHeight="1" x14ac:dyDescent="0.2">
      <c r="A34" s="10"/>
      <c r="B34" s="19"/>
      <c r="C34" s="1131" t="s">
        <v>553</v>
      </c>
      <c r="D34" s="1131"/>
      <c r="E34" s="1132"/>
      <c r="F34" s="20">
        <v>4.1100000000000003</v>
      </c>
      <c r="G34" s="21">
        <v>4.26</v>
      </c>
      <c r="H34" s="21">
        <v>4.2699999999999996</v>
      </c>
      <c r="I34" s="21">
        <v>4.59</v>
      </c>
      <c r="J34" s="22">
        <v>4.8</v>
      </c>
      <c r="K34" s="10"/>
      <c r="L34" s="10"/>
      <c r="M34" s="10"/>
      <c r="N34" s="10"/>
      <c r="O34" s="10"/>
      <c r="P34" s="10"/>
    </row>
    <row r="35" spans="1:16" ht="39" customHeight="1" x14ac:dyDescent="0.2">
      <c r="A35" s="10"/>
      <c r="B35" s="23"/>
      <c r="C35" s="1125" t="s">
        <v>554</v>
      </c>
      <c r="D35" s="1126"/>
      <c r="E35" s="1127"/>
      <c r="F35" s="24">
        <v>3.37</v>
      </c>
      <c r="G35" s="25">
        <v>3.49</v>
      </c>
      <c r="H35" s="25">
        <v>2.57</v>
      </c>
      <c r="I35" s="25">
        <v>2.95</v>
      </c>
      <c r="J35" s="26">
        <v>3.4</v>
      </c>
      <c r="K35" s="10"/>
      <c r="L35" s="10"/>
      <c r="M35" s="10"/>
      <c r="N35" s="10"/>
      <c r="O35" s="10"/>
      <c r="P35" s="10"/>
    </row>
    <row r="36" spans="1:16" ht="39" customHeight="1" x14ac:dyDescent="0.2">
      <c r="A36" s="10"/>
      <c r="B36" s="23"/>
      <c r="C36" s="1125" t="s">
        <v>555</v>
      </c>
      <c r="D36" s="1126"/>
      <c r="E36" s="1127"/>
      <c r="F36" s="24">
        <v>0.73</v>
      </c>
      <c r="G36" s="25">
        <v>0.63</v>
      </c>
      <c r="H36" s="25">
        <v>1.04</v>
      </c>
      <c r="I36" s="25">
        <v>1.35</v>
      </c>
      <c r="J36" s="26">
        <v>1.39</v>
      </c>
      <c r="K36" s="10"/>
      <c r="L36" s="10"/>
      <c r="M36" s="10"/>
      <c r="N36" s="10"/>
      <c r="O36" s="10"/>
      <c r="P36" s="10"/>
    </row>
    <row r="37" spans="1:16" ht="39" customHeight="1" x14ac:dyDescent="0.2">
      <c r="A37" s="10"/>
      <c r="B37" s="23"/>
      <c r="C37" s="1125" t="s">
        <v>556</v>
      </c>
      <c r="D37" s="1126"/>
      <c r="E37" s="1127"/>
      <c r="F37" s="24">
        <v>2.0299999999999998</v>
      </c>
      <c r="G37" s="25">
        <v>1.86</v>
      </c>
      <c r="H37" s="25">
        <v>1.71</v>
      </c>
      <c r="I37" s="25">
        <v>1.56</v>
      </c>
      <c r="J37" s="26">
        <v>1.18</v>
      </c>
      <c r="K37" s="10"/>
      <c r="L37" s="10"/>
      <c r="M37" s="10"/>
      <c r="N37" s="10"/>
      <c r="O37" s="10"/>
      <c r="P37" s="10"/>
    </row>
    <row r="38" spans="1:16" ht="39" customHeight="1" x14ac:dyDescent="0.2">
      <c r="A38" s="10"/>
      <c r="B38" s="23"/>
      <c r="C38" s="1125" t="s">
        <v>557</v>
      </c>
      <c r="D38" s="1126"/>
      <c r="E38" s="1127"/>
      <c r="F38" s="24">
        <v>0.34</v>
      </c>
      <c r="G38" s="25">
        <v>0.28000000000000003</v>
      </c>
      <c r="H38" s="25">
        <v>0.43</v>
      </c>
      <c r="I38" s="25">
        <v>0.47</v>
      </c>
      <c r="J38" s="26">
        <v>0.46</v>
      </c>
      <c r="K38" s="10"/>
      <c r="L38" s="10"/>
      <c r="M38" s="10"/>
      <c r="N38" s="10"/>
      <c r="O38" s="10"/>
      <c r="P38" s="10"/>
    </row>
    <row r="39" spans="1:16" ht="39" customHeight="1" x14ac:dyDescent="0.2">
      <c r="A39" s="10"/>
      <c r="B39" s="23"/>
      <c r="C39" s="1125" t="s">
        <v>558</v>
      </c>
      <c r="D39" s="1126"/>
      <c r="E39" s="1127"/>
      <c r="F39" s="24">
        <v>0.19</v>
      </c>
      <c r="G39" s="25">
        <v>0.22</v>
      </c>
      <c r="H39" s="25">
        <v>0.26</v>
      </c>
      <c r="I39" s="25">
        <v>0.3</v>
      </c>
      <c r="J39" s="26">
        <v>0.32</v>
      </c>
      <c r="K39" s="10"/>
      <c r="L39" s="10"/>
      <c r="M39" s="10"/>
      <c r="N39" s="10"/>
      <c r="O39" s="10"/>
      <c r="P39" s="10"/>
    </row>
    <row r="40" spans="1:16" ht="39" customHeight="1" x14ac:dyDescent="0.2">
      <c r="A40" s="10"/>
      <c r="B40" s="23"/>
      <c r="C40" s="1125" t="s">
        <v>559</v>
      </c>
      <c r="D40" s="1126"/>
      <c r="E40" s="1127"/>
      <c r="F40" s="24">
        <v>0</v>
      </c>
      <c r="G40" s="25">
        <v>0</v>
      </c>
      <c r="H40" s="25">
        <v>0</v>
      </c>
      <c r="I40" s="25">
        <v>0</v>
      </c>
      <c r="J40" s="26">
        <v>0</v>
      </c>
      <c r="K40" s="10"/>
      <c r="L40" s="10"/>
      <c r="M40" s="10"/>
      <c r="N40" s="10"/>
      <c r="O40" s="10"/>
      <c r="P40" s="10"/>
    </row>
    <row r="41" spans="1:16" ht="39" customHeight="1" x14ac:dyDescent="0.2">
      <c r="A41" s="10"/>
      <c r="B41" s="23"/>
      <c r="C41" s="1125" t="s">
        <v>560</v>
      </c>
      <c r="D41" s="1126"/>
      <c r="E41" s="1127"/>
      <c r="F41" s="24">
        <v>0</v>
      </c>
      <c r="G41" s="25">
        <v>0</v>
      </c>
      <c r="H41" s="25">
        <v>0</v>
      </c>
      <c r="I41" s="25">
        <v>0</v>
      </c>
      <c r="J41" s="26">
        <v>0</v>
      </c>
      <c r="K41" s="10"/>
      <c r="L41" s="10"/>
      <c r="M41" s="10"/>
      <c r="N41" s="10"/>
      <c r="O41" s="10"/>
      <c r="P41" s="10"/>
    </row>
    <row r="42" spans="1:16" ht="39" customHeight="1" x14ac:dyDescent="0.2">
      <c r="A42" s="10"/>
      <c r="B42" s="27"/>
      <c r="C42" s="1125" t="s">
        <v>561</v>
      </c>
      <c r="D42" s="1126"/>
      <c r="E42" s="1127"/>
      <c r="F42" s="24" t="s">
        <v>506</v>
      </c>
      <c r="G42" s="25" t="s">
        <v>506</v>
      </c>
      <c r="H42" s="25" t="s">
        <v>506</v>
      </c>
      <c r="I42" s="25" t="s">
        <v>506</v>
      </c>
      <c r="J42" s="26" t="s">
        <v>506</v>
      </c>
      <c r="K42" s="10"/>
      <c r="L42" s="10"/>
      <c r="M42" s="10"/>
      <c r="N42" s="10"/>
      <c r="O42" s="10"/>
      <c r="P42" s="10"/>
    </row>
    <row r="43" spans="1:16" ht="39" customHeight="1" thickBot="1" x14ac:dyDescent="0.25">
      <c r="A43" s="10"/>
      <c r="B43" s="28"/>
      <c r="C43" s="1128" t="s">
        <v>562</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cuRyk7uNXia5DT7UcBUwqfh7rbG057JwI1EyEgwy5a0t9CwdVHIoi7zHxGt43dZ8F0F4NOuEtxAh97AtbwXP9Q==" saltValue="pB8kaqsoFlAxJCzrrF0J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547</v>
      </c>
      <c r="L44" s="44" t="s">
        <v>548</v>
      </c>
      <c r="M44" s="44" t="s">
        <v>549</v>
      </c>
      <c r="N44" s="44" t="s">
        <v>550</v>
      </c>
      <c r="O44" s="45" t="s">
        <v>551</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82849</v>
      </c>
      <c r="L45" s="48">
        <v>79345</v>
      </c>
      <c r="M45" s="48">
        <v>73350</v>
      </c>
      <c r="N45" s="48">
        <v>67914</v>
      </c>
      <c r="O45" s="49">
        <v>65238</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506</v>
      </c>
      <c r="L46" s="52" t="s">
        <v>506</v>
      </c>
      <c r="M46" s="52" t="s">
        <v>506</v>
      </c>
      <c r="N46" s="52" t="s">
        <v>506</v>
      </c>
      <c r="O46" s="53" t="s">
        <v>506</v>
      </c>
      <c r="P46" s="36"/>
      <c r="Q46" s="36"/>
      <c r="R46" s="36"/>
      <c r="S46" s="36"/>
      <c r="T46" s="36"/>
      <c r="U46" s="36"/>
    </row>
    <row r="47" spans="1:21" ht="30.75" customHeight="1" x14ac:dyDescent="0.2">
      <c r="A47" s="36"/>
      <c r="B47" s="1143"/>
      <c r="C47" s="1144"/>
      <c r="D47" s="50"/>
      <c r="E47" s="1135" t="s">
        <v>13</v>
      </c>
      <c r="F47" s="1135"/>
      <c r="G47" s="1135"/>
      <c r="H47" s="1135"/>
      <c r="I47" s="1135"/>
      <c r="J47" s="1136"/>
      <c r="K47" s="51">
        <v>4550</v>
      </c>
      <c r="L47" s="52">
        <v>5717</v>
      </c>
      <c r="M47" s="52">
        <v>6883</v>
      </c>
      <c r="N47" s="52">
        <v>8050</v>
      </c>
      <c r="O47" s="53">
        <v>9217</v>
      </c>
      <c r="P47" s="36"/>
      <c r="Q47" s="36"/>
      <c r="R47" s="36"/>
      <c r="S47" s="36"/>
      <c r="T47" s="36"/>
      <c r="U47" s="36"/>
    </row>
    <row r="48" spans="1:21" ht="30.75" customHeight="1" x14ac:dyDescent="0.2">
      <c r="A48" s="36"/>
      <c r="B48" s="1143"/>
      <c r="C48" s="1144"/>
      <c r="D48" s="50"/>
      <c r="E48" s="1135" t="s">
        <v>14</v>
      </c>
      <c r="F48" s="1135"/>
      <c r="G48" s="1135"/>
      <c r="H48" s="1135"/>
      <c r="I48" s="1135"/>
      <c r="J48" s="1136"/>
      <c r="K48" s="51">
        <v>1580</v>
      </c>
      <c r="L48" s="52">
        <v>2058</v>
      </c>
      <c r="M48" s="52">
        <v>1851</v>
      </c>
      <c r="N48" s="52">
        <v>2006</v>
      </c>
      <c r="O48" s="53">
        <v>2085</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506</v>
      </c>
      <c r="L49" s="52" t="s">
        <v>506</v>
      </c>
      <c r="M49" s="52" t="s">
        <v>506</v>
      </c>
      <c r="N49" s="52">
        <v>0</v>
      </c>
      <c r="O49" s="53">
        <v>0</v>
      </c>
      <c r="P49" s="36"/>
      <c r="Q49" s="36"/>
      <c r="R49" s="36"/>
      <c r="S49" s="36"/>
      <c r="T49" s="36"/>
      <c r="U49" s="36"/>
    </row>
    <row r="50" spans="1:21" ht="30.75" customHeight="1" x14ac:dyDescent="0.2">
      <c r="A50" s="36"/>
      <c r="B50" s="1143"/>
      <c r="C50" s="1144"/>
      <c r="D50" s="50"/>
      <c r="E50" s="1135" t="s">
        <v>16</v>
      </c>
      <c r="F50" s="1135"/>
      <c r="G50" s="1135"/>
      <c r="H50" s="1135"/>
      <c r="I50" s="1135"/>
      <c r="J50" s="1136"/>
      <c r="K50" s="51">
        <v>2762</v>
      </c>
      <c r="L50" s="52">
        <v>2536</v>
      </c>
      <c r="M50" s="52">
        <v>1927</v>
      </c>
      <c r="N50" s="52">
        <v>1860</v>
      </c>
      <c r="O50" s="53">
        <v>1792</v>
      </c>
      <c r="P50" s="36"/>
      <c r="Q50" s="36"/>
      <c r="R50" s="36"/>
      <c r="S50" s="36"/>
      <c r="T50" s="36"/>
      <c r="U50" s="36"/>
    </row>
    <row r="51" spans="1:21" ht="30.75" customHeight="1" x14ac:dyDescent="0.2">
      <c r="A51" s="36"/>
      <c r="B51" s="1145"/>
      <c r="C51" s="1146"/>
      <c r="D51" s="54"/>
      <c r="E51" s="1135" t="s">
        <v>17</v>
      </c>
      <c r="F51" s="1135"/>
      <c r="G51" s="1135"/>
      <c r="H51" s="1135"/>
      <c r="I51" s="1135"/>
      <c r="J51" s="1136"/>
      <c r="K51" s="51">
        <v>2</v>
      </c>
      <c r="L51" s="52">
        <v>0</v>
      </c>
      <c r="M51" s="52">
        <v>0</v>
      </c>
      <c r="N51" s="52">
        <v>0</v>
      </c>
      <c r="O51" s="53">
        <v>1</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51870</v>
      </c>
      <c r="L52" s="52">
        <v>53714</v>
      </c>
      <c r="M52" s="52">
        <v>54943</v>
      </c>
      <c r="N52" s="52">
        <v>54044</v>
      </c>
      <c r="O52" s="53">
        <v>53500</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39873</v>
      </c>
      <c r="L53" s="57">
        <v>35942</v>
      </c>
      <c r="M53" s="57">
        <v>29068</v>
      </c>
      <c r="N53" s="57">
        <v>25786</v>
      </c>
      <c r="O53" s="58">
        <v>24833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370q2z0n3XlFqrakAdY9/F0+zYDrWg/qtQLvd81uTwkhqL4u2Zi/oaMGX3pkzPNE64GN0XNXnw1oQqLLjMvJHA==" saltValue="o328+oUIpoir3HOhDVkit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547</v>
      </c>
      <c r="J40" s="367" t="s">
        <v>548</v>
      </c>
      <c r="K40" s="367" t="s">
        <v>549</v>
      </c>
      <c r="L40" s="367" t="s">
        <v>550</v>
      </c>
      <c r="M40" s="368" t="s">
        <v>551</v>
      </c>
    </row>
    <row r="41" spans="2:13" ht="27.75" customHeight="1" x14ac:dyDescent="0.2">
      <c r="B41" s="1161" t="s">
        <v>22</v>
      </c>
      <c r="C41" s="1162"/>
      <c r="D41" s="66"/>
      <c r="E41" s="1163" t="s">
        <v>23</v>
      </c>
      <c r="F41" s="1163"/>
      <c r="G41" s="1163"/>
      <c r="H41" s="1164"/>
      <c r="I41" s="369">
        <v>926416</v>
      </c>
      <c r="J41" s="370">
        <v>914346</v>
      </c>
      <c r="K41" s="370">
        <v>903713</v>
      </c>
      <c r="L41" s="370">
        <v>894387</v>
      </c>
      <c r="M41" s="371">
        <v>889398</v>
      </c>
    </row>
    <row r="42" spans="2:13" ht="27.75" customHeight="1" x14ac:dyDescent="0.2">
      <c r="B42" s="1151"/>
      <c r="C42" s="1152"/>
      <c r="D42" s="67"/>
      <c r="E42" s="1155" t="s">
        <v>24</v>
      </c>
      <c r="F42" s="1155"/>
      <c r="G42" s="1155"/>
      <c r="H42" s="1156"/>
      <c r="I42" s="372">
        <v>13635</v>
      </c>
      <c r="J42" s="373">
        <v>12431</v>
      </c>
      <c r="K42" s="373">
        <v>10691</v>
      </c>
      <c r="L42" s="373">
        <v>8995</v>
      </c>
      <c r="M42" s="374">
        <v>13176</v>
      </c>
    </row>
    <row r="43" spans="2:13" ht="27.75" customHeight="1" x14ac:dyDescent="0.2">
      <c r="B43" s="1151"/>
      <c r="C43" s="1152"/>
      <c r="D43" s="67"/>
      <c r="E43" s="1155" t="s">
        <v>25</v>
      </c>
      <c r="F43" s="1155"/>
      <c r="G43" s="1155"/>
      <c r="H43" s="1156"/>
      <c r="I43" s="372">
        <v>33134</v>
      </c>
      <c r="J43" s="373">
        <v>32081</v>
      </c>
      <c r="K43" s="373">
        <v>30396</v>
      </c>
      <c r="L43" s="373">
        <v>30433</v>
      </c>
      <c r="M43" s="374">
        <v>28109</v>
      </c>
    </row>
    <row r="44" spans="2:13" ht="27.75" customHeight="1" x14ac:dyDescent="0.2">
      <c r="B44" s="1151"/>
      <c r="C44" s="1152"/>
      <c r="D44" s="67"/>
      <c r="E44" s="1155" t="s">
        <v>26</v>
      </c>
      <c r="F44" s="1155"/>
      <c r="G44" s="1155"/>
      <c r="H44" s="1156"/>
      <c r="I44" s="372" t="s">
        <v>506</v>
      </c>
      <c r="J44" s="373" t="s">
        <v>506</v>
      </c>
      <c r="K44" s="373">
        <v>33</v>
      </c>
      <c r="L44" s="373">
        <v>33</v>
      </c>
      <c r="M44" s="374">
        <v>33</v>
      </c>
    </row>
    <row r="45" spans="2:13" ht="27.75" customHeight="1" x14ac:dyDescent="0.2">
      <c r="B45" s="1151"/>
      <c r="C45" s="1152"/>
      <c r="D45" s="67"/>
      <c r="E45" s="1155" t="s">
        <v>27</v>
      </c>
      <c r="F45" s="1155"/>
      <c r="G45" s="1155"/>
      <c r="H45" s="1156"/>
      <c r="I45" s="372">
        <v>115685</v>
      </c>
      <c r="J45" s="373">
        <v>109727</v>
      </c>
      <c r="K45" s="373">
        <v>110781</v>
      </c>
      <c r="L45" s="373">
        <v>112275</v>
      </c>
      <c r="M45" s="374">
        <v>104758</v>
      </c>
    </row>
    <row r="46" spans="2:13" ht="27.75" customHeight="1" x14ac:dyDescent="0.2">
      <c r="B46" s="1151"/>
      <c r="C46" s="1152"/>
      <c r="D46" s="68"/>
      <c r="E46" s="1165" t="s">
        <v>28</v>
      </c>
      <c r="F46" s="1165"/>
      <c r="G46" s="1165"/>
      <c r="H46" s="1166"/>
      <c r="I46" s="372">
        <v>5512</v>
      </c>
      <c r="J46" s="373">
        <v>2442</v>
      </c>
      <c r="K46" s="373">
        <v>6138</v>
      </c>
      <c r="L46" s="373">
        <v>6337</v>
      </c>
      <c r="M46" s="374">
        <v>6364</v>
      </c>
    </row>
    <row r="47" spans="2:13" ht="27.75" customHeight="1" x14ac:dyDescent="0.2">
      <c r="B47" s="1151"/>
      <c r="C47" s="1152"/>
      <c r="D47" s="69"/>
      <c r="E47" s="1167" t="s">
        <v>29</v>
      </c>
      <c r="F47" s="1168"/>
      <c r="G47" s="1168"/>
      <c r="H47" s="1169"/>
      <c r="I47" s="372" t="s">
        <v>506</v>
      </c>
      <c r="J47" s="373" t="s">
        <v>506</v>
      </c>
      <c r="K47" s="373" t="s">
        <v>506</v>
      </c>
      <c r="L47" s="373" t="s">
        <v>506</v>
      </c>
      <c r="M47" s="374" t="s">
        <v>506</v>
      </c>
    </row>
    <row r="48" spans="2:13" ht="27.75" customHeight="1" x14ac:dyDescent="0.2">
      <c r="B48" s="1151"/>
      <c r="C48" s="1152"/>
      <c r="D48" s="67"/>
      <c r="E48" s="1155" t="s">
        <v>30</v>
      </c>
      <c r="F48" s="1155"/>
      <c r="G48" s="1155"/>
      <c r="H48" s="1156"/>
      <c r="I48" s="372" t="s">
        <v>506</v>
      </c>
      <c r="J48" s="373" t="s">
        <v>506</v>
      </c>
      <c r="K48" s="373" t="s">
        <v>506</v>
      </c>
      <c r="L48" s="373" t="s">
        <v>506</v>
      </c>
      <c r="M48" s="374" t="s">
        <v>506</v>
      </c>
    </row>
    <row r="49" spans="2:13" ht="27.75" customHeight="1" x14ac:dyDescent="0.2">
      <c r="B49" s="1153"/>
      <c r="C49" s="1154"/>
      <c r="D49" s="67"/>
      <c r="E49" s="1155" t="s">
        <v>31</v>
      </c>
      <c r="F49" s="1155"/>
      <c r="G49" s="1155"/>
      <c r="H49" s="1156"/>
      <c r="I49" s="372" t="s">
        <v>506</v>
      </c>
      <c r="J49" s="373" t="s">
        <v>506</v>
      </c>
      <c r="K49" s="373" t="s">
        <v>506</v>
      </c>
      <c r="L49" s="373" t="s">
        <v>506</v>
      </c>
      <c r="M49" s="374" t="s">
        <v>506</v>
      </c>
    </row>
    <row r="50" spans="2:13" ht="27.75" customHeight="1" x14ac:dyDescent="0.2">
      <c r="B50" s="1149" t="s">
        <v>32</v>
      </c>
      <c r="C50" s="1150"/>
      <c r="D50" s="70"/>
      <c r="E50" s="1155" t="s">
        <v>33</v>
      </c>
      <c r="F50" s="1155"/>
      <c r="G50" s="1155"/>
      <c r="H50" s="1156"/>
      <c r="I50" s="372">
        <v>71575</v>
      </c>
      <c r="J50" s="373">
        <v>80569</v>
      </c>
      <c r="K50" s="373">
        <v>85898</v>
      </c>
      <c r="L50" s="373">
        <v>96754</v>
      </c>
      <c r="M50" s="374">
        <v>106505</v>
      </c>
    </row>
    <row r="51" spans="2:13" ht="27.75" customHeight="1" x14ac:dyDescent="0.2">
      <c r="B51" s="1151"/>
      <c r="C51" s="1152"/>
      <c r="D51" s="67"/>
      <c r="E51" s="1155" t="s">
        <v>34</v>
      </c>
      <c r="F51" s="1155"/>
      <c r="G51" s="1155"/>
      <c r="H51" s="1156"/>
      <c r="I51" s="372">
        <v>21775</v>
      </c>
      <c r="J51" s="373">
        <v>22743</v>
      </c>
      <c r="K51" s="373">
        <v>24607</v>
      </c>
      <c r="L51" s="373">
        <v>24416</v>
      </c>
      <c r="M51" s="374">
        <v>24625</v>
      </c>
    </row>
    <row r="52" spans="2:13" ht="27.75" customHeight="1" x14ac:dyDescent="0.2">
      <c r="B52" s="1153"/>
      <c r="C52" s="1154"/>
      <c r="D52" s="67"/>
      <c r="E52" s="1155" t="s">
        <v>35</v>
      </c>
      <c r="F52" s="1155"/>
      <c r="G52" s="1155"/>
      <c r="H52" s="1156"/>
      <c r="I52" s="372">
        <v>585158</v>
      </c>
      <c r="J52" s="373">
        <v>581210</v>
      </c>
      <c r="K52" s="373">
        <v>570597</v>
      </c>
      <c r="L52" s="373">
        <v>557704</v>
      </c>
      <c r="M52" s="374">
        <v>541849</v>
      </c>
    </row>
    <row r="53" spans="2:13" ht="27.75" customHeight="1" thickBot="1" x14ac:dyDescent="0.25">
      <c r="B53" s="1157" t="s">
        <v>20</v>
      </c>
      <c r="C53" s="1158"/>
      <c r="D53" s="71"/>
      <c r="E53" s="1159" t="s">
        <v>36</v>
      </c>
      <c r="F53" s="1159"/>
      <c r="G53" s="1159"/>
      <c r="H53" s="1160"/>
      <c r="I53" s="375">
        <v>415874</v>
      </c>
      <c r="J53" s="376">
        <v>386506</v>
      </c>
      <c r="K53" s="376">
        <v>380651</v>
      </c>
      <c r="L53" s="376">
        <v>373586</v>
      </c>
      <c r="M53" s="377">
        <v>368857</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w/o6b/GT8FP65eEdhQTYLo5zNx0pVWgmNlLOnfAue8N1J+o9Pmq9wYU7H65YPAUVXLgAu8eP+RmT+8vPolkDg==" saltValue="UDFKyy6YGbKjwOTf4juH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549</v>
      </c>
      <c r="G54" s="79" t="s">
        <v>550</v>
      </c>
      <c r="H54" s="80" t="s">
        <v>551</v>
      </c>
    </row>
    <row r="55" spans="2:8" ht="52.5" customHeight="1" x14ac:dyDescent="0.2">
      <c r="B55" s="81"/>
      <c r="C55" s="1178" t="s">
        <v>38</v>
      </c>
      <c r="D55" s="1178"/>
      <c r="E55" s="1179"/>
      <c r="F55" s="82">
        <v>14112</v>
      </c>
      <c r="G55" s="82">
        <v>14124</v>
      </c>
      <c r="H55" s="83">
        <v>14132</v>
      </c>
    </row>
    <row r="56" spans="2:8" ht="52.5" customHeight="1" x14ac:dyDescent="0.2">
      <c r="B56" s="84"/>
      <c r="C56" s="1180" t="s">
        <v>39</v>
      </c>
      <c r="D56" s="1180"/>
      <c r="E56" s="1181"/>
      <c r="F56" s="85">
        <v>12447</v>
      </c>
      <c r="G56" s="85">
        <v>12607</v>
      </c>
      <c r="H56" s="86">
        <v>12792</v>
      </c>
    </row>
    <row r="57" spans="2:8" ht="53.25" customHeight="1" x14ac:dyDescent="0.2">
      <c r="B57" s="84"/>
      <c r="C57" s="1182" t="s">
        <v>40</v>
      </c>
      <c r="D57" s="1182"/>
      <c r="E57" s="1183"/>
      <c r="F57" s="87">
        <v>40278</v>
      </c>
      <c r="G57" s="87">
        <v>42577</v>
      </c>
      <c r="H57" s="88">
        <v>42122</v>
      </c>
    </row>
    <row r="58" spans="2:8" ht="45.75" customHeight="1" x14ac:dyDescent="0.2">
      <c r="B58" s="89"/>
      <c r="C58" s="1170" t="s">
        <v>625</v>
      </c>
      <c r="D58" s="1171"/>
      <c r="E58" s="1172"/>
      <c r="F58" s="90">
        <v>18551</v>
      </c>
      <c r="G58" s="90">
        <v>18625</v>
      </c>
      <c r="H58" s="91">
        <v>16966</v>
      </c>
    </row>
    <row r="59" spans="2:8" ht="45.75" customHeight="1" x14ac:dyDescent="0.2">
      <c r="B59" s="89"/>
      <c r="C59" s="1170" t="s">
        <v>626</v>
      </c>
      <c r="D59" s="1171"/>
      <c r="E59" s="1172"/>
      <c r="F59" s="90">
        <v>2490</v>
      </c>
      <c r="G59" s="90">
        <v>3831</v>
      </c>
      <c r="H59" s="91">
        <v>5749</v>
      </c>
    </row>
    <row r="60" spans="2:8" ht="45.75" customHeight="1" x14ac:dyDescent="0.2">
      <c r="B60" s="89"/>
      <c r="C60" s="1170" t="s">
        <v>627</v>
      </c>
      <c r="D60" s="1171"/>
      <c r="E60" s="1172"/>
      <c r="F60" s="90">
        <v>5880</v>
      </c>
      <c r="G60" s="90">
        <v>5254</v>
      </c>
      <c r="H60" s="91">
        <v>4607</v>
      </c>
    </row>
    <row r="61" spans="2:8" ht="45.75" customHeight="1" x14ac:dyDescent="0.2">
      <c r="B61" s="89"/>
      <c r="C61" s="1170" t="s">
        <v>628</v>
      </c>
      <c r="D61" s="1171"/>
      <c r="E61" s="1172"/>
      <c r="F61" s="90">
        <v>2721</v>
      </c>
      <c r="G61" s="90">
        <v>3301</v>
      </c>
      <c r="H61" s="91">
        <v>3702</v>
      </c>
    </row>
    <row r="62" spans="2:8" ht="45.75" customHeight="1" thickBot="1" x14ac:dyDescent="0.25">
      <c r="B62" s="92"/>
      <c r="C62" s="1173" t="s">
        <v>629</v>
      </c>
      <c r="D62" s="1174"/>
      <c r="E62" s="1175"/>
      <c r="F62" s="93">
        <v>1740</v>
      </c>
      <c r="G62" s="93">
        <v>1634</v>
      </c>
      <c r="H62" s="94">
        <v>1585</v>
      </c>
    </row>
    <row r="63" spans="2:8" ht="52.5" customHeight="1" thickBot="1" x14ac:dyDescent="0.25">
      <c r="B63" s="95"/>
      <c r="C63" s="1176" t="s">
        <v>41</v>
      </c>
      <c r="D63" s="1176"/>
      <c r="E63" s="1177"/>
      <c r="F63" s="96">
        <v>66837</v>
      </c>
      <c r="G63" s="96">
        <v>69308</v>
      </c>
      <c r="H63" s="97">
        <v>69046</v>
      </c>
    </row>
    <row r="64" spans="2:8" ht="15" customHeight="1" x14ac:dyDescent="0.2"/>
    <row r="65" ht="0" hidden="1" customHeight="1" x14ac:dyDescent="0.2"/>
    <row r="66" ht="0" hidden="1" customHeight="1" x14ac:dyDescent="0.2"/>
  </sheetData>
  <sheetProtection algorithmName="SHA-512" hashValue="gqgKc3ox98NzyJx0wfUqc9gTHixEMHB3LCzA55dWXiqECHj1QcqK/yT1v+M+5xRg0qd5RQPumQMghh7qmTJTRA==" saltValue="4PJfUSUpwgTr/hdC2Ueo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645</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645</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644</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640</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643</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638</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547</v>
      </c>
      <c r="BQ50" s="1194"/>
      <c r="BR50" s="1194"/>
      <c r="BS50" s="1194"/>
      <c r="BT50" s="1194"/>
      <c r="BU50" s="1194"/>
      <c r="BV50" s="1194"/>
      <c r="BW50" s="1194"/>
      <c r="BX50" s="1194" t="s">
        <v>548</v>
      </c>
      <c r="BY50" s="1194"/>
      <c r="BZ50" s="1194"/>
      <c r="CA50" s="1194"/>
      <c r="CB50" s="1194"/>
      <c r="CC50" s="1194"/>
      <c r="CD50" s="1194"/>
      <c r="CE50" s="1194"/>
      <c r="CF50" s="1194" t="s">
        <v>549</v>
      </c>
      <c r="CG50" s="1194"/>
      <c r="CH50" s="1194"/>
      <c r="CI50" s="1194"/>
      <c r="CJ50" s="1194"/>
      <c r="CK50" s="1194"/>
      <c r="CL50" s="1194"/>
      <c r="CM50" s="1194"/>
      <c r="CN50" s="1194" t="s">
        <v>550</v>
      </c>
      <c r="CO50" s="1194"/>
      <c r="CP50" s="1194"/>
      <c r="CQ50" s="1194"/>
      <c r="CR50" s="1194"/>
      <c r="CS50" s="1194"/>
      <c r="CT50" s="1194"/>
      <c r="CU50" s="1194"/>
      <c r="CV50" s="1194" t="s">
        <v>551</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637</v>
      </c>
      <c r="AO51" s="1193"/>
      <c r="AP51" s="1193"/>
      <c r="AQ51" s="1193"/>
      <c r="AR51" s="1193"/>
      <c r="AS51" s="1193"/>
      <c r="AT51" s="1193"/>
      <c r="AU51" s="1193"/>
      <c r="AV51" s="1193"/>
      <c r="AW51" s="1193"/>
      <c r="AX51" s="1193"/>
      <c r="AY51" s="1193"/>
      <c r="AZ51" s="1193"/>
      <c r="BA51" s="1193"/>
      <c r="BB51" s="1193" t="s">
        <v>633</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182.1</v>
      </c>
      <c r="CO51" s="1192"/>
      <c r="CP51" s="1192"/>
      <c r="CQ51" s="1192"/>
      <c r="CR51" s="1192"/>
      <c r="CS51" s="1192"/>
      <c r="CT51" s="1192"/>
      <c r="CU51" s="1192"/>
      <c r="CV51" s="1192">
        <v>181.8</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642</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56</v>
      </c>
      <c r="CO53" s="1192"/>
      <c r="CP53" s="1192"/>
      <c r="CQ53" s="1192"/>
      <c r="CR53" s="1192"/>
      <c r="CS53" s="1192"/>
      <c r="CT53" s="1192"/>
      <c r="CU53" s="1192"/>
      <c r="CV53" s="1192">
        <v>55.9</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635</v>
      </c>
      <c r="AO55" s="1194"/>
      <c r="AP55" s="1194"/>
      <c r="AQ55" s="1194"/>
      <c r="AR55" s="1194"/>
      <c r="AS55" s="1194"/>
      <c r="AT55" s="1194"/>
      <c r="AU55" s="1194"/>
      <c r="AV55" s="1194"/>
      <c r="AW55" s="1194"/>
      <c r="AX55" s="1194"/>
      <c r="AY55" s="1194"/>
      <c r="AZ55" s="1194"/>
      <c r="BA55" s="1194"/>
      <c r="BB55" s="1193" t="s">
        <v>633</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174.6</v>
      </c>
      <c r="CO55" s="1192"/>
      <c r="CP55" s="1192"/>
      <c r="CQ55" s="1192"/>
      <c r="CR55" s="1192"/>
      <c r="CS55" s="1192"/>
      <c r="CT55" s="1192"/>
      <c r="CU55" s="1192"/>
      <c r="CV55" s="1192">
        <v>173</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642</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53.3</v>
      </c>
      <c r="CO57" s="1192"/>
      <c r="CP57" s="1192"/>
      <c r="CQ57" s="1192"/>
      <c r="CR57" s="1192"/>
      <c r="CS57" s="1192"/>
      <c r="CT57" s="1192"/>
      <c r="CU57" s="1192"/>
      <c r="CV57" s="1192">
        <v>54.2</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641</v>
      </c>
    </row>
    <row r="64" spans="1:109" ht="13.2" x14ac:dyDescent="0.2">
      <c r="B64" s="1185"/>
      <c r="G64" s="1222"/>
      <c r="I64" s="1224"/>
      <c r="J64" s="1224"/>
      <c r="K64" s="1224"/>
      <c r="L64" s="1224"/>
      <c r="M64" s="1224"/>
      <c r="N64" s="1223"/>
      <c r="AM64" s="1222"/>
      <c r="AN64" s="1222" t="s">
        <v>640</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639</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638</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547</v>
      </c>
      <c r="BQ72" s="1194"/>
      <c r="BR72" s="1194"/>
      <c r="BS72" s="1194"/>
      <c r="BT72" s="1194"/>
      <c r="BU72" s="1194"/>
      <c r="BV72" s="1194"/>
      <c r="BW72" s="1194"/>
      <c r="BX72" s="1194" t="s">
        <v>548</v>
      </c>
      <c r="BY72" s="1194"/>
      <c r="BZ72" s="1194"/>
      <c r="CA72" s="1194"/>
      <c r="CB72" s="1194"/>
      <c r="CC72" s="1194"/>
      <c r="CD72" s="1194"/>
      <c r="CE72" s="1194"/>
      <c r="CF72" s="1194" t="s">
        <v>549</v>
      </c>
      <c r="CG72" s="1194"/>
      <c r="CH72" s="1194"/>
      <c r="CI72" s="1194"/>
      <c r="CJ72" s="1194"/>
      <c r="CK72" s="1194"/>
      <c r="CL72" s="1194"/>
      <c r="CM72" s="1194"/>
      <c r="CN72" s="1194" t="s">
        <v>550</v>
      </c>
      <c r="CO72" s="1194"/>
      <c r="CP72" s="1194"/>
      <c r="CQ72" s="1194"/>
      <c r="CR72" s="1194"/>
      <c r="CS72" s="1194"/>
      <c r="CT72" s="1194"/>
      <c r="CU72" s="1194"/>
      <c r="CV72" s="1194" t="s">
        <v>551</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637</v>
      </c>
      <c r="AO73" s="1193"/>
      <c r="AP73" s="1193"/>
      <c r="AQ73" s="1193"/>
      <c r="AR73" s="1193"/>
      <c r="AS73" s="1193"/>
      <c r="AT73" s="1193"/>
      <c r="AU73" s="1193"/>
      <c r="AV73" s="1193"/>
      <c r="AW73" s="1193"/>
      <c r="AX73" s="1193"/>
      <c r="AY73" s="1193"/>
      <c r="AZ73" s="1193"/>
      <c r="BA73" s="1193"/>
      <c r="BB73" s="1193" t="s">
        <v>636</v>
      </c>
      <c r="BC73" s="1193"/>
      <c r="BD73" s="1193"/>
      <c r="BE73" s="1193"/>
      <c r="BF73" s="1193"/>
      <c r="BG73" s="1193"/>
      <c r="BH73" s="1193"/>
      <c r="BI73" s="1193"/>
      <c r="BJ73" s="1193"/>
      <c r="BK73" s="1193"/>
      <c r="BL73" s="1193"/>
      <c r="BM73" s="1193"/>
      <c r="BN73" s="1193"/>
      <c r="BO73" s="1193"/>
      <c r="BP73" s="1192">
        <v>197.5</v>
      </c>
      <c r="BQ73" s="1192"/>
      <c r="BR73" s="1192"/>
      <c r="BS73" s="1192"/>
      <c r="BT73" s="1192"/>
      <c r="BU73" s="1192"/>
      <c r="BV73" s="1192"/>
      <c r="BW73" s="1192"/>
      <c r="BX73" s="1192">
        <v>187.6</v>
      </c>
      <c r="BY73" s="1192"/>
      <c r="BZ73" s="1192"/>
      <c r="CA73" s="1192"/>
      <c r="CB73" s="1192"/>
      <c r="CC73" s="1192"/>
      <c r="CD73" s="1192"/>
      <c r="CE73" s="1192"/>
      <c r="CF73" s="1192">
        <v>180.4</v>
      </c>
      <c r="CG73" s="1192"/>
      <c r="CH73" s="1192"/>
      <c r="CI73" s="1192"/>
      <c r="CJ73" s="1192"/>
      <c r="CK73" s="1192"/>
      <c r="CL73" s="1192"/>
      <c r="CM73" s="1192"/>
      <c r="CN73" s="1192">
        <v>182.1</v>
      </c>
      <c r="CO73" s="1192"/>
      <c r="CP73" s="1192"/>
      <c r="CQ73" s="1192"/>
      <c r="CR73" s="1192"/>
      <c r="CS73" s="1192"/>
      <c r="CT73" s="1192"/>
      <c r="CU73" s="1192"/>
      <c r="CV73" s="1192">
        <v>181.8</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631</v>
      </c>
      <c r="BC75" s="1193"/>
      <c r="BD75" s="1193"/>
      <c r="BE75" s="1193"/>
      <c r="BF75" s="1193"/>
      <c r="BG75" s="1193"/>
      <c r="BH75" s="1193"/>
      <c r="BI75" s="1193"/>
      <c r="BJ75" s="1193"/>
      <c r="BK75" s="1193"/>
      <c r="BL75" s="1193"/>
      <c r="BM75" s="1193"/>
      <c r="BN75" s="1193"/>
      <c r="BO75" s="1193"/>
      <c r="BP75" s="1192">
        <v>20.100000000000001</v>
      </c>
      <c r="BQ75" s="1192"/>
      <c r="BR75" s="1192"/>
      <c r="BS75" s="1192"/>
      <c r="BT75" s="1192"/>
      <c r="BU75" s="1192"/>
      <c r="BV75" s="1192"/>
      <c r="BW75" s="1192"/>
      <c r="BX75" s="1192">
        <v>18.899999999999999</v>
      </c>
      <c r="BY75" s="1192"/>
      <c r="BZ75" s="1192"/>
      <c r="CA75" s="1192"/>
      <c r="CB75" s="1192"/>
      <c r="CC75" s="1192"/>
      <c r="CD75" s="1192"/>
      <c r="CE75" s="1192"/>
      <c r="CF75" s="1192">
        <v>16.7</v>
      </c>
      <c r="CG75" s="1192"/>
      <c r="CH75" s="1192"/>
      <c r="CI75" s="1192"/>
      <c r="CJ75" s="1192"/>
      <c r="CK75" s="1192"/>
      <c r="CL75" s="1192"/>
      <c r="CM75" s="1192"/>
      <c r="CN75" s="1192">
        <v>14.6</v>
      </c>
      <c r="CO75" s="1192"/>
      <c r="CP75" s="1192"/>
      <c r="CQ75" s="1192"/>
      <c r="CR75" s="1192"/>
      <c r="CS75" s="1192"/>
      <c r="CT75" s="1192"/>
      <c r="CU75" s="1192"/>
      <c r="CV75" s="1192">
        <v>12.8</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635</v>
      </c>
      <c r="AO77" s="1194"/>
      <c r="AP77" s="1194"/>
      <c r="AQ77" s="1194"/>
      <c r="AR77" s="1194"/>
      <c r="AS77" s="1194"/>
      <c r="AT77" s="1194"/>
      <c r="AU77" s="1194"/>
      <c r="AV77" s="1194"/>
      <c r="AW77" s="1194"/>
      <c r="AX77" s="1194"/>
      <c r="AY77" s="1194"/>
      <c r="AZ77" s="1194"/>
      <c r="BA77" s="1194"/>
      <c r="BB77" s="1193" t="s">
        <v>634</v>
      </c>
      <c r="BC77" s="1193"/>
      <c r="BD77" s="1193"/>
      <c r="BE77" s="1193"/>
      <c r="BF77" s="1193"/>
      <c r="BG77" s="1193"/>
      <c r="BH77" s="1193"/>
      <c r="BI77" s="1193"/>
      <c r="BJ77" s="1193"/>
      <c r="BK77" s="1193"/>
      <c r="BL77" s="1193"/>
      <c r="BM77" s="1193"/>
      <c r="BN77" s="1193"/>
      <c r="BO77" s="1193"/>
      <c r="BP77" s="1192">
        <v>171.7</v>
      </c>
      <c r="BQ77" s="1192"/>
      <c r="BR77" s="1192"/>
      <c r="BS77" s="1192"/>
      <c r="BT77" s="1192"/>
      <c r="BU77" s="1192"/>
      <c r="BV77" s="1192"/>
      <c r="BW77" s="1192"/>
      <c r="BX77" s="1192">
        <v>151.9</v>
      </c>
      <c r="BY77" s="1192"/>
      <c r="BZ77" s="1192"/>
      <c r="CA77" s="1192"/>
      <c r="CB77" s="1192"/>
      <c r="CC77" s="1192"/>
      <c r="CD77" s="1192"/>
      <c r="CE77" s="1192"/>
      <c r="CF77" s="1192">
        <v>169.1</v>
      </c>
      <c r="CG77" s="1192"/>
      <c r="CH77" s="1192"/>
      <c r="CI77" s="1192"/>
      <c r="CJ77" s="1192"/>
      <c r="CK77" s="1192"/>
      <c r="CL77" s="1192"/>
      <c r="CM77" s="1192"/>
      <c r="CN77" s="1192">
        <v>174.6</v>
      </c>
      <c r="CO77" s="1192"/>
      <c r="CP77" s="1192"/>
      <c r="CQ77" s="1192"/>
      <c r="CR77" s="1192"/>
      <c r="CS77" s="1192"/>
      <c r="CT77" s="1192"/>
      <c r="CU77" s="1192"/>
      <c r="CV77" s="1192">
        <v>173</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632</v>
      </c>
      <c r="BC79" s="1193"/>
      <c r="BD79" s="1193"/>
      <c r="BE79" s="1193"/>
      <c r="BF79" s="1193"/>
      <c r="BG79" s="1193"/>
      <c r="BH79" s="1193"/>
      <c r="BI79" s="1193"/>
      <c r="BJ79" s="1193"/>
      <c r="BK79" s="1193"/>
      <c r="BL79" s="1193"/>
      <c r="BM79" s="1193"/>
      <c r="BN79" s="1193"/>
      <c r="BO79" s="1193"/>
      <c r="BP79" s="1192">
        <v>14.8</v>
      </c>
      <c r="BQ79" s="1192"/>
      <c r="BR79" s="1192"/>
      <c r="BS79" s="1192"/>
      <c r="BT79" s="1192"/>
      <c r="BU79" s="1192"/>
      <c r="BV79" s="1192"/>
      <c r="BW79" s="1192"/>
      <c r="BX79" s="1192">
        <v>13.7</v>
      </c>
      <c r="BY79" s="1192"/>
      <c r="BZ79" s="1192"/>
      <c r="CA79" s="1192"/>
      <c r="CB79" s="1192"/>
      <c r="CC79" s="1192"/>
      <c r="CD79" s="1192"/>
      <c r="CE79" s="1192"/>
      <c r="CF79" s="1192">
        <v>14.1</v>
      </c>
      <c r="CG79" s="1192"/>
      <c r="CH79" s="1192"/>
      <c r="CI79" s="1192"/>
      <c r="CJ79" s="1192"/>
      <c r="CK79" s="1192"/>
      <c r="CL79" s="1192"/>
      <c r="CM79" s="1192"/>
      <c r="CN79" s="1192">
        <v>13.1</v>
      </c>
      <c r="CO79" s="1192"/>
      <c r="CP79" s="1192"/>
      <c r="CQ79" s="1192"/>
      <c r="CR79" s="1192"/>
      <c r="CS79" s="1192"/>
      <c r="CT79" s="1192"/>
      <c r="CU79" s="1192"/>
      <c r="CV79" s="1192">
        <v>12.2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yYIo2QECrrkPxeHhjfHgAcmTlp3ib8kbUIBEUGLVEuKSQPP2MG4SQOiry1Bfd75bVwFpbLpOq7w+k4hIICPvA==" saltValue="dFJf6Dwz++/3iKDAjp4kd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aaVCOCt232mjUJjnMMwD7SVocP8wm+2CxFmiTWZQP6MCtWVegM3HhDuKQSBCNAdqaqcKkXcKtGdjxZQJrMlMg==" saltValue="EOTZs17M2WjahPnc6IDeI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DBeHKaa1HFDAIt385W0gDmMdsJB9MU5eExCNriBNHWfjIvb5QqgNQmY2u0M/cdFURsNCQXHU43yvuX63KdgHA==" saltValue="73gJ8dtd5yihVBso31VCh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538</v>
      </c>
      <c r="B3" s="113"/>
      <c r="C3" s="114"/>
      <c r="D3" s="115">
        <v>102516</v>
      </c>
      <c r="E3" s="116"/>
      <c r="F3" s="117">
        <v>114030</v>
      </c>
      <c r="G3" s="118"/>
      <c r="H3" s="119"/>
    </row>
    <row r="4" spans="1:8" x14ac:dyDescent="0.2">
      <c r="A4" s="120"/>
      <c r="B4" s="121"/>
      <c r="C4" s="122"/>
      <c r="D4" s="123">
        <v>18082</v>
      </c>
      <c r="E4" s="124"/>
      <c r="F4" s="125">
        <v>24881</v>
      </c>
      <c r="G4" s="126"/>
      <c r="H4" s="127"/>
    </row>
    <row r="5" spans="1:8" x14ac:dyDescent="0.2">
      <c r="A5" s="108" t="s">
        <v>540</v>
      </c>
      <c r="B5" s="113"/>
      <c r="C5" s="114"/>
      <c r="D5" s="115">
        <v>105062</v>
      </c>
      <c r="E5" s="116"/>
      <c r="F5" s="117">
        <v>123663</v>
      </c>
      <c r="G5" s="118"/>
      <c r="H5" s="119"/>
    </row>
    <row r="6" spans="1:8" x14ac:dyDescent="0.2">
      <c r="A6" s="120"/>
      <c r="B6" s="121"/>
      <c r="C6" s="122"/>
      <c r="D6" s="123">
        <v>23227</v>
      </c>
      <c r="E6" s="124"/>
      <c r="F6" s="125">
        <v>28854</v>
      </c>
      <c r="G6" s="126"/>
      <c r="H6" s="127"/>
    </row>
    <row r="7" spans="1:8" x14ac:dyDescent="0.2">
      <c r="A7" s="108" t="s">
        <v>541</v>
      </c>
      <c r="B7" s="113"/>
      <c r="C7" s="114"/>
      <c r="D7" s="115">
        <v>93315</v>
      </c>
      <c r="E7" s="116"/>
      <c r="F7" s="117">
        <v>97161</v>
      </c>
      <c r="G7" s="118"/>
      <c r="H7" s="119"/>
    </row>
    <row r="8" spans="1:8" x14ac:dyDescent="0.2">
      <c r="A8" s="120"/>
      <c r="B8" s="121"/>
      <c r="C8" s="122"/>
      <c r="D8" s="123">
        <v>27464</v>
      </c>
      <c r="E8" s="124"/>
      <c r="F8" s="125">
        <v>26543</v>
      </c>
      <c r="G8" s="126"/>
      <c r="H8" s="127"/>
    </row>
    <row r="9" spans="1:8" x14ac:dyDescent="0.2">
      <c r="A9" s="108" t="s">
        <v>542</v>
      </c>
      <c r="B9" s="113"/>
      <c r="C9" s="114"/>
      <c r="D9" s="115">
        <v>87438</v>
      </c>
      <c r="E9" s="116"/>
      <c r="F9" s="117">
        <v>101731</v>
      </c>
      <c r="G9" s="118"/>
      <c r="H9" s="119"/>
    </row>
    <row r="10" spans="1:8" x14ac:dyDescent="0.2">
      <c r="A10" s="120"/>
      <c r="B10" s="121"/>
      <c r="C10" s="122"/>
      <c r="D10" s="123">
        <v>20315</v>
      </c>
      <c r="E10" s="124"/>
      <c r="F10" s="125">
        <v>26906</v>
      </c>
      <c r="G10" s="126"/>
      <c r="H10" s="127"/>
    </row>
    <row r="11" spans="1:8" x14ac:dyDescent="0.2">
      <c r="A11" s="108" t="s">
        <v>543</v>
      </c>
      <c r="B11" s="113"/>
      <c r="C11" s="114"/>
      <c r="D11" s="115">
        <v>95408</v>
      </c>
      <c r="E11" s="116"/>
      <c r="F11" s="117">
        <v>108224</v>
      </c>
      <c r="G11" s="118"/>
      <c r="H11" s="119"/>
    </row>
    <row r="12" spans="1:8" x14ac:dyDescent="0.2">
      <c r="A12" s="120"/>
      <c r="B12" s="121"/>
      <c r="C12" s="128"/>
      <c r="D12" s="123">
        <v>27617</v>
      </c>
      <c r="E12" s="124"/>
      <c r="F12" s="125">
        <v>27358</v>
      </c>
      <c r="G12" s="126"/>
      <c r="H12" s="127"/>
    </row>
    <row r="13" spans="1:8" x14ac:dyDescent="0.2">
      <c r="A13" s="108"/>
      <c r="B13" s="113"/>
      <c r="C13" s="129"/>
      <c r="D13" s="130">
        <v>96748</v>
      </c>
      <c r="E13" s="131"/>
      <c r="F13" s="132">
        <v>108962</v>
      </c>
      <c r="G13" s="133"/>
      <c r="H13" s="119"/>
    </row>
    <row r="14" spans="1:8" x14ac:dyDescent="0.2">
      <c r="A14" s="120"/>
      <c r="B14" s="121"/>
      <c r="C14" s="122"/>
      <c r="D14" s="123">
        <v>23341</v>
      </c>
      <c r="E14" s="124"/>
      <c r="F14" s="125">
        <v>26908</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3.38</v>
      </c>
      <c r="C19" s="134">
        <f>ROUND(VALUE(SUBSTITUTE(実質収支比率等に係る経年分析!G$48,"▲","-")),2)</f>
        <v>3.49</v>
      </c>
      <c r="D19" s="134">
        <f>ROUND(VALUE(SUBSTITUTE(実質収支比率等に係る経年分析!H$48,"▲","-")),2)</f>
        <v>2.58</v>
      </c>
      <c r="E19" s="134">
        <f>ROUND(VALUE(SUBSTITUTE(実質収支比率等に係る経年分析!I$48,"▲","-")),2)</f>
        <v>2.95</v>
      </c>
      <c r="F19" s="134">
        <f>ROUND(VALUE(SUBSTITUTE(実質収支比率等に係る経年分析!J$48,"▲","-")),2)</f>
        <v>3.41</v>
      </c>
    </row>
    <row r="20" spans="1:11" x14ac:dyDescent="0.2">
      <c r="A20" s="134" t="s">
        <v>46</v>
      </c>
      <c r="B20" s="134">
        <f>ROUND(VALUE(SUBSTITUTE(実質収支比率等に係る経年分析!F$47,"▲","-")),2)</f>
        <v>5.4</v>
      </c>
      <c r="C20" s="134">
        <f>ROUND(VALUE(SUBSTITUTE(実質収支比率等に係る経年分析!G$47,"▲","-")),2)</f>
        <v>5.46</v>
      </c>
      <c r="D20" s="134">
        <f>ROUND(VALUE(SUBSTITUTE(実質収支比率等に係る経年分析!H$47,"▲","-")),2)</f>
        <v>5.34</v>
      </c>
      <c r="E20" s="134">
        <f>ROUND(VALUE(SUBSTITUTE(実質収支比率等に係る経年分析!I$47,"▲","-")),2)</f>
        <v>5.49</v>
      </c>
      <c r="F20" s="134">
        <f>ROUND(VALUE(SUBSTITUTE(実質収支比率等に係る経年分析!J$47,"▲","-")),2)</f>
        <v>5.56</v>
      </c>
    </row>
    <row r="21" spans="1:11" x14ac:dyDescent="0.2">
      <c r="A21" s="134" t="s">
        <v>47</v>
      </c>
      <c r="B21" s="134">
        <f>IF(ISNUMBER(VALUE(SUBSTITUTE(実質収支比率等に係る経年分析!F$49,"▲","-"))),ROUND(VALUE(SUBSTITUTE(実質収支比率等に係る経年分析!F$49,"▲","-")),2),NA())</f>
        <v>0.71</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0.42</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母子父子寡婦福祉資金貸付金特別会計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市町村振興資金貸付金特別会計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駐車場事業会計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2">
      <c r="A32" s="135" t="str">
        <f>IF(連結実質赤字比率に係る赤字・黒字の構成分析!C$38="",NA(),連結実質赤字比率に係る赤字・黒字の構成分析!C$38)</f>
        <v>土地造成事業会計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x14ac:dyDescent="0.2">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x14ac:dyDescent="0.2">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4.2699999999999996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51870</v>
      </c>
      <c r="E42" s="136"/>
      <c r="F42" s="136"/>
      <c r="G42" s="136">
        <f>'実質公債費比率（分子）の構造'!L$52</f>
        <v>53714</v>
      </c>
      <c r="H42" s="136"/>
      <c r="I42" s="136"/>
      <c r="J42" s="136">
        <f>'実質公債費比率（分子）の構造'!M$52</f>
        <v>54943</v>
      </c>
      <c r="K42" s="136"/>
      <c r="L42" s="136"/>
      <c r="M42" s="136">
        <f>'実質公債費比率（分子）の構造'!N$52</f>
        <v>54044</v>
      </c>
      <c r="N42" s="136"/>
      <c r="O42" s="136"/>
      <c r="P42" s="136">
        <f>'実質公債費比率（分子）の構造'!O$52</f>
        <v>53500</v>
      </c>
    </row>
    <row r="43" spans="1:16" x14ac:dyDescent="0.2">
      <c r="A43" s="136" t="s">
        <v>55</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2">
      <c r="A44" s="136" t="s">
        <v>56</v>
      </c>
      <c r="B44" s="136">
        <f>'実質公債費比率（分子）の構造'!K$50</f>
        <v>2762</v>
      </c>
      <c r="C44" s="136"/>
      <c r="D44" s="136"/>
      <c r="E44" s="136">
        <f>'実質公債費比率（分子）の構造'!L$50</f>
        <v>2536</v>
      </c>
      <c r="F44" s="136"/>
      <c r="G44" s="136"/>
      <c r="H44" s="136">
        <f>'実質公債費比率（分子）の構造'!M$50</f>
        <v>1927</v>
      </c>
      <c r="I44" s="136"/>
      <c r="J44" s="136"/>
      <c r="K44" s="136">
        <f>'実質公債費比率（分子）の構造'!N$50</f>
        <v>1860</v>
      </c>
      <c r="L44" s="136"/>
      <c r="M44" s="136"/>
      <c r="N44" s="136">
        <f>'実質公債費比率（分子）の構造'!O$50</f>
        <v>1792</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x14ac:dyDescent="0.2">
      <c r="A46" s="136" t="s">
        <v>58</v>
      </c>
      <c r="B46" s="136">
        <f>'実質公債費比率（分子）の構造'!K$48</f>
        <v>1580</v>
      </c>
      <c r="C46" s="136"/>
      <c r="D46" s="136"/>
      <c r="E46" s="136">
        <f>'実質公債費比率（分子）の構造'!L$48</f>
        <v>2058</v>
      </c>
      <c r="F46" s="136"/>
      <c r="G46" s="136"/>
      <c r="H46" s="136">
        <f>'実質公債費比率（分子）の構造'!M$48</f>
        <v>1851</v>
      </c>
      <c r="I46" s="136"/>
      <c r="J46" s="136"/>
      <c r="K46" s="136">
        <f>'実質公債費比率（分子）の構造'!N$48</f>
        <v>2006</v>
      </c>
      <c r="L46" s="136"/>
      <c r="M46" s="136"/>
      <c r="N46" s="136">
        <f>'実質公債費比率（分子）の構造'!O$48</f>
        <v>2085</v>
      </c>
      <c r="O46" s="136"/>
      <c r="P46" s="136"/>
    </row>
    <row r="47" spans="1:16" x14ac:dyDescent="0.2">
      <c r="A47" s="136" t="s">
        <v>59</v>
      </c>
      <c r="B47" s="136">
        <f>'実質公債費比率（分子）の構造'!K$47</f>
        <v>4550</v>
      </c>
      <c r="C47" s="136"/>
      <c r="D47" s="136"/>
      <c r="E47" s="136">
        <f>'実質公債費比率（分子）の構造'!L$47</f>
        <v>5717</v>
      </c>
      <c r="F47" s="136"/>
      <c r="G47" s="136"/>
      <c r="H47" s="136">
        <f>'実質公債費比率（分子）の構造'!M$47</f>
        <v>6883</v>
      </c>
      <c r="I47" s="136"/>
      <c r="J47" s="136"/>
      <c r="K47" s="136">
        <f>'実質公債費比率（分子）の構造'!N$47</f>
        <v>8050</v>
      </c>
      <c r="L47" s="136"/>
      <c r="M47" s="136"/>
      <c r="N47" s="136">
        <f>'実質公債費比率（分子）の構造'!O$47</f>
        <v>9217</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82849</v>
      </c>
      <c r="C49" s="136"/>
      <c r="D49" s="136"/>
      <c r="E49" s="136">
        <f>'実質公債費比率（分子）の構造'!L$45</f>
        <v>79345</v>
      </c>
      <c r="F49" s="136"/>
      <c r="G49" s="136"/>
      <c r="H49" s="136">
        <f>'実質公債費比率（分子）の構造'!M$45</f>
        <v>73350</v>
      </c>
      <c r="I49" s="136"/>
      <c r="J49" s="136"/>
      <c r="K49" s="136">
        <f>'実質公債費比率（分子）の構造'!N$45</f>
        <v>67914</v>
      </c>
      <c r="L49" s="136"/>
      <c r="M49" s="136"/>
      <c r="N49" s="136">
        <f>'実質公債費比率（分子）の構造'!O$45</f>
        <v>65238</v>
      </c>
      <c r="O49" s="136"/>
      <c r="P49" s="136"/>
    </row>
    <row r="50" spans="1:16" x14ac:dyDescent="0.2">
      <c r="A50" s="136" t="s">
        <v>62</v>
      </c>
      <c r="B50" s="136" t="e">
        <f>NA()</f>
        <v>#N/A</v>
      </c>
      <c r="C50" s="136">
        <f>IF(ISNUMBER('実質公債費比率（分子）の構造'!K$53),'実質公債費比率（分子）の構造'!K$53,NA())</f>
        <v>39873</v>
      </c>
      <c r="D50" s="136" t="e">
        <f>NA()</f>
        <v>#N/A</v>
      </c>
      <c r="E50" s="136" t="e">
        <f>NA()</f>
        <v>#N/A</v>
      </c>
      <c r="F50" s="136">
        <f>IF(ISNUMBER('実質公債費比率（分子）の構造'!L$53),'実質公債費比率（分子）の構造'!L$53,NA())</f>
        <v>35942</v>
      </c>
      <c r="G50" s="136" t="e">
        <f>NA()</f>
        <v>#N/A</v>
      </c>
      <c r="H50" s="136" t="e">
        <f>NA()</f>
        <v>#N/A</v>
      </c>
      <c r="I50" s="136">
        <f>IF(ISNUMBER('実質公債費比率（分子）の構造'!M$53),'実質公債費比率（分子）の構造'!M$53,NA())</f>
        <v>29068</v>
      </c>
      <c r="J50" s="136" t="e">
        <f>NA()</f>
        <v>#N/A</v>
      </c>
      <c r="K50" s="136" t="e">
        <f>NA()</f>
        <v>#N/A</v>
      </c>
      <c r="L50" s="136">
        <f>IF(ISNUMBER('実質公債費比率（分子）の構造'!N$53),'実質公債費比率（分子）の構造'!N$53,NA())</f>
        <v>25786</v>
      </c>
      <c r="M50" s="136" t="e">
        <f>NA()</f>
        <v>#N/A</v>
      </c>
      <c r="N50" s="136" t="e">
        <f>NA()</f>
        <v>#N/A</v>
      </c>
      <c r="O50" s="136">
        <f>IF(ISNUMBER('実質公債費比率（分子）の構造'!O$53),'実質公債費比率（分子）の構造'!O$53,NA())</f>
        <v>24833</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35</v>
      </c>
      <c r="B56" s="135"/>
      <c r="C56" s="135"/>
      <c r="D56" s="135">
        <f>'将来負担比率（分子）の構造'!I$52</f>
        <v>585158</v>
      </c>
      <c r="E56" s="135"/>
      <c r="F56" s="135"/>
      <c r="G56" s="135">
        <f>'将来負担比率（分子）の構造'!J$52</f>
        <v>581210</v>
      </c>
      <c r="H56" s="135"/>
      <c r="I56" s="135"/>
      <c r="J56" s="135">
        <f>'将来負担比率（分子）の構造'!K$52</f>
        <v>570597</v>
      </c>
      <c r="K56" s="135"/>
      <c r="L56" s="135"/>
      <c r="M56" s="135">
        <f>'将来負担比率（分子）の構造'!L$52</f>
        <v>557704</v>
      </c>
      <c r="N56" s="135"/>
      <c r="O56" s="135"/>
      <c r="P56" s="135">
        <f>'将来負担比率（分子）の構造'!M$52</f>
        <v>541849</v>
      </c>
    </row>
    <row r="57" spans="1:16" x14ac:dyDescent="0.2">
      <c r="A57" s="135" t="s">
        <v>34</v>
      </c>
      <c r="B57" s="135"/>
      <c r="C57" s="135"/>
      <c r="D57" s="135">
        <f>'将来負担比率（分子）の構造'!I$51</f>
        <v>21775</v>
      </c>
      <c r="E57" s="135"/>
      <c r="F57" s="135"/>
      <c r="G57" s="135">
        <f>'将来負担比率（分子）の構造'!J$51</f>
        <v>22743</v>
      </c>
      <c r="H57" s="135"/>
      <c r="I57" s="135"/>
      <c r="J57" s="135">
        <f>'将来負担比率（分子）の構造'!K$51</f>
        <v>24607</v>
      </c>
      <c r="K57" s="135"/>
      <c r="L57" s="135"/>
      <c r="M57" s="135">
        <f>'将来負担比率（分子）の構造'!L$51</f>
        <v>24416</v>
      </c>
      <c r="N57" s="135"/>
      <c r="O57" s="135"/>
      <c r="P57" s="135">
        <f>'将来負担比率（分子）の構造'!M$51</f>
        <v>24625</v>
      </c>
    </row>
    <row r="58" spans="1:16" x14ac:dyDescent="0.2">
      <c r="A58" s="135" t="s">
        <v>33</v>
      </c>
      <c r="B58" s="135"/>
      <c r="C58" s="135"/>
      <c r="D58" s="135">
        <f>'将来負担比率（分子）の構造'!I$50</f>
        <v>71575</v>
      </c>
      <c r="E58" s="135"/>
      <c r="F58" s="135"/>
      <c r="G58" s="135">
        <f>'将来負担比率（分子）の構造'!J$50</f>
        <v>80569</v>
      </c>
      <c r="H58" s="135"/>
      <c r="I58" s="135"/>
      <c r="J58" s="135">
        <f>'将来負担比率（分子）の構造'!K$50</f>
        <v>85898</v>
      </c>
      <c r="K58" s="135"/>
      <c r="L58" s="135"/>
      <c r="M58" s="135">
        <f>'将来負担比率（分子）の構造'!L$50</f>
        <v>96754</v>
      </c>
      <c r="N58" s="135"/>
      <c r="O58" s="135"/>
      <c r="P58" s="135">
        <f>'将来負担比率（分子）の構造'!M$50</f>
        <v>106505</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5512</v>
      </c>
      <c r="C61" s="135"/>
      <c r="D61" s="135"/>
      <c r="E61" s="135">
        <f>'将来負担比率（分子）の構造'!J$46</f>
        <v>2442</v>
      </c>
      <c r="F61" s="135"/>
      <c r="G61" s="135"/>
      <c r="H61" s="135">
        <f>'将来負担比率（分子）の構造'!K$46</f>
        <v>6138</v>
      </c>
      <c r="I61" s="135"/>
      <c r="J61" s="135"/>
      <c r="K61" s="135">
        <f>'将来負担比率（分子）の構造'!L$46</f>
        <v>6337</v>
      </c>
      <c r="L61" s="135"/>
      <c r="M61" s="135"/>
      <c r="N61" s="135">
        <f>'将来負担比率（分子）の構造'!M$46</f>
        <v>6364</v>
      </c>
      <c r="O61" s="135"/>
      <c r="P61" s="135"/>
    </row>
    <row r="62" spans="1:16" x14ac:dyDescent="0.2">
      <c r="A62" s="135" t="s">
        <v>27</v>
      </c>
      <c r="B62" s="135">
        <f>'将来負担比率（分子）の構造'!I$45</f>
        <v>115685</v>
      </c>
      <c r="C62" s="135"/>
      <c r="D62" s="135"/>
      <c r="E62" s="135">
        <f>'将来負担比率（分子）の構造'!J$45</f>
        <v>109727</v>
      </c>
      <c r="F62" s="135"/>
      <c r="G62" s="135"/>
      <c r="H62" s="135">
        <f>'将来負担比率（分子）の構造'!K$45</f>
        <v>110781</v>
      </c>
      <c r="I62" s="135"/>
      <c r="J62" s="135"/>
      <c r="K62" s="135">
        <f>'将来負担比率（分子）の構造'!L$45</f>
        <v>112275</v>
      </c>
      <c r="L62" s="135"/>
      <c r="M62" s="135"/>
      <c r="N62" s="135">
        <f>'将来負担比率（分子）の構造'!M$45</f>
        <v>104758</v>
      </c>
      <c r="O62" s="135"/>
      <c r="P62" s="135"/>
    </row>
    <row r="63" spans="1:16" x14ac:dyDescent="0.2">
      <c r="A63" s="135" t="s">
        <v>26</v>
      </c>
      <c r="B63" s="135" t="str">
        <f>'将来負担比率（分子）の構造'!I$44</f>
        <v>-</v>
      </c>
      <c r="C63" s="135"/>
      <c r="D63" s="135"/>
      <c r="E63" s="135" t="str">
        <f>'将来負担比率（分子）の構造'!J$44</f>
        <v>-</v>
      </c>
      <c r="F63" s="135"/>
      <c r="G63" s="135"/>
      <c r="H63" s="135">
        <f>'将来負担比率（分子）の構造'!K$44</f>
        <v>33</v>
      </c>
      <c r="I63" s="135"/>
      <c r="J63" s="135"/>
      <c r="K63" s="135">
        <f>'将来負担比率（分子）の構造'!L$44</f>
        <v>33</v>
      </c>
      <c r="L63" s="135"/>
      <c r="M63" s="135"/>
      <c r="N63" s="135">
        <f>'将来負担比率（分子）の構造'!M$44</f>
        <v>33</v>
      </c>
      <c r="O63" s="135"/>
      <c r="P63" s="135"/>
    </row>
    <row r="64" spans="1:16" x14ac:dyDescent="0.2">
      <c r="A64" s="135" t="s">
        <v>25</v>
      </c>
      <c r="B64" s="135">
        <f>'将来負担比率（分子）の構造'!I$43</f>
        <v>33134</v>
      </c>
      <c r="C64" s="135"/>
      <c r="D64" s="135"/>
      <c r="E64" s="135">
        <f>'将来負担比率（分子）の構造'!J$43</f>
        <v>32081</v>
      </c>
      <c r="F64" s="135"/>
      <c r="G64" s="135"/>
      <c r="H64" s="135">
        <f>'将来負担比率（分子）の構造'!K$43</f>
        <v>30396</v>
      </c>
      <c r="I64" s="135"/>
      <c r="J64" s="135"/>
      <c r="K64" s="135">
        <f>'将来負担比率（分子）の構造'!L$43</f>
        <v>30433</v>
      </c>
      <c r="L64" s="135"/>
      <c r="M64" s="135"/>
      <c r="N64" s="135">
        <f>'将来負担比率（分子）の構造'!M$43</f>
        <v>28109</v>
      </c>
      <c r="O64" s="135"/>
      <c r="P64" s="135"/>
    </row>
    <row r="65" spans="1:16" x14ac:dyDescent="0.2">
      <c r="A65" s="135" t="s">
        <v>24</v>
      </c>
      <c r="B65" s="135">
        <f>'将来負担比率（分子）の構造'!I$42</f>
        <v>13635</v>
      </c>
      <c r="C65" s="135"/>
      <c r="D65" s="135"/>
      <c r="E65" s="135">
        <f>'将来負担比率（分子）の構造'!J$42</f>
        <v>12431</v>
      </c>
      <c r="F65" s="135"/>
      <c r="G65" s="135"/>
      <c r="H65" s="135">
        <f>'将来負担比率（分子）の構造'!K$42</f>
        <v>10691</v>
      </c>
      <c r="I65" s="135"/>
      <c r="J65" s="135"/>
      <c r="K65" s="135">
        <f>'将来負担比率（分子）の構造'!L$42</f>
        <v>8995</v>
      </c>
      <c r="L65" s="135"/>
      <c r="M65" s="135"/>
      <c r="N65" s="135">
        <f>'将来負担比率（分子）の構造'!M$42</f>
        <v>13176</v>
      </c>
      <c r="O65" s="135"/>
      <c r="P65" s="135"/>
    </row>
    <row r="66" spans="1:16" x14ac:dyDescent="0.2">
      <c r="A66" s="135" t="s">
        <v>23</v>
      </c>
      <c r="B66" s="135">
        <f>'将来負担比率（分子）の構造'!I$41</f>
        <v>926416</v>
      </c>
      <c r="C66" s="135"/>
      <c r="D66" s="135"/>
      <c r="E66" s="135">
        <f>'将来負担比率（分子）の構造'!J$41</f>
        <v>914346</v>
      </c>
      <c r="F66" s="135"/>
      <c r="G66" s="135"/>
      <c r="H66" s="135">
        <f>'将来負担比率（分子）の構造'!K$41</f>
        <v>903713</v>
      </c>
      <c r="I66" s="135"/>
      <c r="J66" s="135"/>
      <c r="K66" s="135">
        <f>'将来負担比率（分子）の構造'!L$41</f>
        <v>894387</v>
      </c>
      <c r="L66" s="135"/>
      <c r="M66" s="135"/>
      <c r="N66" s="135">
        <f>'将来負担比率（分子）の構造'!M$41</f>
        <v>889398</v>
      </c>
      <c r="O66" s="135"/>
      <c r="P66" s="135"/>
    </row>
    <row r="67" spans="1:16" x14ac:dyDescent="0.2">
      <c r="A67" s="135" t="s">
        <v>66</v>
      </c>
      <c r="B67" s="135" t="e">
        <f>NA()</f>
        <v>#N/A</v>
      </c>
      <c r="C67" s="135">
        <f>IF(ISNUMBER('将来負担比率（分子）の構造'!I$53), IF('将来負担比率（分子）の構造'!I$53 &lt; 0, 0, '将来負担比率（分子）の構造'!I$53), NA())</f>
        <v>415874</v>
      </c>
      <c r="D67" s="135" t="e">
        <f>NA()</f>
        <v>#N/A</v>
      </c>
      <c r="E67" s="135" t="e">
        <f>NA()</f>
        <v>#N/A</v>
      </c>
      <c r="F67" s="135">
        <f>IF(ISNUMBER('将来負担比率（分子）の構造'!J$53), IF('将来負担比率（分子）の構造'!J$53 &lt; 0, 0, '将来負担比率（分子）の構造'!J$53), NA())</f>
        <v>386506</v>
      </c>
      <c r="G67" s="135" t="e">
        <f>NA()</f>
        <v>#N/A</v>
      </c>
      <c r="H67" s="135" t="e">
        <f>NA()</f>
        <v>#N/A</v>
      </c>
      <c r="I67" s="135">
        <f>IF(ISNUMBER('将来負担比率（分子）の構造'!K$53), IF('将来負担比率（分子）の構造'!K$53 &lt; 0, 0, '将来負担比率（分子）の構造'!K$53), NA())</f>
        <v>380651</v>
      </c>
      <c r="J67" s="135" t="e">
        <f>NA()</f>
        <v>#N/A</v>
      </c>
      <c r="K67" s="135" t="e">
        <f>NA()</f>
        <v>#N/A</v>
      </c>
      <c r="L67" s="135">
        <f>IF(ISNUMBER('将来負担比率（分子）の構造'!L$53), IF('将来負担比率（分子）の構造'!L$53 &lt; 0, 0, '将来負担比率（分子）の構造'!L$53), NA())</f>
        <v>373586</v>
      </c>
      <c r="M67" s="135" t="e">
        <f>NA()</f>
        <v>#N/A</v>
      </c>
      <c r="N67" s="135" t="e">
        <f>NA()</f>
        <v>#N/A</v>
      </c>
      <c r="O67" s="135">
        <f>IF(ISNUMBER('将来負担比率（分子）の構造'!M$53), IF('将来負担比率（分子）の構造'!M$53 &lt; 0, 0, '将来負担比率（分子）の構造'!M$53), NA())</f>
        <v>368857</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14112</v>
      </c>
      <c r="C72" s="139">
        <f>基金残高に係る経年分析!G55</f>
        <v>14124</v>
      </c>
      <c r="D72" s="139">
        <f>基金残高に係る経年分析!H55</f>
        <v>14132</v>
      </c>
    </row>
    <row r="73" spans="1:16" x14ac:dyDescent="0.2">
      <c r="A73" s="138" t="s">
        <v>69</v>
      </c>
      <c r="B73" s="139">
        <f>基金残高に係る経年分析!F56</f>
        <v>12447</v>
      </c>
      <c r="C73" s="139">
        <f>基金残高に係る経年分析!G56</f>
        <v>12607</v>
      </c>
      <c r="D73" s="139">
        <f>基金残高に係る経年分析!H56</f>
        <v>12792</v>
      </c>
    </row>
    <row r="74" spans="1:16" x14ac:dyDescent="0.2">
      <c r="A74" s="138" t="s">
        <v>70</v>
      </c>
      <c r="B74" s="139">
        <f>基金残高に係る経年分析!F57</f>
        <v>40278</v>
      </c>
      <c r="C74" s="139">
        <f>基金残高に係る経年分析!G57</f>
        <v>42577</v>
      </c>
      <c r="D74" s="139">
        <f>基金残高に係る経年分析!H57</f>
        <v>42122</v>
      </c>
    </row>
  </sheetData>
  <sheetProtection algorithmName="SHA-512" hashValue="86eMqOA/ZvrBwNWzNqUO0KrljvHreyjbjzZExs41aRNYIOmuBWOGX+fww5pcUhy2U83mjcKQHsoEsRauagRJXA==" saltValue="YbmgjB00Jc5FaEavP82L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178</v>
      </c>
      <c r="DD1" s="667"/>
      <c r="DE1" s="667"/>
      <c r="DF1" s="667"/>
      <c r="DG1" s="667"/>
      <c r="DH1" s="667"/>
      <c r="DI1" s="668"/>
      <c r="DK1" s="666" t="s">
        <v>179</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180</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183</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184</v>
      </c>
      <c r="S4" s="640"/>
      <c r="T4" s="640"/>
      <c r="U4" s="640"/>
      <c r="V4" s="640"/>
      <c r="W4" s="640"/>
      <c r="X4" s="640"/>
      <c r="Y4" s="641"/>
      <c r="Z4" s="639" t="s">
        <v>185</v>
      </c>
      <c r="AA4" s="640"/>
      <c r="AB4" s="640"/>
      <c r="AC4" s="641"/>
      <c r="AD4" s="639" t="s">
        <v>186</v>
      </c>
      <c r="AE4" s="640"/>
      <c r="AF4" s="640"/>
      <c r="AG4" s="640"/>
      <c r="AH4" s="640"/>
      <c r="AI4" s="640"/>
      <c r="AJ4" s="640"/>
      <c r="AK4" s="641"/>
      <c r="AL4" s="639" t="s">
        <v>185</v>
      </c>
      <c r="AM4" s="640"/>
      <c r="AN4" s="640"/>
      <c r="AO4" s="641"/>
      <c r="AP4" s="669" t="s">
        <v>187</v>
      </c>
      <c r="AQ4" s="669"/>
      <c r="AR4" s="669"/>
      <c r="AS4" s="669"/>
      <c r="AT4" s="669"/>
      <c r="AU4" s="669"/>
      <c r="AV4" s="669"/>
      <c r="AW4" s="669"/>
      <c r="AX4" s="669"/>
      <c r="AY4" s="669"/>
      <c r="AZ4" s="669"/>
      <c r="BA4" s="669"/>
      <c r="BB4" s="669"/>
      <c r="BC4" s="669"/>
      <c r="BD4" s="669" t="s">
        <v>188</v>
      </c>
      <c r="BE4" s="669"/>
      <c r="BF4" s="669"/>
      <c r="BG4" s="669"/>
      <c r="BH4" s="669"/>
      <c r="BI4" s="669"/>
      <c r="BJ4" s="669"/>
      <c r="BK4" s="669"/>
      <c r="BL4" s="669" t="s">
        <v>185</v>
      </c>
      <c r="BM4" s="669"/>
      <c r="BN4" s="669"/>
      <c r="BO4" s="669"/>
      <c r="BP4" s="669" t="s">
        <v>189</v>
      </c>
      <c r="BQ4" s="669"/>
      <c r="BR4" s="669"/>
      <c r="BS4" s="669"/>
      <c r="BT4" s="669"/>
      <c r="BU4" s="669"/>
      <c r="BV4" s="669"/>
      <c r="BW4" s="669"/>
      <c r="BY4" s="639" t="s">
        <v>190</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191</v>
      </c>
      <c r="C5" s="634"/>
      <c r="D5" s="634"/>
      <c r="E5" s="634"/>
      <c r="F5" s="634"/>
      <c r="G5" s="634"/>
      <c r="H5" s="634"/>
      <c r="I5" s="634"/>
      <c r="J5" s="634"/>
      <c r="K5" s="634"/>
      <c r="L5" s="634"/>
      <c r="M5" s="634"/>
      <c r="N5" s="634"/>
      <c r="O5" s="634"/>
      <c r="P5" s="634"/>
      <c r="Q5" s="635"/>
      <c r="R5" s="645">
        <v>92577230</v>
      </c>
      <c r="S5" s="646"/>
      <c r="T5" s="646"/>
      <c r="U5" s="646"/>
      <c r="V5" s="646"/>
      <c r="W5" s="646"/>
      <c r="X5" s="646"/>
      <c r="Y5" s="647"/>
      <c r="Z5" s="664">
        <v>19.2</v>
      </c>
      <c r="AA5" s="664"/>
      <c r="AB5" s="664"/>
      <c r="AC5" s="664"/>
      <c r="AD5" s="665">
        <v>76321554</v>
      </c>
      <c r="AE5" s="665"/>
      <c r="AF5" s="665"/>
      <c r="AG5" s="665"/>
      <c r="AH5" s="665"/>
      <c r="AI5" s="665"/>
      <c r="AJ5" s="665"/>
      <c r="AK5" s="665"/>
      <c r="AL5" s="648">
        <v>32.200000000000003</v>
      </c>
      <c r="AM5" s="649"/>
      <c r="AN5" s="649"/>
      <c r="AO5" s="652"/>
      <c r="AP5" s="633" t="s">
        <v>192</v>
      </c>
      <c r="AQ5" s="634"/>
      <c r="AR5" s="634"/>
      <c r="AS5" s="634"/>
      <c r="AT5" s="634"/>
      <c r="AU5" s="634"/>
      <c r="AV5" s="634"/>
      <c r="AW5" s="634"/>
      <c r="AX5" s="634"/>
      <c r="AY5" s="634"/>
      <c r="AZ5" s="634"/>
      <c r="BA5" s="634"/>
      <c r="BB5" s="634"/>
      <c r="BC5" s="635"/>
      <c r="BD5" s="578">
        <v>92563210</v>
      </c>
      <c r="BE5" s="579"/>
      <c r="BF5" s="579"/>
      <c r="BG5" s="579"/>
      <c r="BH5" s="579"/>
      <c r="BI5" s="579"/>
      <c r="BJ5" s="579"/>
      <c r="BK5" s="580"/>
      <c r="BL5" s="653">
        <v>100</v>
      </c>
      <c r="BM5" s="653"/>
      <c r="BN5" s="653"/>
      <c r="BO5" s="653"/>
      <c r="BP5" s="654">
        <v>456374</v>
      </c>
      <c r="BQ5" s="654"/>
      <c r="BR5" s="654"/>
      <c r="BS5" s="654"/>
      <c r="BT5" s="654"/>
      <c r="BU5" s="654"/>
      <c r="BV5" s="654"/>
      <c r="BW5" s="657"/>
      <c r="BY5" s="639" t="s">
        <v>187</v>
      </c>
      <c r="BZ5" s="640"/>
      <c r="CA5" s="640"/>
      <c r="CB5" s="640"/>
      <c r="CC5" s="640"/>
      <c r="CD5" s="640"/>
      <c r="CE5" s="640"/>
      <c r="CF5" s="640"/>
      <c r="CG5" s="640"/>
      <c r="CH5" s="640"/>
      <c r="CI5" s="640"/>
      <c r="CJ5" s="640"/>
      <c r="CK5" s="640"/>
      <c r="CL5" s="641"/>
      <c r="CM5" s="639" t="s">
        <v>193</v>
      </c>
      <c r="CN5" s="640"/>
      <c r="CO5" s="640"/>
      <c r="CP5" s="640"/>
      <c r="CQ5" s="640"/>
      <c r="CR5" s="640"/>
      <c r="CS5" s="640"/>
      <c r="CT5" s="641"/>
      <c r="CU5" s="639" t="s">
        <v>185</v>
      </c>
      <c r="CV5" s="640"/>
      <c r="CW5" s="640"/>
      <c r="CX5" s="641"/>
      <c r="CY5" s="639" t="s">
        <v>194</v>
      </c>
      <c r="CZ5" s="640"/>
      <c r="DA5" s="640"/>
      <c r="DB5" s="640"/>
      <c r="DC5" s="640"/>
      <c r="DD5" s="640"/>
      <c r="DE5" s="640"/>
      <c r="DF5" s="640"/>
      <c r="DG5" s="640"/>
      <c r="DH5" s="640"/>
      <c r="DI5" s="640"/>
      <c r="DJ5" s="640"/>
      <c r="DK5" s="641"/>
      <c r="DL5" s="639" t="s">
        <v>195</v>
      </c>
      <c r="DM5" s="640"/>
      <c r="DN5" s="640"/>
      <c r="DO5" s="640"/>
      <c r="DP5" s="640"/>
      <c r="DQ5" s="640"/>
      <c r="DR5" s="640"/>
      <c r="DS5" s="640"/>
      <c r="DT5" s="640"/>
      <c r="DU5" s="640"/>
      <c r="DV5" s="640"/>
      <c r="DW5" s="640"/>
      <c r="DX5" s="641"/>
    </row>
    <row r="6" spans="2:138" ht="11.25" customHeight="1" x14ac:dyDescent="0.2">
      <c r="B6" s="575" t="s">
        <v>196</v>
      </c>
      <c r="C6" s="576"/>
      <c r="D6" s="576"/>
      <c r="E6" s="576"/>
      <c r="F6" s="576"/>
      <c r="G6" s="576"/>
      <c r="H6" s="576"/>
      <c r="I6" s="576"/>
      <c r="J6" s="576"/>
      <c r="K6" s="576"/>
      <c r="L6" s="576"/>
      <c r="M6" s="576"/>
      <c r="N6" s="576"/>
      <c r="O6" s="576"/>
      <c r="P6" s="576"/>
      <c r="Q6" s="577"/>
      <c r="R6" s="578">
        <v>12497481</v>
      </c>
      <c r="S6" s="579"/>
      <c r="T6" s="579"/>
      <c r="U6" s="579"/>
      <c r="V6" s="579"/>
      <c r="W6" s="579"/>
      <c r="X6" s="579"/>
      <c r="Y6" s="580"/>
      <c r="Z6" s="653">
        <v>2.6</v>
      </c>
      <c r="AA6" s="653"/>
      <c r="AB6" s="653"/>
      <c r="AC6" s="653"/>
      <c r="AD6" s="654">
        <v>12497481</v>
      </c>
      <c r="AE6" s="654"/>
      <c r="AF6" s="654"/>
      <c r="AG6" s="654"/>
      <c r="AH6" s="654"/>
      <c r="AI6" s="654"/>
      <c r="AJ6" s="654"/>
      <c r="AK6" s="654"/>
      <c r="AL6" s="581">
        <v>5.3</v>
      </c>
      <c r="AM6" s="655"/>
      <c r="AN6" s="655"/>
      <c r="AO6" s="656"/>
      <c r="AP6" s="575" t="s">
        <v>197</v>
      </c>
      <c r="AQ6" s="576"/>
      <c r="AR6" s="576"/>
      <c r="AS6" s="576"/>
      <c r="AT6" s="576"/>
      <c r="AU6" s="576"/>
      <c r="AV6" s="576"/>
      <c r="AW6" s="576"/>
      <c r="AX6" s="576"/>
      <c r="AY6" s="576"/>
      <c r="AZ6" s="576"/>
      <c r="BA6" s="576"/>
      <c r="BB6" s="576"/>
      <c r="BC6" s="577"/>
      <c r="BD6" s="578">
        <v>92563210</v>
      </c>
      <c r="BE6" s="579"/>
      <c r="BF6" s="579"/>
      <c r="BG6" s="579"/>
      <c r="BH6" s="579"/>
      <c r="BI6" s="579"/>
      <c r="BJ6" s="579"/>
      <c r="BK6" s="580"/>
      <c r="BL6" s="653">
        <v>100</v>
      </c>
      <c r="BM6" s="653"/>
      <c r="BN6" s="653"/>
      <c r="BO6" s="653"/>
      <c r="BP6" s="654">
        <v>456374</v>
      </c>
      <c r="BQ6" s="654"/>
      <c r="BR6" s="654"/>
      <c r="BS6" s="654"/>
      <c r="BT6" s="654"/>
      <c r="BU6" s="654"/>
      <c r="BV6" s="654"/>
      <c r="BW6" s="657"/>
      <c r="BY6" s="633" t="s">
        <v>198</v>
      </c>
      <c r="BZ6" s="634"/>
      <c r="CA6" s="634"/>
      <c r="CB6" s="634"/>
      <c r="CC6" s="634"/>
      <c r="CD6" s="634"/>
      <c r="CE6" s="634"/>
      <c r="CF6" s="634"/>
      <c r="CG6" s="634"/>
      <c r="CH6" s="634"/>
      <c r="CI6" s="634"/>
      <c r="CJ6" s="634"/>
      <c r="CK6" s="634"/>
      <c r="CL6" s="635"/>
      <c r="CM6" s="578">
        <v>965226</v>
      </c>
      <c r="CN6" s="579"/>
      <c r="CO6" s="579"/>
      <c r="CP6" s="579"/>
      <c r="CQ6" s="579"/>
      <c r="CR6" s="579"/>
      <c r="CS6" s="579"/>
      <c r="CT6" s="580"/>
      <c r="CU6" s="653">
        <v>0.2</v>
      </c>
      <c r="CV6" s="653"/>
      <c r="CW6" s="653"/>
      <c r="CX6" s="653"/>
      <c r="CY6" s="584" t="s">
        <v>199</v>
      </c>
      <c r="CZ6" s="579"/>
      <c r="DA6" s="579"/>
      <c r="DB6" s="579"/>
      <c r="DC6" s="579"/>
      <c r="DD6" s="579"/>
      <c r="DE6" s="579"/>
      <c r="DF6" s="579"/>
      <c r="DG6" s="579"/>
      <c r="DH6" s="579"/>
      <c r="DI6" s="579"/>
      <c r="DJ6" s="579"/>
      <c r="DK6" s="580"/>
      <c r="DL6" s="584">
        <v>965025</v>
      </c>
      <c r="DM6" s="579"/>
      <c r="DN6" s="579"/>
      <c r="DO6" s="579"/>
      <c r="DP6" s="579"/>
      <c r="DQ6" s="579"/>
      <c r="DR6" s="579"/>
      <c r="DS6" s="579"/>
      <c r="DT6" s="579"/>
      <c r="DU6" s="579"/>
      <c r="DV6" s="579"/>
      <c r="DW6" s="579"/>
      <c r="DX6" s="659"/>
    </row>
    <row r="7" spans="2:138" ht="11.25" customHeight="1" x14ac:dyDescent="0.2">
      <c r="B7" s="575" t="s">
        <v>200</v>
      </c>
      <c r="C7" s="576"/>
      <c r="D7" s="576"/>
      <c r="E7" s="576"/>
      <c r="F7" s="576"/>
      <c r="G7" s="576"/>
      <c r="H7" s="576"/>
      <c r="I7" s="576"/>
      <c r="J7" s="576"/>
      <c r="K7" s="576"/>
      <c r="L7" s="576"/>
      <c r="M7" s="576"/>
      <c r="N7" s="576"/>
      <c r="O7" s="576"/>
      <c r="P7" s="576"/>
      <c r="Q7" s="577"/>
      <c r="R7" s="578">
        <v>1760256</v>
      </c>
      <c r="S7" s="579"/>
      <c r="T7" s="579"/>
      <c r="U7" s="579"/>
      <c r="V7" s="579"/>
      <c r="W7" s="579"/>
      <c r="X7" s="579"/>
      <c r="Y7" s="580"/>
      <c r="Z7" s="653">
        <v>0.4</v>
      </c>
      <c r="AA7" s="653"/>
      <c r="AB7" s="653"/>
      <c r="AC7" s="653"/>
      <c r="AD7" s="654">
        <v>1760256</v>
      </c>
      <c r="AE7" s="654"/>
      <c r="AF7" s="654"/>
      <c r="AG7" s="654"/>
      <c r="AH7" s="654"/>
      <c r="AI7" s="654"/>
      <c r="AJ7" s="654"/>
      <c r="AK7" s="654"/>
      <c r="AL7" s="581">
        <v>0.7</v>
      </c>
      <c r="AM7" s="655"/>
      <c r="AN7" s="655"/>
      <c r="AO7" s="656"/>
      <c r="AP7" s="575" t="s">
        <v>201</v>
      </c>
      <c r="AQ7" s="576"/>
      <c r="AR7" s="576"/>
      <c r="AS7" s="576"/>
      <c r="AT7" s="576"/>
      <c r="AU7" s="576"/>
      <c r="AV7" s="576"/>
      <c r="AW7" s="576"/>
      <c r="AX7" s="576"/>
      <c r="AY7" s="576"/>
      <c r="AZ7" s="576"/>
      <c r="BA7" s="576"/>
      <c r="BB7" s="576"/>
      <c r="BC7" s="577"/>
      <c r="BD7" s="578">
        <v>28779923</v>
      </c>
      <c r="BE7" s="579"/>
      <c r="BF7" s="579"/>
      <c r="BG7" s="579"/>
      <c r="BH7" s="579"/>
      <c r="BI7" s="579"/>
      <c r="BJ7" s="579"/>
      <c r="BK7" s="580"/>
      <c r="BL7" s="653">
        <v>31.1</v>
      </c>
      <c r="BM7" s="653"/>
      <c r="BN7" s="653"/>
      <c r="BO7" s="653"/>
      <c r="BP7" s="654">
        <v>456374</v>
      </c>
      <c r="BQ7" s="654"/>
      <c r="BR7" s="654"/>
      <c r="BS7" s="654"/>
      <c r="BT7" s="654"/>
      <c r="BU7" s="654"/>
      <c r="BV7" s="654"/>
      <c r="BW7" s="657"/>
      <c r="BY7" s="575" t="s">
        <v>202</v>
      </c>
      <c r="BZ7" s="576"/>
      <c r="CA7" s="576"/>
      <c r="CB7" s="576"/>
      <c r="CC7" s="576"/>
      <c r="CD7" s="576"/>
      <c r="CE7" s="576"/>
      <c r="CF7" s="576"/>
      <c r="CG7" s="576"/>
      <c r="CH7" s="576"/>
      <c r="CI7" s="576"/>
      <c r="CJ7" s="576"/>
      <c r="CK7" s="576"/>
      <c r="CL7" s="577"/>
      <c r="CM7" s="578">
        <v>30325403</v>
      </c>
      <c r="CN7" s="579"/>
      <c r="CO7" s="579"/>
      <c r="CP7" s="579"/>
      <c r="CQ7" s="579"/>
      <c r="CR7" s="579"/>
      <c r="CS7" s="579"/>
      <c r="CT7" s="580"/>
      <c r="CU7" s="653">
        <v>6.6</v>
      </c>
      <c r="CV7" s="653"/>
      <c r="CW7" s="653"/>
      <c r="CX7" s="653"/>
      <c r="CY7" s="584">
        <v>5507926</v>
      </c>
      <c r="CZ7" s="579"/>
      <c r="DA7" s="579"/>
      <c r="DB7" s="579"/>
      <c r="DC7" s="579"/>
      <c r="DD7" s="579"/>
      <c r="DE7" s="579"/>
      <c r="DF7" s="579"/>
      <c r="DG7" s="579"/>
      <c r="DH7" s="579"/>
      <c r="DI7" s="579"/>
      <c r="DJ7" s="579"/>
      <c r="DK7" s="580"/>
      <c r="DL7" s="584">
        <v>23178410</v>
      </c>
      <c r="DM7" s="579"/>
      <c r="DN7" s="579"/>
      <c r="DO7" s="579"/>
      <c r="DP7" s="579"/>
      <c r="DQ7" s="579"/>
      <c r="DR7" s="579"/>
      <c r="DS7" s="579"/>
      <c r="DT7" s="579"/>
      <c r="DU7" s="579"/>
      <c r="DV7" s="579"/>
      <c r="DW7" s="579"/>
      <c r="DX7" s="659"/>
    </row>
    <row r="8" spans="2:138" ht="11.25" customHeight="1" x14ac:dyDescent="0.2">
      <c r="B8" s="575" t="s">
        <v>203</v>
      </c>
      <c r="C8" s="576"/>
      <c r="D8" s="576"/>
      <c r="E8" s="576"/>
      <c r="F8" s="576"/>
      <c r="G8" s="576"/>
      <c r="H8" s="576"/>
      <c r="I8" s="576"/>
      <c r="J8" s="576"/>
      <c r="K8" s="576"/>
      <c r="L8" s="576"/>
      <c r="M8" s="576"/>
      <c r="N8" s="576"/>
      <c r="O8" s="576"/>
      <c r="P8" s="576"/>
      <c r="Q8" s="577"/>
      <c r="R8" s="578" t="s">
        <v>112</v>
      </c>
      <c r="S8" s="579"/>
      <c r="T8" s="579"/>
      <c r="U8" s="579"/>
      <c r="V8" s="579"/>
      <c r="W8" s="579"/>
      <c r="X8" s="579"/>
      <c r="Y8" s="580"/>
      <c r="Z8" s="653" t="s">
        <v>112</v>
      </c>
      <c r="AA8" s="653"/>
      <c r="AB8" s="653"/>
      <c r="AC8" s="653"/>
      <c r="AD8" s="654" t="s">
        <v>199</v>
      </c>
      <c r="AE8" s="654"/>
      <c r="AF8" s="654"/>
      <c r="AG8" s="654"/>
      <c r="AH8" s="654"/>
      <c r="AI8" s="654"/>
      <c r="AJ8" s="654"/>
      <c r="AK8" s="654"/>
      <c r="AL8" s="581" t="s">
        <v>112</v>
      </c>
      <c r="AM8" s="655"/>
      <c r="AN8" s="655"/>
      <c r="AO8" s="656"/>
      <c r="AP8" s="575" t="s">
        <v>204</v>
      </c>
      <c r="AQ8" s="576"/>
      <c r="AR8" s="576"/>
      <c r="AS8" s="576"/>
      <c r="AT8" s="576"/>
      <c r="AU8" s="576"/>
      <c r="AV8" s="576"/>
      <c r="AW8" s="576"/>
      <c r="AX8" s="576"/>
      <c r="AY8" s="576"/>
      <c r="AZ8" s="576"/>
      <c r="BA8" s="576"/>
      <c r="BB8" s="576"/>
      <c r="BC8" s="577"/>
      <c r="BD8" s="578">
        <v>521528</v>
      </c>
      <c r="BE8" s="579"/>
      <c r="BF8" s="579"/>
      <c r="BG8" s="579"/>
      <c r="BH8" s="579"/>
      <c r="BI8" s="579"/>
      <c r="BJ8" s="579"/>
      <c r="BK8" s="580"/>
      <c r="BL8" s="653">
        <v>0.6</v>
      </c>
      <c r="BM8" s="653"/>
      <c r="BN8" s="653"/>
      <c r="BO8" s="653"/>
      <c r="BP8" s="654" t="s">
        <v>199</v>
      </c>
      <c r="BQ8" s="654"/>
      <c r="BR8" s="654"/>
      <c r="BS8" s="654"/>
      <c r="BT8" s="654"/>
      <c r="BU8" s="654"/>
      <c r="BV8" s="654"/>
      <c r="BW8" s="657"/>
      <c r="BY8" s="575" t="s">
        <v>205</v>
      </c>
      <c r="BZ8" s="576"/>
      <c r="CA8" s="576"/>
      <c r="CB8" s="576"/>
      <c r="CC8" s="576"/>
      <c r="CD8" s="576"/>
      <c r="CE8" s="576"/>
      <c r="CF8" s="576"/>
      <c r="CG8" s="576"/>
      <c r="CH8" s="576"/>
      <c r="CI8" s="576"/>
      <c r="CJ8" s="576"/>
      <c r="CK8" s="576"/>
      <c r="CL8" s="577"/>
      <c r="CM8" s="578">
        <v>60636081</v>
      </c>
      <c r="CN8" s="579"/>
      <c r="CO8" s="579"/>
      <c r="CP8" s="579"/>
      <c r="CQ8" s="579"/>
      <c r="CR8" s="579"/>
      <c r="CS8" s="579"/>
      <c r="CT8" s="580"/>
      <c r="CU8" s="653">
        <v>13.2</v>
      </c>
      <c r="CV8" s="653"/>
      <c r="CW8" s="653"/>
      <c r="CX8" s="653"/>
      <c r="CY8" s="584">
        <v>2126026</v>
      </c>
      <c r="CZ8" s="579"/>
      <c r="DA8" s="579"/>
      <c r="DB8" s="579"/>
      <c r="DC8" s="579"/>
      <c r="DD8" s="579"/>
      <c r="DE8" s="579"/>
      <c r="DF8" s="579"/>
      <c r="DG8" s="579"/>
      <c r="DH8" s="579"/>
      <c r="DI8" s="579"/>
      <c r="DJ8" s="579"/>
      <c r="DK8" s="580"/>
      <c r="DL8" s="584">
        <v>50154282</v>
      </c>
      <c r="DM8" s="579"/>
      <c r="DN8" s="579"/>
      <c r="DO8" s="579"/>
      <c r="DP8" s="579"/>
      <c r="DQ8" s="579"/>
      <c r="DR8" s="579"/>
      <c r="DS8" s="579"/>
      <c r="DT8" s="579"/>
      <c r="DU8" s="579"/>
      <c r="DV8" s="579"/>
      <c r="DW8" s="579"/>
      <c r="DX8" s="659"/>
    </row>
    <row r="9" spans="2:138" ht="11.25" customHeight="1" x14ac:dyDescent="0.2">
      <c r="B9" s="575" t="s">
        <v>206</v>
      </c>
      <c r="C9" s="576"/>
      <c r="D9" s="576"/>
      <c r="E9" s="576"/>
      <c r="F9" s="576"/>
      <c r="G9" s="576"/>
      <c r="H9" s="576"/>
      <c r="I9" s="576"/>
      <c r="J9" s="576"/>
      <c r="K9" s="576"/>
      <c r="L9" s="576"/>
      <c r="M9" s="576"/>
      <c r="N9" s="576"/>
      <c r="O9" s="576"/>
      <c r="P9" s="576"/>
      <c r="Q9" s="577"/>
      <c r="R9" s="578" t="s">
        <v>199</v>
      </c>
      <c r="S9" s="579"/>
      <c r="T9" s="579"/>
      <c r="U9" s="579"/>
      <c r="V9" s="579"/>
      <c r="W9" s="579"/>
      <c r="X9" s="579"/>
      <c r="Y9" s="580"/>
      <c r="Z9" s="653" t="s">
        <v>199</v>
      </c>
      <c r="AA9" s="653"/>
      <c r="AB9" s="653"/>
      <c r="AC9" s="653"/>
      <c r="AD9" s="654" t="s">
        <v>144</v>
      </c>
      <c r="AE9" s="654"/>
      <c r="AF9" s="654"/>
      <c r="AG9" s="654"/>
      <c r="AH9" s="654"/>
      <c r="AI9" s="654"/>
      <c r="AJ9" s="654"/>
      <c r="AK9" s="654"/>
      <c r="AL9" s="581" t="s">
        <v>199</v>
      </c>
      <c r="AM9" s="655"/>
      <c r="AN9" s="655"/>
      <c r="AO9" s="656"/>
      <c r="AP9" s="575" t="s">
        <v>207</v>
      </c>
      <c r="AQ9" s="576"/>
      <c r="AR9" s="576"/>
      <c r="AS9" s="576"/>
      <c r="AT9" s="576"/>
      <c r="AU9" s="576"/>
      <c r="AV9" s="576"/>
      <c r="AW9" s="576"/>
      <c r="AX9" s="576"/>
      <c r="AY9" s="576"/>
      <c r="AZ9" s="576"/>
      <c r="BA9" s="576"/>
      <c r="BB9" s="576"/>
      <c r="BC9" s="577"/>
      <c r="BD9" s="578">
        <v>21727540</v>
      </c>
      <c r="BE9" s="579"/>
      <c r="BF9" s="579"/>
      <c r="BG9" s="579"/>
      <c r="BH9" s="579"/>
      <c r="BI9" s="579"/>
      <c r="BJ9" s="579"/>
      <c r="BK9" s="580"/>
      <c r="BL9" s="653">
        <v>23.5</v>
      </c>
      <c r="BM9" s="653"/>
      <c r="BN9" s="653"/>
      <c r="BO9" s="653"/>
      <c r="BP9" s="654" t="s">
        <v>112</v>
      </c>
      <c r="BQ9" s="654"/>
      <c r="BR9" s="654"/>
      <c r="BS9" s="654"/>
      <c r="BT9" s="654"/>
      <c r="BU9" s="654"/>
      <c r="BV9" s="654"/>
      <c r="BW9" s="657"/>
      <c r="BY9" s="575" t="s">
        <v>208</v>
      </c>
      <c r="BZ9" s="576"/>
      <c r="CA9" s="576"/>
      <c r="CB9" s="576"/>
      <c r="CC9" s="576"/>
      <c r="CD9" s="576"/>
      <c r="CE9" s="576"/>
      <c r="CF9" s="576"/>
      <c r="CG9" s="576"/>
      <c r="CH9" s="576"/>
      <c r="CI9" s="576"/>
      <c r="CJ9" s="576"/>
      <c r="CK9" s="576"/>
      <c r="CL9" s="577"/>
      <c r="CM9" s="578">
        <v>26422082</v>
      </c>
      <c r="CN9" s="579"/>
      <c r="CO9" s="579"/>
      <c r="CP9" s="579"/>
      <c r="CQ9" s="579"/>
      <c r="CR9" s="579"/>
      <c r="CS9" s="579"/>
      <c r="CT9" s="580"/>
      <c r="CU9" s="653">
        <v>5.7</v>
      </c>
      <c r="CV9" s="653"/>
      <c r="CW9" s="653"/>
      <c r="CX9" s="653"/>
      <c r="CY9" s="584">
        <v>1989528</v>
      </c>
      <c r="CZ9" s="579"/>
      <c r="DA9" s="579"/>
      <c r="DB9" s="579"/>
      <c r="DC9" s="579"/>
      <c r="DD9" s="579"/>
      <c r="DE9" s="579"/>
      <c r="DF9" s="579"/>
      <c r="DG9" s="579"/>
      <c r="DH9" s="579"/>
      <c r="DI9" s="579"/>
      <c r="DJ9" s="579"/>
      <c r="DK9" s="580"/>
      <c r="DL9" s="584">
        <v>13221291</v>
      </c>
      <c r="DM9" s="579"/>
      <c r="DN9" s="579"/>
      <c r="DO9" s="579"/>
      <c r="DP9" s="579"/>
      <c r="DQ9" s="579"/>
      <c r="DR9" s="579"/>
      <c r="DS9" s="579"/>
      <c r="DT9" s="579"/>
      <c r="DU9" s="579"/>
      <c r="DV9" s="579"/>
      <c r="DW9" s="579"/>
      <c r="DX9" s="659"/>
    </row>
    <row r="10" spans="2:138" ht="11.25" customHeight="1" x14ac:dyDescent="0.2">
      <c r="B10" s="575" t="s">
        <v>209</v>
      </c>
      <c r="C10" s="576"/>
      <c r="D10" s="576"/>
      <c r="E10" s="576"/>
      <c r="F10" s="576"/>
      <c r="G10" s="576"/>
      <c r="H10" s="576"/>
      <c r="I10" s="576"/>
      <c r="J10" s="576"/>
      <c r="K10" s="576"/>
      <c r="L10" s="576"/>
      <c r="M10" s="576"/>
      <c r="N10" s="576"/>
      <c r="O10" s="576"/>
      <c r="P10" s="576"/>
      <c r="Q10" s="577"/>
      <c r="R10" s="578">
        <v>89810</v>
      </c>
      <c r="S10" s="579"/>
      <c r="T10" s="579"/>
      <c r="U10" s="579"/>
      <c r="V10" s="579"/>
      <c r="W10" s="579"/>
      <c r="X10" s="579"/>
      <c r="Y10" s="580"/>
      <c r="Z10" s="653">
        <v>0</v>
      </c>
      <c r="AA10" s="653"/>
      <c r="AB10" s="653"/>
      <c r="AC10" s="653"/>
      <c r="AD10" s="654">
        <v>89810</v>
      </c>
      <c r="AE10" s="654"/>
      <c r="AF10" s="654"/>
      <c r="AG10" s="654"/>
      <c r="AH10" s="654"/>
      <c r="AI10" s="654"/>
      <c r="AJ10" s="654"/>
      <c r="AK10" s="654"/>
      <c r="AL10" s="581">
        <v>0</v>
      </c>
      <c r="AM10" s="655"/>
      <c r="AN10" s="655"/>
      <c r="AO10" s="656"/>
      <c r="AP10" s="575" t="s">
        <v>210</v>
      </c>
      <c r="AQ10" s="576"/>
      <c r="AR10" s="576"/>
      <c r="AS10" s="576"/>
      <c r="AT10" s="576"/>
      <c r="AU10" s="576"/>
      <c r="AV10" s="576"/>
      <c r="AW10" s="576"/>
      <c r="AX10" s="576"/>
      <c r="AY10" s="576"/>
      <c r="AZ10" s="576"/>
      <c r="BA10" s="576"/>
      <c r="BB10" s="576"/>
      <c r="BC10" s="577"/>
      <c r="BD10" s="578">
        <v>901743</v>
      </c>
      <c r="BE10" s="579"/>
      <c r="BF10" s="579"/>
      <c r="BG10" s="579"/>
      <c r="BH10" s="579"/>
      <c r="BI10" s="579"/>
      <c r="BJ10" s="579"/>
      <c r="BK10" s="580"/>
      <c r="BL10" s="653">
        <v>1</v>
      </c>
      <c r="BM10" s="653"/>
      <c r="BN10" s="653"/>
      <c r="BO10" s="653"/>
      <c r="BP10" s="654" t="s">
        <v>144</v>
      </c>
      <c r="BQ10" s="654"/>
      <c r="BR10" s="654"/>
      <c r="BS10" s="654"/>
      <c r="BT10" s="654"/>
      <c r="BU10" s="654"/>
      <c r="BV10" s="654"/>
      <c r="BW10" s="657"/>
      <c r="BY10" s="575" t="s">
        <v>211</v>
      </c>
      <c r="BZ10" s="576"/>
      <c r="CA10" s="576"/>
      <c r="CB10" s="576"/>
      <c r="CC10" s="576"/>
      <c r="CD10" s="576"/>
      <c r="CE10" s="576"/>
      <c r="CF10" s="576"/>
      <c r="CG10" s="576"/>
      <c r="CH10" s="576"/>
      <c r="CI10" s="576"/>
      <c r="CJ10" s="576"/>
      <c r="CK10" s="576"/>
      <c r="CL10" s="577"/>
      <c r="CM10" s="578">
        <v>3095333</v>
      </c>
      <c r="CN10" s="579"/>
      <c r="CO10" s="579"/>
      <c r="CP10" s="579"/>
      <c r="CQ10" s="579"/>
      <c r="CR10" s="579"/>
      <c r="CS10" s="579"/>
      <c r="CT10" s="580"/>
      <c r="CU10" s="653">
        <v>0.7</v>
      </c>
      <c r="CV10" s="653"/>
      <c r="CW10" s="653"/>
      <c r="CX10" s="653"/>
      <c r="CY10" s="584">
        <v>48731</v>
      </c>
      <c r="CZ10" s="579"/>
      <c r="DA10" s="579"/>
      <c r="DB10" s="579"/>
      <c r="DC10" s="579"/>
      <c r="DD10" s="579"/>
      <c r="DE10" s="579"/>
      <c r="DF10" s="579"/>
      <c r="DG10" s="579"/>
      <c r="DH10" s="579"/>
      <c r="DI10" s="579"/>
      <c r="DJ10" s="579"/>
      <c r="DK10" s="580"/>
      <c r="DL10" s="584">
        <v>854956</v>
      </c>
      <c r="DM10" s="579"/>
      <c r="DN10" s="579"/>
      <c r="DO10" s="579"/>
      <c r="DP10" s="579"/>
      <c r="DQ10" s="579"/>
      <c r="DR10" s="579"/>
      <c r="DS10" s="579"/>
      <c r="DT10" s="579"/>
      <c r="DU10" s="579"/>
      <c r="DV10" s="579"/>
      <c r="DW10" s="579"/>
      <c r="DX10" s="659"/>
    </row>
    <row r="11" spans="2:138" ht="11.25" customHeight="1" x14ac:dyDescent="0.2">
      <c r="B11" s="575" t="s">
        <v>212</v>
      </c>
      <c r="C11" s="576"/>
      <c r="D11" s="576"/>
      <c r="E11" s="576"/>
      <c r="F11" s="576"/>
      <c r="G11" s="576"/>
      <c r="H11" s="576"/>
      <c r="I11" s="576"/>
      <c r="J11" s="576"/>
      <c r="K11" s="576"/>
      <c r="L11" s="576"/>
      <c r="M11" s="576"/>
      <c r="N11" s="576"/>
      <c r="O11" s="576"/>
      <c r="P11" s="576"/>
      <c r="Q11" s="577"/>
      <c r="R11" s="578">
        <v>1125</v>
      </c>
      <c r="S11" s="579"/>
      <c r="T11" s="579"/>
      <c r="U11" s="579"/>
      <c r="V11" s="579"/>
      <c r="W11" s="579"/>
      <c r="X11" s="579"/>
      <c r="Y11" s="580"/>
      <c r="Z11" s="653">
        <v>0</v>
      </c>
      <c r="AA11" s="653"/>
      <c r="AB11" s="653"/>
      <c r="AC11" s="653"/>
      <c r="AD11" s="654">
        <v>1125</v>
      </c>
      <c r="AE11" s="654"/>
      <c r="AF11" s="654"/>
      <c r="AG11" s="654"/>
      <c r="AH11" s="654"/>
      <c r="AI11" s="654"/>
      <c r="AJ11" s="654"/>
      <c r="AK11" s="654"/>
      <c r="AL11" s="581">
        <v>0</v>
      </c>
      <c r="AM11" s="655"/>
      <c r="AN11" s="655"/>
      <c r="AO11" s="656"/>
      <c r="AP11" s="575" t="s">
        <v>213</v>
      </c>
      <c r="AQ11" s="576"/>
      <c r="AR11" s="576"/>
      <c r="AS11" s="576"/>
      <c r="AT11" s="576"/>
      <c r="AU11" s="576"/>
      <c r="AV11" s="576"/>
      <c r="AW11" s="576"/>
      <c r="AX11" s="576"/>
      <c r="AY11" s="576"/>
      <c r="AZ11" s="576"/>
      <c r="BA11" s="576"/>
      <c r="BB11" s="576"/>
      <c r="BC11" s="577"/>
      <c r="BD11" s="578">
        <v>2486507</v>
      </c>
      <c r="BE11" s="579"/>
      <c r="BF11" s="579"/>
      <c r="BG11" s="579"/>
      <c r="BH11" s="579"/>
      <c r="BI11" s="579"/>
      <c r="BJ11" s="579"/>
      <c r="BK11" s="580"/>
      <c r="BL11" s="653">
        <v>2.7</v>
      </c>
      <c r="BM11" s="653"/>
      <c r="BN11" s="653"/>
      <c r="BO11" s="653"/>
      <c r="BP11" s="654">
        <v>456374</v>
      </c>
      <c r="BQ11" s="654"/>
      <c r="BR11" s="654"/>
      <c r="BS11" s="654"/>
      <c r="BT11" s="654"/>
      <c r="BU11" s="654"/>
      <c r="BV11" s="654"/>
      <c r="BW11" s="657"/>
      <c r="BY11" s="575" t="s">
        <v>214</v>
      </c>
      <c r="BZ11" s="576"/>
      <c r="CA11" s="576"/>
      <c r="CB11" s="576"/>
      <c r="CC11" s="576"/>
      <c r="CD11" s="576"/>
      <c r="CE11" s="576"/>
      <c r="CF11" s="576"/>
      <c r="CG11" s="576"/>
      <c r="CH11" s="576"/>
      <c r="CI11" s="576"/>
      <c r="CJ11" s="576"/>
      <c r="CK11" s="576"/>
      <c r="CL11" s="577"/>
      <c r="CM11" s="578">
        <v>30960371</v>
      </c>
      <c r="CN11" s="579"/>
      <c r="CO11" s="579"/>
      <c r="CP11" s="579"/>
      <c r="CQ11" s="579"/>
      <c r="CR11" s="579"/>
      <c r="CS11" s="579"/>
      <c r="CT11" s="580"/>
      <c r="CU11" s="653">
        <v>6.7</v>
      </c>
      <c r="CV11" s="653"/>
      <c r="CW11" s="653"/>
      <c r="CX11" s="653"/>
      <c r="CY11" s="584">
        <v>19297995</v>
      </c>
      <c r="CZ11" s="579"/>
      <c r="DA11" s="579"/>
      <c r="DB11" s="579"/>
      <c r="DC11" s="579"/>
      <c r="DD11" s="579"/>
      <c r="DE11" s="579"/>
      <c r="DF11" s="579"/>
      <c r="DG11" s="579"/>
      <c r="DH11" s="579"/>
      <c r="DI11" s="579"/>
      <c r="DJ11" s="579"/>
      <c r="DK11" s="580"/>
      <c r="DL11" s="584">
        <v>10138202</v>
      </c>
      <c r="DM11" s="579"/>
      <c r="DN11" s="579"/>
      <c r="DO11" s="579"/>
      <c r="DP11" s="579"/>
      <c r="DQ11" s="579"/>
      <c r="DR11" s="579"/>
      <c r="DS11" s="579"/>
      <c r="DT11" s="579"/>
      <c r="DU11" s="579"/>
      <c r="DV11" s="579"/>
      <c r="DW11" s="579"/>
      <c r="DX11" s="659"/>
    </row>
    <row r="12" spans="2:138" ht="11.25" customHeight="1" x14ac:dyDescent="0.2">
      <c r="B12" s="575" t="s">
        <v>215</v>
      </c>
      <c r="C12" s="576"/>
      <c r="D12" s="576"/>
      <c r="E12" s="576"/>
      <c r="F12" s="576"/>
      <c r="G12" s="576"/>
      <c r="H12" s="576"/>
      <c r="I12" s="576"/>
      <c r="J12" s="576"/>
      <c r="K12" s="576"/>
      <c r="L12" s="576"/>
      <c r="M12" s="576"/>
      <c r="N12" s="576"/>
      <c r="O12" s="576"/>
      <c r="P12" s="576"/>
      <c r="Q12" s="577"/>
      <c r="R12" s="578">
        <v>10646290</v>
      </c>
      <c r="S12" s="579"/>
      <c r="T12" s="579"/>
      <c r="U12" s="579"/>
      <c r="V12" s="579"/>
      <c r="W12" s="579"/>
      <c r="X12" s="579"/>
      <c r="Y12" s="580"/>
      <c r="Z12" s="653">
        <v>2.2000000000000002</v>
      </c>
      <c r="AA12" s="653"/>
      <c r="AB12" s="653"/>
      <c r="AC12" s="653"/>
      <c r="AD12" s="654">
        <v>10646290</v>
      </c>
      <c r="AE12" s="654"/>
      <c r="AF12" s="654"/>
      <c r="AG12" s="654"/>
      <c r="AH12" s="654"/>
      <c r="AI12" s="654"/>
      <c r="AJ12" s="654"/>
      <c r="AK12" s="654"/>
      <c r="AL12" s="581">
        <v>4.5</v>
      </c>
      <c r="AM12" s="655"/>
      <c r="AN12" s="655"/>
      <c r="AO12" s="656"/>
      <c r="AP12" s="575" t="s">
        <v>216</v>
      </c>
      <c r="AQ12" s="576"/>
      <c r="AR12" s="576"/>
      <c r="AS12" s="576"/>
      <c r="AT12" s="576"/>
      <c r="AU12" s="576"/>
      <c r="AV12" s="576"/>
      <c r="AW12" s="576"/>
      <c r="AX12" s="576"/>
      <c r="AY12" s="576"/>
      <c r="AZ12" s="576"/>
      <c r="BA12" s="576"/>
      <c r="BB12" s="576"/>
      <c r="BC12" s="577"/>
      <c r="BD12" s="578">
        <v>449435</v>
      </c>
      <c r="BE12" s="579"/>
      <c r="BF12" s="579"/>
      <c r="BG12" s="579"/>
      <c r="BH12" s="579"/>
      <c r="BI12" s="579"/>
      <c r="BJ12" s="579"/>
      <c r="BK12" s="580"/>
      <c r="BL12" s="653">
        <v>0.5</v>
      </c>
      <c r="BM12" s="653"/>
      <c r="BN12" s="653"/>
      <c r="BO12" s="653"/>
      <c r="BP12" s="654" t="s">
        <v>199</v>
      </c>
      <c r="BQ12" s="654"/>
      <c r="BR12" s="654"/>
      <c r="BS12" s="654"/>
      <c r="BT12" s="654"/>
      <c r="BU12" s="654"/>
      <c r="BV12" s="654"/>
      <c r="BW12" s="657"/>
      <c r="BY12" s="575" t="s">
        <v>217</v>
      </c>
      <c r="BZ12" s="576"/>
      <c r="CA12" s="576"/>
      <c r="CB12" s="576"/>
      <c r="CC12" s="576"/>
      <c r="CD12" s="576"/>
      <c r="CE12" s="576"/>
      <c r="CF12" s="576"/>
      <c r="CG12" s="576"/>
      <c r="CH12" s="576"/>
      <c r="CI12" s="576"/>
      <c r="CJ12" s="576"/>
      <c r="CK12" s="576"/>
      <c r="CL12" s="577"/>
      <c r="CM12" s="578">
        <v>61178453</v>
      </c>
      <c r="CN12" s="579"/>
      <c r="CO12" s="579"/>
      <c r="CP12" s="579"/>
      <c r="CQ12" s="579"/>
      <c r="CR12" s="579"/>
      <c r="CS12" s="579"/>
      <c r="CT12" s="580"/>
      <c r="CU12" s="653">
        <v>13.3</v>
      </c>
      <c r="CV12" s="653"/>
      <c r="CW12" s="653"/>
      <c r="CX12" s="653"/>
      <c r="CY12" s="584">
        <v>1783826</v>
      </c>
      <c r="CZ12" s="579"/>
      <c r="DA12" s="579"/>
      <c r="DB12" s="579"/>
      <c r="DC12" s="579"/>
      <c r="DD12" s="579"/>
      <c r="DE12" s="579"/>
      <c r="DF12" s="579"/>
      <c r="DG12" s="579"/>
      <c r="DH12" s="579"/>
      <c r="DI12" s="579"/>
      <c r="DJ12" s="579"/>
      <c r="DK12" s="580"/>
      <c r="DL12" s="584">
        <v>4451448</v>
      </c>
      <c r="DM12" s="579"/>
      <c r="DN12" s="579"/>
      <c r="DO12" s="579"/>
      <c r="DP12" s="579"/>
      <c r="DQ12" s="579"/>
      <c r="DR12" s="579"/>
      <c r="DS12" s="579"/>
      <c r="DT12" s="579"/>
      <c r="DU12" s="579"/>
      <c r="DV12" s="579"/>
      <c r="DW12" s="579"/>
      <c r="DX12" s="659"/>
    </row>
    <row r="13" spans="2:138" ht="11.25" customHeight="1" x14ac:dyDescent="0.2">
      <c r="B13" s="575" t="s">
        <v>218</v>
      </c>
      <c r="C13" s="576"/>
      <c r="D13" s="576"/>
      <c r="E13" s="576"/>
      <c r="F13" s="576"/>
      <c r="G13" s="576"/>
      <c r="H13" s="576"/>
      <c r="I13" s="576"/>
      <c r="J13" s="576"/>
      <c r="K13" s="576"/>
      <c r="L13" s="576"/>
      <c r="M13" s="576"/>
      <c r="N13" s="576"/>
      <c r="O13" s="576"/>
      <c r="P13" s="576"/>
      <c r="Q13" s="577"/>
      <c r="R13" s="578" t="s">
        <v>199</v>
      </c>
      <c r="S13" s="579"/>
      <c r="T13" s="579"/>
      <c r="U13" s="579"/>
      <c r="V13" s="579"/>
      <c r="W13" s="579"/>
      <c r="X13" s="579"/>
      <c r="Y13" s="580"/>
      <c r="Z13" s="653" t="s">
        <v>199</v>
      </c>
      <c r="AA13" s="653"/>
      <c r="AB13" s="653"/>
      <c r="AC13" s="653"/>
      <c r="AD13" s="654" t="s">
        <v>199</v>
      </c>
      <c r="AE13" s="654"/>
      <c r="AF13" s="654"/>
      <c r="AG13" s="654"/>
      <c r="AH13" s="654"/>
      <c r="AI13" s="654"/>
      <c r="AJ13" s="654"/>
      <c r="AK13" s="654"/>
      <c r="AL13" s="581" t="s">
        <v>144</v>
      </c>
      <c r="AM13" s="655"/>
      <c r="AN13" s="655"/>
      <c r="AO13" s="656"/>
      <c r="AP13" s="575" t="s">
        <v>219</v>
      </c>
      <c r="AQ13" s="576"/>
      <c r="AR13" s="576"/>
      <c r="AS13" s="576"/>
      <c r="AT13" s="576"/>
      <c r="AU13" s="576"/>
      <c r="AV13" s="576"/>
      <c r="AW13" s="576"/>
      <c r="AX13" s="576"/>
      <c r="AY13" s="576"/>
      <c r="AZ13" s="576"/>
      <c r="BA13" s="576"/>
      <c r="BB13" s="576"/>
      <c r="BC13" s="577"/>
      <c r="BD13" s="578">
        <v>1354664</v>
      </c>
      <c r="BE13" s="579"/>
      <c r="BF13" s="579"/>
      <c r="BG13" s="579"/>
      <c r="BH13" s="579"/>
      <c r="BI13" s="579"/>
      <c r="BJ13" s="579"/>
      <c r="BK13" s="580"/>
      <c r="BL13" s="653">
        <v>1.5</v>
      </c>
      <c r="BM13" s="653"/>
      <c r="BN13" s="653"/>
      <c r="BO13" s="653"/>
      <c r="BP13" s="654" t="s">
        <v>144</v>
      </c>
      <c r="BQ13" s="654"/>
      <c r="BR13" s="654"/>
      <c r="BS13" s="654"/>
      <c r="BT13" s="654"/>
      <c r="BU13" s="654"/>
      <c r="BV13" s="654"/>
      <c r="BW13" s="657"/>
      <c r="BY13" s="575" t="s">
        <v>220</v>
      </c>
      <c r="BZ13" s="576"/>
      <c r="CA13" s="576"/>
      <c r="CB13" s="576"/>
      <c r="CC13" s="576"/>
      <c r="CD13" s="576"/>
      <c r="CE13" s="576"/>
      <c r="CF13" s="576"/>
      <c r="CG13" s="576"/>
      <c r="CH13" s="576"/>
      <c r="CI13" s="576"/>
      <c r="CJ13" s="576"/>
      <c r="CK13" s="576"/>
      <c r="CL13" s="577"/>
      <c r="CM13" s="578">
        <v>47755237</v>
      </c>
      <c r="CN13" s="579"/>
      <c r="CO13" s="579"/>
      <c r="CP13" s="579"/>
      <c r="CQ13" s="579"/>
      <c r="CR13" s="579"/>
      <c r="CS13" s="579"/>
      <c r="CT13" s="580"/>
      <c r="CU13" s="653">
        <v>10.4</v>
      </c>
      <c r="CV13" s="653"/>
      <c r="CW13" s="653"/>
      <c r="CX13" s="653"/>
      <c r="CY13" s="584">
        <v>34708954</v>
      </c>
      <c r="CZ13" s="579"/>
      <c r="DA13" s="579"/>
      <c r="DB13" s="579"/>
      <c r="DC13" s="579"/>
      <c r="DD13" s="579"/>
      <c r="DE13" s="579"/>
      <c r="DF13" s="579"/>
      <c r="DG13" s="579"/>
      <c r="DH13" s="579"/>
      <c r="DI13" s="579"/>
      <c r="DJ13" s="579"/>
      <c r="DK13" s="580"/>
      <c r="DL13" s="584">
        <v>11199927</v>
      </c>
      <c r="DM13" s="579"/>
      <c r="DN13" s="579"/>
      <c r="DO13" s="579"/>
      <c r="DP13" s="579"/>
      <c r="DQ13" s="579"/>
      <c r="DR13" s="579"/>
      <c r="DS13" s="579"/>
      <c r="DT13" s="579"/>
      <c r="DU13" s="579"/>
      <c r="DV13" s="579"/>
      <c r="DW13" s="579"/>
      <c r="DX13" s="659"/>
    </row>
    <row r="14" spans="2:138" ht="11.25" customHeight="1" x14ac:dyDescent="0.2">
      <c r="B14" s="575" t="s">
        <v>221</v>
      </c>
      <c r="C14" s="576"/>
      <c r="D14" s="576"/>
      <c r="E14" s="576"/>
      <c r="F14" s="576"/>
      <c r="G14" s="576"/>
      <c r="H14" s="576"/>
      <c r="I14" s="576"/>
      <c r="J14" s="576"/>
      <c r="K14" s="576"/>
      <c r="L14" s="576"/>
      <c r="M14" s="576"/>
      <c r="N14" s="576"/>
      <c r="O14" s="576"/>
      <c r="P14" s="576"/>
      <c r="Q14" s="577"/>
      <c r="R14" s="578">
        <v>184509</v>
      </c>
      <c r="S14" s="579"/>
      <c r="T14" s="579"/>
      <c r="U14" s="579"/>
      <c r="V14" s="579"/>
      <c r="W14" s="579"/>
      <c r="X14" s="579"/>
      <c r="Y14" s="580"/>
      <c r="Z14" s="653">
        <v>0</v>
      </c>
      <c r="AA14" s="653"/>
      <c r="AB14" s="653"/>
      <c r="AC14" s="653"/>
      <c r="AD14" s="654">
        <v>184509</v>
      </c>
      <c r="AE14" s="654"/>
      <c r="AF14" s="654"/>
      <c r="AG14" s="654"/>
      <c r="AH14" s="654"/>
      <c r="AI14" s="654"/>
      <c r="AJ14" s="654"/>
      <c r="AK14" s="654"/>
      <c r="AL14" s="581">
        <v>0.1</v>
      </c>
      <c r="AM14" s="655"/>
      <c r="AN14" s="655"/>
      <c r="AO14" s="656"/>
      <c r="AP14" s="575" t="s">
        <v>222</v>
      </c>
      <c r="AQ14" s="576"/>
      <c r="AR14" s="576"/>
      <c r="AS14" s="576"/>
      <c r="AT14" s="576"/>
      <c r="AU14" s="576"/>
      <c r="AV14" s="576"/>
      <c r="AW14" s="576"/>
      <c r="AX14" s="576"/>
      <c r="AY14" s="576"/>
      <c r="AZ14" s="576"/>
      <c r="BA14" s="576"/>
      <c r="BB14" s="576"/>
      <c r="BC14" s="577"/>
      <c r="BD14" s="578">
        <v>1338506</v>
      </c>
      <c r="BE14" s="579"/>
      <c r="BF14" s="579"/>
      <c r="BG14" s="579"/>
      <c r="BH14" s="579"/>
      <c r="BI14" s="579"/>
      <c r="BJ14" s="579"/>
      <c r="BK14" s="580"/>
      <c r="BL14" s="653">
        <v>1.4</v>
      </c>
      <c r="BM14" s="653"/>
      <c r="BN14" s="653"/>
      <c r="BO14" s="653"/>
      <c r="BP14" s="654" t="s">
        <v>199</v>
      </c>
      <c r="BQ14" s="654"/>
      <c r="BR14" s="654"/>
      <c r="BS14" s="654"/>
      <c r="BT14" s="654"/>
      <c r="BU14" s="654"/>
      <c r="BV14" s="654"/>
      <c r="BW14" s="657"/>
      <c r="BY14" s="575" t="s">
        <v>223</v>
      </c>
      <c r="BZ14" s="576"/>
      <c r="CA14" s="576"/>
      <c r="CB14" s="576"/>
      <c r="CC14" s="576"/>
      <c r="CD14" s="576"/>
      <c r="CE14" s="576"/>
      <c r="CF14" s="576"/>
      <c r="CG14" s="576"/>
      <c r="CH14" s="576"/>
      <c r="CI14" s="576"/>
      <c r="CJ14" s="576"/>
      <c r="CK14" s="576"/>
      <c r="CL14" s="577"/>
      <c r="CM14" s="578">
        <v>21199692</v>
      </c>
      <c r="CN14" s="579"/>
      <c r="CO14" s="579"/>
      <c r="CP14" s="579"/>
      <c r="CQ14" s="579"/>
      <c r="CR14" s="579"/>
      <c r="CS14" s="579"/>
      <c r="CT14" s="580"/>
      <c r="CU14" s="653">
        <v>4.5999999999999996</v>
      </c>
      <c r="CV14" s="653"/>
      <c r="CW14" s="653"/>
      <c r="CX14" s="653"/>
      <c r="CY14" s="584">
        <v>1797438</v>
      </c>
      <c r="CZ14" s="579"/>
      <c r="DA14" s="579"/>
      <c r="DB14" s="579"/>
      <c r="DC14" s="579"/>
      <c r="DD14" s="579"/>
      <c r="DE14" s="579"/>
      <c r="DF14" s="579"/>
      <c r="DG14" s="579"/>
      <c r="DH14" s="579"/>
      <c r="DI14" s="579"/>
      <c r="DJ14" s="579"/>
      <c r="DK14" s="580"/>
      <c r="DL14" s="584">
        <v>18747598</v>
      </c>
      <c r="DM14" s="579"/>
      <c r="DN14" s="579"/>
      <c r="DO14" s="579"/>
      <c r="DP14" s="579"/>
      <c r="DQ14" s="579"/>
      <c r="DR14" s="579"/>
      <c r="DS14" s="579"/>
      <c r="DT14" s="579"/>
      <c r="DU14" s="579"/>
      <c r="DV14" s="579"/>
      <c r="DW14" s="579"/>
      <c r="DX14" s="659"/>
    </row>
    <row r="15" spans="2:138" ht="11.25" customHeight="1" x14ac:dyDescent="0.2">
      <c r="B15" s="575" t="s">
        <v>224</v>
      </c>
      <c r="C15" s="576"/>
      <c r="D15" s="576"/>
      <c r="E15" s="576"/>
      <c r="F15" s="576"/>
      <c r="G15" s="576"/>
      <c r="H15" s="576"/>
      <c r="I15" s="576"/>
      <c r="J15" s="576"/>
      <c r="K15" s="576"/>
      <c r="L15" s="576"/>
      <c r="M15" s="576"/>
      <c r="N15" s="576"/>
      <c r="O15" s="576"/>
      <c r="P15" s="576"/>
      <c r="Q15" s="577"/>
      <c r="R15" s="578">
        <v>149189148</v>
      </c>
      <c r="S15" s="579"/>
      <c r="T15" s="579"/>
      <c r="U15" s="579"/>
      <c r="V15" s="579"/>
      <c r="W15" s="579"/>
      <c r="X15" s="579"/>
      <c r="Y15" s="580"/>
      <c r="Z15" s="653">
        <v>31</v>
      </c>
      <c r="AA15" s="653"/>
      <c r="AB15" s="653"/>
      <c r="AC15" s="653"/>
      <c r="AD15" s="654">
        <v>146535102</v>
      </c>
      <c r="AE15" s="654"/>
      <c r="AF15" s="654"/>
      <c r="AG15" s="654"/>
      <c r="AH15" s="654"/>
      <c r="AI15" s="654"/>
      <c r="AJ15" s="654"/>
      <c r="AK15" s="654"/>
      <c r="AL15" s="581">
        <v>61.8</v>
      </c>
      <c r="AM15" s="655"/>
      <c r="AN15" s="655"/>
      <c r="AO15" s="656"/>
      <c r="AP15" s="575" t="s">
        <v>225</v>
      </c>
      <c r="AQ15" s="576"/>
      <c r="AR15" s="576"/>
      <c r="AS15" s="576"/>
      <c r="AT15" s="576"/>
      <c r="AU15" s="576"/>
      <c r="AV15" s="576"/>
      <c r="AW15" s="576"/>
      <c r="AX15" s="576"/>
      <c r="AY15" s="576"/>
      <c r="AZ15" s="576"/>
      <c r="BA15" s="576"/>
      <c r="BB15" s="576"/>
      <c r="BC15" s="577"/>
      <c r="BD15" s="578">
        <v>17531506</v>
      </c>
      <c r="BE15" s="579"/>
      <c r="BF15" s="579"/>
      <c r="BG15" s="579"/>
      <c r="BH15" s="579"/>
      <c r="BI15" s="579"/>
      <c r="BJ15" s="579"/>
      <c r="BK15" s="580"/>
      <c r="BL15" s="653">
        <v>18.899999999999999</v>
      </c>
      <c r="BM15" s="653"/>
      <c r="BN15" s="653"/>
      <c r="BO15" s="653"/>
      <c r="BP15" s="654" t="s">
        <v>112</v>
      </c>
      <c r="BQ15" s="654"/>
      <c r="BR15" s="654"/>
      <c r="BS15" s="654"/>
      <c r="BT15" s="654"/>
      <c r="BU15" s="654"/>
      <c r="BV15" s="654"/>
      <c r="BW15" s="657"/>
      <c r="BY15" s="575" t="s">
        <v>226</v>
      </c>
      <c r="BZ15" s="576"/>
      <c r="CA15" s="576"/>
      <c r="CB15" s="576"/>
      <c r="CC15" s="576"/>
      <c r="CD15" s="576"/>
      <c r="CE15" s="576"/>
      <c r="CF15" s="576"/>
      <c r="CG15" s="576"/>
      <c r="CH15" s="576"/>
      <c r="CI15" s="576"/>
      <c r="CJ15" s="576"/>
      <c r="CK15" s="576"/>
      <c r="CL15" s="577"/>
      <c r="CM15" s="578" t="s">
        <v>199</v>
      </c>
      <c r="CN15" s="579"/>
      <c r="CO15" s="579"/>
      <c r="CP15" s="579"/>
      <c r="CQ15" s="579"/>
      <c r="CR15" s="579"/>
      <c r="CS15" s="579"/>
      <c r="CT15" s="580"/>
      <c r="CU15" s="653" t="s">
        <v>144</v>
      </c>
      <c r="CV15" s="653"/>
      <c r="CW15" s="653"/>
      <c r="CX15" s="653"/>
      <c r="CY15" s="584" t="s">
        <v>144</v>
      </c>
      <c r="CZ15" s="579"/>
      <c r="DA15" s="579"/>
      <c r="DB15" s="579"/>
      <c r="DC15" s="579"/>
      <c r="DD15" s="579"/>
      <c r="DE15" s="579"/>
      <c r="DF15" s="579"/>
      <c r="DG15" s="579"/>
      <c r="DH15" s="579"/>
      <c r="DI15" s="579"/>
      <c r="DJ15" s="579"/>
      <c r="DK15" s="580"/>
      <c r="DL15" s="584" t="s">
        <v>112</v>
      </c>
      <c r="DM15" s="579"/>
      <c r="DN15" s="579"/>
      <c r="DO15" s="579"/>
      <c r="DP15" s="579"/>
      <c r="DQ15" s="579"/>
      <c r="DR15" s="579"/>
      <c r="DS15" s="579"/>
      <c r="DT15" s="579"/>
      <c r="DU15" s="579"/>
      <c r="DV15" s="579"/>
      <c r="DW15" s="579"/>
      <c r="DX15" s="659"/>
    </row>
    <row r="16" spans="2:138" ht="11.25" customHeight="1" x14ac:dyDescent="0.2">
      <c r="B16" s="575" t="s">
        <v>227</v>
      </c>
      <c r="C16" s="576"/>
      <c r="D16" s="576"/>
      <c r="E16" s="576"/>
      <c r="F16" s="576"/>
      <c r="G16" s="576"/>
      <c r="H16" s="576"/>
      <c r="I16" s="576"/>
      <c r="J16" s="576"/>
      <c r="K16" s="576"/>
      <c r="L16" s="576"/>
      <c r="M16" s="576"/>
      <c r="N16" s="576"/>
      <c r="O16" s="576"/>
      <c r="P16" s="576"/>
      <c r="Q16" s="577"/>
      <c r="R16" s="578">
        <v>146535102</v>
      </c>
      <c r="S16" s="579"/>
      <c r="T16" s="579"/>
      <c r="U16" s="579"/>
      <c r="V16" s="579"/>
      <c r="W16" s="579"/>
      <c r="X16" s="579"/>
      <c r="Y16" s="580"/>
      <c r="Z16" s="581">
        <v>30.4</v>
      </c>
      <c r="AA16" s="655"/>
      <c r="AB16" s="655"/>
      <c r="AC16" s="658"/>
      <c r="AD16" s="584">
        <v>146535102</v>
      </c>
      <c r="AE16" s="579"/>
      <c r="AF16" s="579"/>
      <c r="AG16" s="579"/>
      <c r="AH16" s="579"/>
      <c r="AI16" s="579"/>
      <c r="AJ16" s="579"/>
      <c r="AK16" s="580"/>
      <c r="AL16" s="581">
        <v>61.8</v>
      </c>
      <c r="AM16" s="655"/>
      <c r="AN16" s="655"/>
      <c r="AO16" s="656"/>
      <c r="AP16" s="575" t="s">
        <v>228</v>
      </c>
      <c r="AQ16" s="576"/>
      <c r="AR16" s="576"/>
      <c r="AS16" s="576"/>
      <c r="AT16" s="576"/>
      <c r="AU16" s="576"/>
      <c r="AV16" s="576"/>
      <c r="AW16" s="576"/>
      <c r="AX16" s="576"/>
      <c r="AY16" s="576"/>
      <c r="AZ16" s="576"/>
      <c r="BA16" s="576"/>
      <c r="BB16" s="576"/>
      <c r="BC16" s="577"/>
      <c r="BD16" s="578">
        <v>582297</v>
      </c>
      <c r="BE16" s="579"/>
      <c r="BF16" s="579"/>
      <c r="BG16" s="579"/>
      <c r="BH16" s="579"/>
      <c r="BI16" s="579"/>
      <c r="BJ16" s="579"/>
      <c r="BK16" s="580"/>
      <c r="BL16" s="653">
        <v>0.6</v>
      </c>
      <c r="BM16" s="653"/>
      <c r="BN16" s="653"/>
      <c r="BO16" s="653"/>
      <c r="BP16" s="654" t="s">
        <v>199</v>
      </c>
      <c r="BQ16" s="654"/>
      <c r="BR16" s="654"/>
      <c r="BS16" s="654"/>
      <c r="BT16" s="654"/>
      <c r="BU16" s="654"/>
      <c r="BV16" s="654"/>
      <c r="BW16" s="657"/>
      <c r="BY16" s="575" t="s">
        <v>229</v>
      </c>
      <c r="BZ16" s="576"/>
      <c r="CA16" s="576"/>
      <c r="CB16" s="576"/>
      <c r="CC16" s="576"/>
      <c r="CD16" s="576"/>
      <c r="CE16" s="576"/>
      <c r="CF16" s="576"/>
      <c r="CG16" s="576"/>
      <c r="CH16" s="576"/>
      <c r="CI16" s="576"/>
      <c r="CJ16" s="576"/>
      <c r="CK16" s="576"/>
      <c r="CL16" s="577"/>
      <c r="CM16" s="578">
        <v>82914734</v>
      </c>
      <c r="CN16" s="579"/>
      <c r="CO16" s="579"/>
      <c r="CP16" s="579"/>
      <c r="CQ16" s="579"/>
      <c r="CR16" s="579"/>
      <c r="CS16" s="579"/>
      <c r="CT16" s="580"/>
      <c r="CU16" s="653">
        <v>18</v>
      </c>
      <c r="CV16" s="653"/>
      <c r="CW16" s="653"/>
      <c r="CX16" s="653"/>
      <c r="CY16" s="584">
        <v>4999223</v>
      </c>
      <c r="CZ16" s="579"/>
      <c r="DA16" s="579"/>
      <c r="DB16" s="579"/>
      <c r="DC16" s="579"/>
      <c r="DD16" s="579"/>
      <c r="DE16" s="579"/>
      <c r="DF16" s="579"/>
      <c r="DG16" s="579"/>
      <c r="DH16" s="579"/>
      <c r="DI16" s="579"/>
      <c r="DJ16" s="579"/>
      <c r="DK16" s="580"/>
      <c r="DL16" s="584">
        <v>60481027</v>
      </c>
      <c r="DM16" s="579"/>
      <c r="DN16" s="579"/>
      <c r="DO16" s="579"/>
      <c r="DP16" s="579"/>
      <c r="DQ16" s="579"/>
      <c r="DR16" s="579"/>
      <c r="DS16" s="579"/>
      <c r="DT16" s="579"/>
      <c r="DU16" s="579"/>
      <c r="DV16" s="579"/>
      <c r="DW16" s="579"/>
      <c r="DX16" s="659"/>
    </row>
    <row r="17" spans="2:128" ht="11.25" customHeight="1" x14ac:dyDescent="0.2">
      <c r="B17" s="575" t="s">
        <v>230</v>
      </c>
      <c r="C17" s="576"/>
      <c r="D17" s="576"/>
      <c r="E17" s="576"/>
      <c r="F17" s="576"/>
      <c r="G17" s="576"/>
      <c r="H17" s="576"/>
      <c r="I17" s="576"/>
      <c r="J17" s="576"/>
      <c r="K17" s="576"/>
      <c r="L17" s="576"/>
      <c r="M17" s="576"/>
      <c r="N17" s="576"/>
      <c r="O17" s="576"/>
      <c r="P17" s="576"/>
      <c r="Q17" s="577"/>
      <c r="R17" s="578">
        <v>2644803</v>
      </c>
      <c r="S17" s="579"/>
      <c r="T17" s="579"/>
      <c r="U17" s="579"/>
      <c r="V17" s="579"/>
      <c r="W17" s="579"/>
      <c r="X17" s="579"/>
      <c r="Y17" s="580"/>
      <c r="Z17" s="581">
        <v>0.5</v>
      </c>
      <c r="AA17" s="655"/>
      <c r="AB17" s="655"/>
      <c r="AC17" s="658"/>
      <c r="AD17" s="584" t="s">
        <v>144</v>
      </c>
      <c r="AE17" s="579"/>
      <c r="AF17" s="579"/>
      <c r="AG17" s="579"/>
      <c r="AH17" s="579"/>
      <c r="AI17" s="579"/>
      <c r="AJ17" s="579"/>
      <c r="AK17" s="580"/>
      <c r="AL17" s="581" t="s">
        <v>112</v>
      </c>
      <c r="AM17" s="655"/>
      <c r="AN17" s="655"/>
      <c r="AO17" s="656"/>
      <c r="AP17" s="575" t="s">
        <v>231</v>
      </c>
      <c r="AQ17" s="576"/>
      <c r="AR17" s="576"/>
      <c r="AS17" s="576"/>
      <c r="AT17" s="576"/>
      <c r="AU17" s="576"/>
      <c r="AV17" s="576"/>
      <c r="AW17" s="576"/>
      <c r="AX17" s="576"/>
      <c r="AY17" s="576"/>
      <c r="AZ17" s="576"/>
      <c r="BA17" s="576"/>
      <c r="BB17" s="576"/>
      <c r="BC17" s="577"/>
      <c r="BD17" s="578">
        <v>16949209</v>
      </c>
      <c r="BE17" s="579"/>
      <c r="BF17" s="579"/>
      <c r="BG17" s="579"/>
      <c r="BH17" s="579"/>
      <c r="BI17" s="579"/>
      <c r="BJ17" s="579"/>
      <c r="BK17" s="580"/>
      <c r="BL17" s="653">
        <v>18.3</v>
      </c>
      <c r="BM17" s="653"/>
      <c r="BN17" s="653"/>
      <c r="BO17" s="653"/>
      <c r="BP17" s="654" t="s">
        <v>199</v>
      </c>
      <c r="BQ17" s="654"/>
      <c r="BR17" s="654"/>
      <c r="BS17" s="654"/>
      <c r="BT17" s="654"/>
      <c r="BU17" s="654"/>
      <c r="BV17" s="654"/>
      <c r="BW17" s="657"/>
      <c r="BY17" s="575" t="s">
        <v>232</v>
      </c>
      <c r="BZ17" s="576"/>
      <c r="CA17" s="576"/>
      <c r="CB17" s="576"/>
      <c r="CC17" s="576"/>
      <c r="CD17" s="576"/>
      <c r="CE17" s="576"/>
      <c r="CF17" s="576"/>
      <c r="CG17" s="576"/>
      <c r="CH17" s="576"/>
      <c r="CI17" s="576"/>
      <c r="CJ17" s="576"/>
      <c r="CK17" s="576"/>
      <c r="CL17" s="577"/>
      <c r="CM17" s="578">
        <v>2209634</v>
      </c>
      <c r="CN17" s="579"/>
      <c r="CO17" s="579"/>
      <c r="CP17" s="579"/>
      <c r="CQ17" s="579"/>
      <c r="CR17" s="579"/>
      <c r="CS17" s="579"/>
      <c r="CT17" s="580"/>
      <c r="CU17" s="653">
        <v>0.5</v>
      </c>
      <c r="CV17" s="653"/>
      <c r="CW17" s="653"/>
      <c r="CX17" s="653"/>
      <c r="CY17" s="584" t="s">
        <v>112</v>
      </c>
      <c r="CZ17" s="579"/>
      <c r="DA17" s="579"/>
      <c r="DB17" s="579"/>
      <c r="DC17" s="579"/>
      <c r="DD17" s="579"/>
      <c r="DE17" s="579"/>
      <c r="DF17" s="579"/>
      <c r="DG17" s="579"/>
      <c r="DH17" s="579"/>
      <c r="DI17" s="579"/>
      <c r="DJ17" s="579"/>
      <c r="DK17" s="580"/>
      <c r="DL17" s="584">
        <v>107290</v>
      </c>
      <c r="DM17" s="579"/>
      <c r="DN17" s="579"/>
      <c r="DO17" s="579"/>
      <c r="DP17" s="579"/>
      <c r="DQ17" s="579"/>
      <c r="DR17" s="579"/>
      <c r="DS17" s="579"/>
      <c r="DT17" s="579"/>
      <c r="DU17" s="579"/>
      <c r="DV17" s="579"/>
      <c r="DW17" s="579"/>
      <c r="DX17" s="659"/>
    </row>
    <row r="18" spans="2:128" ht="11.25" customHeight="1" x14ac:dyDescent="0.2">
      <c r="B18" s="575" t="s">
        <v>233</v>
      </c>
      <c r="C18" s="576"/>
      <c r="D18" s="576"/>
      <c r="E18" s="576"/>
      <c r="F18" s="576"/>
      <c r="G18" s="576"/>
      <c r="H18" s="576"/>
      <c r="I18" s="576"/>
      <c r="J18" s="576"/>
      <c r="K18" s="576"/>
      <c r="L18" s="576"/>
      <c r="M18" s="576"/>
      <c r="N18" s="576"/>
      <c r="O18" s="576"/>
      <c r="P18" s="576"/>
      <c r="Q18" s="577"/>
      <c r="R18" s="578">
        <v>9243</v>
      </c>
      <c r="S18" s="579"/>
      <c r="T18" s="579"/>
      <c r="U18" s="579"/>
      <c r="V18" s="579"/>
      <c r="W18" s="579"/>
      <c r="X18" s="579"/>
      <c r="Y18" s="580"/>
      <c r="Z18" s="581">
        <v>0</v>
      </c>
      <c r="AA18" s="655"/>
      <c r="AB18" s="655"/>
      <c r="AC18" s="658"/>
      <c r="AD18" s="584" t="s">
        <v>112</v>
      </c>
      <c r="AE18" s="579"/>
      <c r="AF18" s="579"/>
      <c r="AG18" s="579"/>
      <c r="AH18" s="579"/>
      <c r="AI18" s="579"/>
      <c r="AJ18" s="579"/>
      <c r="AK18" s="580"/>
      <c r="AL18" s="581" t="s">
        <v>112</v>
      </c>
      <c r="AM18" s="655"/>
      <c r="AN18" s="655"/>
      <c r="AO18" s="656"/>
      <c r="AP18" s="575" t="s">
        <v>234</v>
      </c>
      <c r="AQ18" s="576"/>
      <c r="AR18" s="576"/>
      <c r="AS18" s="576"/>
      <c r="AT18" s="576"/>
      <c r="AU18" s="576"/>
      <c r="AV18" s="576"/>
      <c r="AW18" s="576"/>
      <c r="AX18" s="576"/>
      <c r="AY18" s="576"/>
      <c r="AZ18" s="576"/>
      <c r="BA18" s="576"/>
      <c r="BB18" s="576"/>
      <c r="BC18" s="577"/>
      <c r="BD18" s="578">
        <v>26653033</v>
      </c>
      <c r="BE18" s="579"/>
      <c r="BF18" s="579"/>
      <c r="BG18" s="579"/>
      <c r="BH18" s="579"/>
      <c r="BI18" s="579"/>
      <c r="BJ18" s="579"/>
      <c r="BK18" s="580"/>
      <c r="BL18" s="653">
        <v>28.8</v>
      </c>
      <c r="BM18" s="653"/>
      <c r="BN18" s="653"/>
      <c r="BO18" s="653"/>
      <c r="BP18" s="654" t="s">
        <v>199</v>
      </c>
      <c r="BQ18" s="654"/>
      <c r="BR18" s="654"/>
      <c r="BS18" s="654"/>
      <c r="BT18" s="654"/>
      <c r="BU18" s="654"/>
      <c r="BV18" s="654"/>
      <c r="BW18" s="657"/>
      <c r="BY18" s="575" t="s">
        <v>235</v>
      </c>
      <c r="BZ18" s="576"/>
      <c r="CA18" s="576"/>
      <c r="CB18" s="576"/>
      <c r="CC18" s="576"/>
      <c r="CD18" s="576"/>
      <c r="CE18" s="576"/>
      <c r="CF18" s="576"/>
      <c r="CG18" s="576"/>
      <c r="CH18" s="576"/>
      <c r="CI18" s="576"/>
      <c r="CJ18" s="576"/>
      <c r="CK18" s="576"/>
      <c r="CL18" s="577"/>
      <c r="CM18" s="578">
        <v>76162075</v>
      </c>
      <c r="CN18" s="579"/>
      <c r="CO18" s="579"/>
      <c r="CP18" s="579"/>
      <c r="CQ18" s="579"/>
      <c r="CR18" s="579"/>
      <c r="CS18" s="579"/>
      <c r="CT18" s="580"/>
      <c r="CU18" s="653">
        <v>16.600000000000001</v>
      </c>
      <c r="CV18" s="653"/>
      <c r="CW18" s="653"/>
      <c r="CX18" s="653"/>
      <c r="CY18" s="584" t="s">
        <v>199</v>
      </c>
      <c r="CZ18" s="579"/>
      <c r="DA18" s="579"/>
      <c r="DB18" s="579"/>
      <c r="DC18" s="579"/>
      <c r="DD18" s="579"/>
      <c r="DE18" s="579"/>
      <c r="DF18" s="579"/>
      <c r="DG18" s="579"/>
      <c r="DH18" s="579"/>
      <c r="DI18" s="579"/>
      <c r="DJ18" s="579"/>
      <c r="DK18" s="580"/>
      <c r="DL18" s="584">
        <v>73912342</v>
      </c>
      <c r="DM18" s="579"/>
      <c r="DN18" s="579"/>
      <c r="DO18" s="579"/>
      <c r="DP18" s="579"/>
      <c r="DQ18" s="579"/>
      <c r="DR18" s="579"/>
      <c r="DS18" s="579"/>
      <c r="DT18" s="579"/>
      <c r="DU18" s="579"/>
      <c r="DV18" s="579"/>
      <c r="DW18" s="579"/>
      <c r="DX18" s="659"/>
    </row>
    <row r="19" spans="2:128" ht="11.25" customHeight="1" x14ac:dyDescent="0.2">
      <c r="B19" s="575" t="s">
        <v>236</v>
      </c>
      <c r="C19" s="576"/>
      <c r="D19" s="576"/>
      <c r="E19" s="576"/>
      <c r="F19" s="576"/>
      <c r="G19" s="576"/>
      <c r="H19" s="576"/>
      <c r="I19" s="576"/>
      <c r="J19" s="576"/>
      <c r="K19" s="576"/>
      <c r="L19" s="576"/>
      <c r="M19" s="576"/>
      <c r="N19" s="576"/>
      <c r="O19" s="576"/>
      <c r="P19" s="576"/>
      <c r="Q19" s="577"/>
      <c r="R19" s="578">
        <v>254448368</v>
      </c>
      <c r="S19" s="579"/>
      <c r="T19" s="579"/>
      <c r="U19" s="579"/>
      <c r="V19" s="579"/>
      <c r="W19" s="579"/>
      <c r="X19" s="579"/>
      <c r="Y19" s="580"/>
      <c r="Z19" s="581">
        <v>52.8</v>
      </c>
      <c r="AA19" s="655"/>
      <c r="AB19" s="655"/>
      <c r="AC19" s="658"/>
      <c r="AD19" s="584">
        <v>235538646</v>
      </c>
      <c r="AE19" s="579"/>
      <c r="AF19" s="579"/>
      <c r="AG19" s="579"/>
      <c r="AH19" s="579"/>
      <c r="AI19" s="579"/>
      <c r="AJ19" s="579"/>
      <c r="AK19" s="580"/>
      <c r="AL19" s="581">
        <v>99.4</v>
      </c>
      <c r="AM19" s="655"/>
      <c r="AN19" s="655"/>
      <c r="AO19" s="656"/>
      <c r="AP19" s="575" t="s">
        <v>237</v>
      </c>
      <c r="AQ19" s="576"/>
      <c r="AR19" s="576"/>
      <c r="AS19" s="576"/>
      <c r="AT19" s="576"/>
      <c r="AU19" s="576"/>
      <c r="AV19" s="576"/>
      <c r="AW19" s="576"/>
      <c r="AX19" s="576"/>
      <c r="AY19" s="576"/>
      <c r="AZ19" s="576"/>
      <c r="BA19" s="576"/>
      <c r="BB19" s="576"/>
      <c r="BC19" s="577"/>
      <c r="BD19" s="578">
        <v>1750271</v>
      </c>
      <c r="BE19" s="579"/>
      <c r="BF19" s="579"/>
      <c r="BG19" s="579"/>
      <c r="BH19" s="579"/>
      <c r="BI19" s="579"/>
      <c r="BJ19" s="579"/>
      <c r="BK19" s="580"/>
      <c r="BL19" s="653">
        <v>1.9</v>
      </c>
      <c r="BM19" s="653"/>
      <c r="BN19" s="653"/>
      <c r="BO19" s="653"/>
      <c r="BP19" s="654" t="s">
        <v>199</v>
      </c>
      <c r="BQ19" s="654"/>
      <c r="BR19" s="654"/>
      <c r="BS19" s="654"/>
      <c r="BT19" s="654"/>
      <c r="BU19" s="654"/>
      <c r="BV19" s="654"/>
      <c r="BW19" s="657"/>
      <c r="BY19" s="575" t="s">
        <v>238</v>
      </c>
      <c r="BZ19" s="576"/>
      <c r="CA19" s="576"/>
      <c r="CB19" s="576"/>
      <c r="CC19" s="576"/>
      <c r="CD19" s="576"/>
      <c r="CE19" s="576"/>
      <c r="CF19" s="576"/>
      <c r="CG19" s="576"/>
      <c r="CH19" s="576"/>
      <c r="CI19" s="576"/>
      <c r="CJ19" s="576"/>
      <c r="CK19" s="576"/>
      <c r="CL19" s="577"/>
      <c r="CM19" s="578">
        <v>6788</v>
      </c>
      <c r="CN19" s="579"/>
      <c r="CO19" s="579"/>
      <c r="CP19" s="579"/>
      <c r="CQ19" s="579"/>
      <c r="CR19" s="579"/>
      <c r="CS19" s="579"/>
      <c r="CT19" s="580"/>
      <c r="CU19" s="653">
        <v>0</v>
      </c>
      <c r="CV19" s="653"/>
      <c r="CW19" s="653"/>
      <c r="CX19" s="653"/>
      <c r="CY19" s="584" t="s">
        <v>144</v>
      </c>
      <c r="CZ19" s="579"/>
      <c r="DA19" s="579"/>
      <c r="DB19" s="579"/>
      <c r="DC19" s="579"/>
      <c r="DD19" s="579"/>
      <c r="DE19" s="579"/>
      <c r="DF19" s="579"/>
      <c r="DG19" s="579"/>
      <c r="DH19" s="579"/>
      <c r="DI19" s="579"/>
      <c r="DJ19" s="579"/>
      <c r="DK19" s="580"/>
      <c r="DL19" s="584">
        <v>6788</v>
      </c>
      <c r="DM19" s="579"/>
      <c r="DN19" s="579"/>
      <c r="DO19" s="579"/>
      <c r="DP19" s="579"/>
      <c r="DQ19" s="579"/>
      <c r="DR19" s="579"/>
      <c r="DS19" s="579"/>
      <c r="DT19" s="579"/>
      <c r="DU19" s="579"/>
      <c r="DV19" s="579"/>
      <c r="DW19" s="579"/>
      <c r="DX19" s="659"/>
    </row>
    <row r="20" spans="2:128" ht="11.25" customHeight="1" x14ac:dyDescent="0.2">
      <c r="B20" s="575" t="s">
        <v>239</v>
      </c>
      <c r="C20" s="576"/>
      <c r="D20" s="576"/>
      <c r="E20" s="576"/>
      <c r="F20" s="576"/>
      <c r="G20" s="576"/>
      <c r="H20" s="576"/>
      <c r="I20" s="576"/>
      <c r="J20" s="576"/>
      <c r="K20" s="576"/>
      <c r="L20" s="576"/>
      <c r="M20" s="576"/>
      <c r="N20" s="576"/>
      <c r="O20" s="576"/>
      <c r="P20" s="576"/>
      <c r="Q20" s="577"/>
      <c r="R20" s="578">
        <v>248341</v>
      </c>
      <c r="S20" s="579"/>
      <c r="T20" s="579"/>
      <c r="U20" s="579"/>
      <c r="V20" s="579"/>
      <c r="W20" s="579"/>
      <c r="X20" s="579"/>
      <c r="Y20" s="580"/>
      <c r="Z20" s="581">
        <v>0.1</v>
      </c>
      <c r="AA20" s="655"/>
      <c r="AB20" s="655"/>
      <c r="AC20" s="658"/>
      <c r="AD20" s="584">
        <v>248341</v>
      </c>
      <c r="AE20" s="579"/>
      <c r="AF20" s="579"/>
      <c r="AG20" s="579"/>
      <c r="AH20" s="579"/>
      <c r="AI20" s="579"/>
      <c r="AJ20" s="579"/>
      <c r="AK20" s="580"/>
      <c r="AL20" s="581">
        <v>0.1</v>
      </c>
      <c r="AM20" s="655"/>
      <c r="AN20" s="655"/>
      <c r="AO20" s="656"/>
      <c r="AP20" s="660" t="s">
        <v>240</v>
      </c>
      <c r="AQ20" s="661"/>
      <c r="AR20" s="661"/>
      <c r="AS20" s="661"/>
      <c r="AT20" s="661"/>
      <c r="AU20" s="661"/>
      <c r="AV20" s="661"/>
      <c r="AW20" s="661"/>
      <c r="AX20" s="661"/>
      <c r="AY20" s="661"/>
      <c r="AZ20" s="661"/>
      <c r="BA20" s="661"/>
      <c r="BB20" s="661"/>
      <c r="BC20" s="662"/>
      <c r="BD20" s="578">
        <v>802453</v>
      </c>
      <c r="BE20" s="579"/>
      <c r="BF20" s="579"/>
      <c r="BG20" s="579"/>
      <c r="BH20" s="579"/>
      <c r="BI20" s="579"/>
      <c r="BJ20" s="579"/>
      <c r="BK20" s="580"/>
      <c r="BL20" s="653">
        <v>0.9</v>
      </c>
      <c r="BM20" s="653"/>
      <c r="BN20" s="653"/>
      <c r="BO20" s="653"/>
      <c r="BP20" s="654" t="s">
        <v>144</v>
      </c>
      <c r="BQ20" s="654"/>
      <c r="BR20" s="654"/>
      <c r="BS20" s="654"/>
      <c r="BT20" s="654"/>
      <c r="BU20" s="654"/>
      <c r="BV20" s="654"/>
      <c r="BW20" s="657"/>
      <c r="BY20" s="660" t="s">
        <v>241</v>
      </c>
      <c r="BZ20" s="661"/>
      <c r="CA20" s="661"/>
      <c r="CB20" s="661"/>
      <c r="CC20" s="661"/>
      <c r="CD20" s="661"/>
      <c r="CE20" s="661"/>
      <c r="CF20" s="661"/>
      <c r="CG20" s="661"/>
      <c r="CH20" s="661"/>
      <c r="CI20" s="661"/>
      <c r="CJ20" s="661"/>
      <c r="CK20" s="661"/>
      <c r="CL20" s="662"/>
      <c r="CM20" s="578" t="s">
        <v>112</v>
      </c>
      <c r="CN20" s="579"/>
      <c r="CO20" s="579"/>
      <c r="CP20" s="579"/>
      <c r="CQ20" s="579"/>
      <c r="CR20" s="579"/>
      <c r="CS20" s="579"/>
      <c r="CT20" s="580"/>
      <c r="CU20" s="653" t="s">
        <v>144</v>
      </c>
      <c r="CV20" s="653"/>
      <c r="CW20" s="653"/>
      <c r="CX20" s="653"/>
      <c r="CY20" s="584" t="s">
        <v>199</v>
      </c>
      <c r="CZ20" s="579"/>
      <c r="DA20" s="579"/>
      <c r="DB20" s="579"/>
      <c r="DC20" s="579"/>
      <c r="DD20" s="579"/>
      <c r="DE20" s="579"/>
      <c r="DF20" s="579"/>
      <c r="DG20" s="579"/>
      <c r="DH20" s="579"/>
      <c r="DI20" s="579"/>
      <c r="DJ20" s="579"/>
      <c r="DK20" s="580"/>
      <c r="DL20" s="584" t="s">
        <v>144</v>
      </c>
      <c r="DM20" s="579"/>
      <c r="DN20" s="579"/>
      <c r="DO20" s="579"/>
      <c r="DP20" s="579"/>
      <c r="DQ20" s="579"/>
      <c r="DR20" s="579"/>
      <c r="DS20" s="579"/>
      <c r="DT20" s="579"/>
      <c r="DU20" s="579"/>
      <c r="DV20" s="579"/>
      <c r="DW20" s="579"/>
      <c r="DX20" s="659"/>
    </row>
    <row r="21" spans="2:128" ht="11.25" customHeight="1" x14ac:dyDescent="0.2">
      <c r="B21" s="575" t="s">
        <v>242</v>
      </c>
      <c r="C21" s="576"/>
      <c r="D21" s="576"/>
      <c r="E21" s="576"/>
      <c r="F21" s="576"/>
      <c r="G21" s="576"/>
      <c r="H21" s="576"/>
      <c r="I21" s="576"/>
      <c r="J21" s="576"/>
      <c r="K21" s="576"/>
      <c r="L21" s="576"/>
      <c r="M21" s="576"/>
      <c r="N21" s="576"/>
      <c r="O21" s="576"/>
      <c r="P21" s="576"/>
      <c r="Q21" s="577"/>
      <c r="R21" s="578">
        <v>868702</v>
      </c>
      <c r="S21" s="579"/>
      <c r="T21" s="579"/>
      <c r="U21" s="579"/>
      <c r="V21" s="579"/>
      <c r="W21" s="579"/>
      <c r="X21" s="579"/>
      <c r="Y21" s="580"/>
      <c r="Z21" s="581">
        <v>0.2</v>
      </c>
      <c r="AA21" s="655"/>
      <c r="AB21" s="655"/>
      <c r="AC21" s="658"/>
      <c r="AD21" s="584" t="s">
        <v>199</v>
      </c>
      <c r="AE21" s="579"/>
      <c r="AF21" s="579"/>
      <c r="AG21" s="579"/>
      <c r="AH21" s="579"/>
      <c r="AI21" s="579"/>
      <c r="AJ21" s="579"/>
      <c r="AK21" s="580"/>
      <c r="AL21" s="581" t="s">
        <v>199</v>
      </c>
      <c r="AM21" s="655"/>
      <c r="AN21" s="655"/>
      <c r="AO21" s="656"/>
      <c r="AP21" s="660" t="s">
        <v>243</v>
      </c>
      <c r="AQ21" s="661"/>
      <c r="AR21" s="661"/>
      <c r="AS21" s="661"/>
      <c r="AT21" s="661"/>
      <c r="AU21" s="661"/>
      <c r="AV21" s="661"/>
      <c r="AW21" s="661"/>
      <c r="AX21" s="661"/>
      <c r="AY21" s="661"/>
      <c r="AZ21" s="661"/>
      <c r="BA21" s="661"/>
      <c r="BB21" s="661"/>
      <c r="BC21" s="662"/>
      <c r="BD21" s="578">
        <v>249815</v>
      </c>
      <c r="BE21" s="579"/>
      <c r="BF21" s="579"/>
      <c r="BG21" s="579"/>
      <c r="BH21" s="579"/>
      <c r="BI21" s="579"/>
      <c r="BJ21" s="579"/>
      <c r="BK21" s="580"/>
      <c r="BL21" s="653">
        <v>0.3</v>
      </c>
      <c r="BM21" s="653"/>
      <c r="BN21" s="653"/>
      <c r="BO21" s="653"/>
      <c r="BP21" s="654" t="s">
        <v>199</v>
      </c>
      <c r="BQ21" s="654"/>
      <c r="BR21" s="654"/>
      <c r="BS21" s="654"/>
      <c r="BT21" s="654"/>
      <c r="BU21" s="654"/>
      <c r="BV21" s="654"/>
      <c r="BW21" s="657"/>
      <c r="BY21" s="660" t="s">
        <v>244</v>
      </c>
      <c r="BZ21" s="661"/>
      <c r="CA21" s="661"/>
      <c r="CB21" s="661"/>
      <c r="CC21" s="661"/>
      <c r="CD21" s="661"/>
      <c r="CE21" s="661"/>
      <c r="CF21" s="661"/>
      <c r="CG21" s="661"/>
      <c r="CH21" s="661"/>
      <c r="CI21" s="661"/>
      <c r="CJ21" s="661"/>
      <c r="CK21" s="661"/>
      <c r="CL21" s="662"/>
      <c r="CM21" s="578">
        <v>254040</v>
      </c>
      <c r="CN21" s="579"/>
      <c r="CO21" s="579"/>
      <c r="CP21" s="579"/>
      <c r="CQ21" s="579"/>
      <c r="CR21" s="579"/>
      <c r="CS21" s="579"/>
      <c r="CT21" s="580"/>
      <c r="CU21" s="653">
        <v>0.1</v>
      </c>
      <c r="CV21" s="653"/>
      <c r="CW21" s="653"/>
      <c r="CX21" s="653"/>
      <c r="CY21" s="584" t="s">
        <v>144</v>
      </c>
      <c r="CZ21" s="579"/>
      <c r="DA21" s="579"/>
      <c r="DB21" s="579"/>
      <c r="DC21" s="579"/>
      <c r="DD21" s="579"/>
      <c r="DE21" s="579"/>
      <c r="DF21" s="579"/>
      <c r="DG21" s="579"/>
      <c r="DH21" s="579"/>
      <c r="DI21" s="579"/>
      <c r="DJ21" s="579"/>
      <c r="DK21" s="580"/>
      <c r="DL21" s="584">
        <v>254040</v>
      </c>
      <c r="DM21" s="579"/>
      <c r="DN21" s="579"/>
      <c r="DO21" s="579"/>
      <c r="DP21" s="579"/>
      <c r="DQ21" s="579"/>
      <c r="DR21" s="579"/>
      <c r="DS21" s="579"/>
      <c r="DT21" s="579"/>
      <c r="DU21" s="579"/>
      <c r="DV21" s="579"/>
      <c r="DW21" s="579"/>
      <c r="DX21" s="659"/>
    </row>
    <row r="22" spans="2:128" ht="11.25" customHeight="1" x14ac:dyDescent="0.2">
      <c r="B22" s="575" t="s">
        <v>245</v>
      </c>
      <c r="C22" s="576"/>
      <c r="D22" s="576"/>
      <c r="E22" s="576"/>
      <c r="F22" s="576"/>
      <c r="G22" s="576"/>
      <c r="H22" s="576"/>
      <c r="I22" s="576"/>
      <c r="J22" s="576"/>
      <c r="K22" s="576"/>
      <c r="L22" s="576"/>
      <c r="M22" s="576"/>
      <c r="N22" s="576"/>
      <c r="O22" s="576"/>
      <c r="P22" s="576"/>
      <c r="Q22" s="577"/>
      <c r="R22" s="578">
        <v>4544722</v>
      </c>
      <c r="S22" s="579"/>
      <c r="T22" s="579"/>
      <c r="U22" s="579"/>
      <c r="V22" s="579"/>
      <c r="W22" s="579"/>
      <c r="X22" s="579"/>
      <c r="Y22" s="580"/>
      <c r="Z22" s="581">
        <v>0.9</v>
      </c>
      <c r="AA22" s="655"/>
      <c r="AB22" s="655"/>
      <c r="AC22" s="658"/>
      <c r="AD22" s="584">
        <v>798755</v>
      </c>
      <c r="AE22" s="579"/>
      <c r="AF22" s="579"/>
      <c r="AG22" s="579"/>
      <c r="AH22" s="579"/>
      <c r="AI22" s="579"/>
      <c r="AJ22" s="579"/>
      <c r="AK22" s="580"/>
      <c r="AL22" s="581">
        <v>0.3</v>
      </c>
      <c r="AM22" s="655"/>
      <c r="AN22" s="655"/>
      <c r="AO22" s="656"/>
      <c r="AP22" s="660" t="s">
        <v>246</v>
      </c>
      <c r="AQ22" s="661"/>
      <c r="AR22" s="661"/>
      <c r="AS22" s="661"/>
      <c r="AT22" s="661"/>
      <c r="AU22" s="661"/>
      <c r="AV22" s="661"/>
      <c r="AW22" s="661"/>
      <c r="AX22" s="661"/>
      <c r="AY22" s="661"/>
      <c r="AZ22" s="661"/>
      <c r="BA22" s="661"/>
      <c r="BB22" s="661"/>
      <c r="BC22" s="662"/>
      <c r="BD22" s="578">
        <v>978766</v>
      </c>
      <c r="BE22" s="579"/>
      <c r="BF22" s="579"/>
      <c r="BG22" s="579"/>
      <c r="BH22" s="579"/>
      <c r="BI22" s="579"/>
      <c r="BJ22" s="579"/>
      <c r="BK22" s="580"/>
      <c r="BL22" s="653">
        <v>1.1000000000000001</v>
      </c>
      <c r="BM22" s="653"/>
      <c r="BN22" s="653"/>
      <c r="BO22" s="653"/>
      <c r="BP22" s="654" t="s">
        <v>112</v>
      </c>
      <c r="BQ22" s="654"/>
      <c r="BR22" s="654"/>
      <c r="BS22" s="654"/>
      <c r="BT22" s="654"/>
      <c r="BU22" s="654"/>
      <c r="BV22" s="654"/>
      <c r="BW22" s="657"/>
      <c r="BY22" s="660" t="s">
        <v>247</v>
      </c>
      <c r="BZ22" s="661"/>
      <c r="CA22" s="661"/>
      <c r="CB22" s="661"/>
      <c r="CC22" s="661"/>
      <c r="CD22" s="661"/>
      <c r="CE22" s="661"/>
      <c r="CF22" s="661"/>
      <c r="CG22" s="661"/>
      <c r="CH22" s="661"/>
      <c r="CI22" s="661"/>
      <c r="CJ22" s="661"/>
      <c r="CK22" s="661"/>
      <c r="CL22" s="662"/>
      <c r="CM22" s="578">
        <v>804719</v>
      </c>
      <c r="CN22" s="579"/>
      <c r="CO22" s="579"/>
      <c r="CP22" s="579"/>
      <c r="CQ22" s="579"/>
      <c r="CR22" s="579"/>
      <c r="CS22" s="579"/>
      <c r="CT22" s="580"/>
      <c r="CU22" s="653">
        <v>0.2</v>
      </c>
      <c r="CV22" s="653"/>
      <c r="CW22" s="653"/>
      <c r="CX22" s="653"/>
      <c r="CY22" s="584" t="s">
        <v>112</v>
      </c>
      <c r="CZ22" s="579"/>
      <c r="DA22" s="579"/>
      <c r="DB22" s="579"/>
      <c r="DC22" s="579"/>
      <c r="DD22" s="579"/>
      <c r="DE22" s="579"/>
      <c r="DF22" s="579"/>
      <c r="DG22" s="579"/>
      <c r="DH22" s="579"/>
      <c r="DI22" s="579"/>
      <c r="DJ22" s="579"/>
      <c r="DK22" s="580"/>
      <c r="DL22" s="584">
        <v>804719</v>
      </c>
      <c r="DM22" s="579"/>
      <c r="DN22" s="579"/>
      <c r="DO22" s="579"/>
      <c r="DP22" s="579"/>
      <c r="DQ22" s="579"/>
      <c r="DR22" s="579"/>
      <c r="DS22" s="579"/>
      <c r="DT22" s="579"/>
      <c r="DU22" s="579"/>
      <c r="DV22" s="579"/>
      <c r="DW22" s="579"/>
      <c r="DX22" s="659"/>
    </row>
    <row r="23" spans="2:128" ht="11.25" customHeight="1" x14ac:dyDescent="0.2">
      <c r="B23" s="575" t="s">
        <v>248</v>
      </c>
      <c r="C23" s="576"/>
      <c r="D23" s="576"/>
      <c r="E23" s="576"/>
      <c r="F23" s="576"/>
      <c r="G23" s="576"/>
      <c r="H23" s="576"/>
      <c r="I23" s="576"/>
      <c r="J23" s="576"/>
      <c r="K23" s="576"/>
      <c r="L23" s="576"/>
      <c r="M23" s="576"/>
      <c r="N23" s="576"/>
      <c r="O23" s="576"/>
      <c r="P23" s="576"/>
      <c r="Q23" s="577"/>
      <c r="R23" s="578">
        <v>1362225</v>
      </c>
      <c r="S23" s="579"/>
      <c r="T23" s="579"/>
      <c r="U23" s="579"/>
      <c r="V23" s="579"/>
      <c r="W23" s="579"/>
      <c r="X23" s="579"/>
      <c r="Y23" s="580"/>
      <c r="Z23" s="581">
        <v>0.3</v>
      </c>
      <c r="AA23" s="655"/>
      <c r="AB23" s="655"/>
      <c r="AC23" s="658"/>
      <c r="AD23" s="584" t="s">
        <v>112</v>
      </c>
      <c r="AE23" s="579"/>
      <c r="AF23" s="579"/>
      <c r="AG23" s="579"/>
      <c r="AH23" s="579"/>
      <c r="AI23" s="579"/>
      <c r="AJ23" s="579"/>
      <c r="AK23" s="580"/>
      <c r="AL23" s="581" t="s">
        <v>199</v>
      </c>
      <c r="AM23" s="655"/>
      <c r="AN23" s="655"/>
      <c r="AO23" s="656"/>
      <c r="AP23" s="660" t="s">
        <v>249</v>
      </c>
      <c r="AQ23" s="661"/>
      <c r="AR23" s="661"/>
      <c r="AS23" s="661"/>
      <c r="AT23" s="661"/>
      <c r="AU23" s="661"/>
      <c r="AV23" s="661"/>
      <c r="AW23" s="661"/>
      <c r="AX23" s="661"/>
      <c r="AY23" s="661"/>
      <c r="AZ23" s="661"/>
      <c r="BA23" s="661"/>
      <c r="BB23" s="661"/>
      <c r="BC23" s="662"/>
      <c r="BD23" s="578">
        <v>5676860</v>
      </c>
      <c r="BE23" s="579"/>
      <c r="BF23" s="579"/>
      <c r="BG23" s="579"/>
      <c r="BH23" s="579"/>
      <c r="BI23" s="579"/>
      <c r="BJ23" s="579"/>
      <c r="BK23" s="580"/>
      <c r="BL23" s="653">
        <v>6.1</v>
      </c>
      <c r="BM23" s="653"/>
      <c r="BN23" s="653"/>
      <c r="BO23" s="653"/>
      <c r="BP23" s="654" t="s">
        <v>112</v>
      </c>
      <c r="BQ23" s="654"/>
      <c r="BR23" s="654"/>
      <c r="BS23" s="654"/>
      <c r="BT23" s="654"/>
      <c r="BU23" s="654"/>
      <c r="BV23" s="654"/>
      <c r="BW23" s="657"/>
      <c r="BY23" s="660" t="s">
        <v>250</v>
      </c>
      <c r="BZ23" s="661"/>
      <c r="CA23" s="661"/>
      <c r="CB23" s="661"/>
      <c r="CC23" s="661"/>
      <c r="CD23" s="661"/>
      <c r="CE23" s="661"/>
      <c r="CF23" s="661"/>
      <c r="CG23" s="661"/>
      <c r="CH23" s="661"/>
      <c r="CI23" s="661"/>
      <c r="CJ23" s="661"/>
      <c r="CK23" s="661"/>
      <c r="CL23" s="662"/>
      <c r="CM23" s="578">
        <v>794774</v>
      </c>
      <c r="CN23" s="579"/>
      <c r="CO23" s="579"/>
      <c r="CP23" s="579"/>
      <c r="CQ23" s="579"/>
      <c r="CR23" s="579"/>
      <c r="CS23" s="579"/>
      <c r="CT23" s="580"/>
      <c r="CU23" s="653">
        <v>0.2</v>
      </c>
      <c r="CV23" s="653"/>
      <c r="CW23" s="653"/>
      <c r="CX23" s="653"/>
      <c r="CY23" s="584" t="s">
        <v>144</v>
      </c>
      <c r="CZ23" s="579"/>
      <c r="DA23" s="579"/>
      <c r="DB23" s="579"/>
      <c r="DC23" s="579"/>
      <c r="DD23" s="579"/>
      <c r="DE23" s="579"/>
      <c r="DF23" s="579"/>
      <c r="DG23" s="579"/>
      <c r="DH23" s="579"/>
      <c r="DI23" s="579"/>
      <c r="DJ23" s="579"/>
      <c r="DK23" s="580"/>
      <c r="DL23" s="584">
        <v>794774</v>
      </c>
      <c r="DM23" s="579"/>
      <c r="DN23" s="579"/>
      <c r="DO23" s="579"/>
      <c r="DP23" s="579"/>
      <c r="DQ23" s="579"/>
      <c r="DR23" s="579"/>
      <c r="DS23" s="579"/>
      <c r="DT23" s="579"/>
      <c r="DU23" s="579"/>
      <c r="DV23" s="579"/>
      <c r="DW23" s="579"/>
      <c r="DX23" s="659"/>
    </row>
    <row r="24" spans="2:128" ht="11.25" customHeight="1" x14ac:dyDescent="0.2">
      <c r="B24" s="575" t="s">
        <v>251</v>
      </c>
      <c r="C24" s="576"/>
      <c r="D24" s="576"/>
      <c r="E24" s="576"/>
      <c r="F24" s="576"/>
      <c r="G24" s="576"/>
      <c r="H24" s="576"/>
      <c r="I24" s="576"/>
      <c r="J24" s="576"/>
      <c r="K24" s="576"/>
      <c r="L24" s="576"/>
      <c r="M24" s="576"/>
      <c r="N24" s="576"/>
      <c r="O24" s="576"/>
      <c r="P24" s="576"/>
      <c r="Q24" s="577"/>
      <c r="R24" s="578">
        <v>53595557</v>
      </c>
      <c r="S24" s="579"/>
      <c r="T24" s="579"/>
      <c r="U24" s="579"/>
      <c r="V24" s="579"/>
      <c r="W24" s="579"/>
      <c r="X24" s="579"/>
      <c r="Y24" s="580"/>
      <c r="Z24" s="581">
        <v>11.1</v>
      </c>
      <c r="AA24" s="655"/>
      <c r="AB24" s="655"/>
      <c r="AC24" s="658"/>
      <c r="AD24" s="584" t="s">
        <v>199</v>
      </c>
      <c r="AE24" s="579"/>
      <c r="AF24" s="579"/>
      <c r="AG24" s="579"/>
      <c r="AH24" s="579"/>
      <c r="AI24" s="579"/>
      <c r="AJ24" s="579"/>
      <c r="AK24" s="580"/>
      <c r="AL24" s="581" t="s">
        <v>199</v>
      </c>
      <c r="AM24" s="655"/>
      <c r="AN24" s="655"/>
      <c r="AO24" s="656"/>
      <c r="AP24" s="660" t="s">
        <v>252</v>
      </c>
      <c r="AQ24" s="661"/>
      <c r="AR24" s="661"/>
      <c r="AS24" s="661"/>
      <c r="AT24" s="661"/>
      <c r="AU24" s="661"/>
      <c r="AV24" s="661"/>
      <c r="AW24" s="661"/>
      <c r="AX24" s="661"/>
      <c r="AY24" s="661"/>
      <c r="AZ24" s="661"/>
      <c r="BA24" s="661"/>
      <c r="BB24" s="661"/>
      <c r="BC24" s="662"/>
      <c r="BD24" s="578">
        <v>10139292</v>
      </c>
      <c r="BE24" s="579"/>
      <c r="BF24" s="579"/>
      <c r="BG24" s="579"/>
      <c r="BH24" s="579"/>
      <c r="BI24" s="579"/>
      <c r="BJ24" s="579"/>
      <c r="BK24" s="580"/>
      <c r="BL24" s="653">
        <v>11</v>
      </c>
      <c r="BM24" s="653"/>
      <c r="BN24" s="653"/>
      <c r="BO24" s="653"/>
      <c r="BP24" s="654" t="s">
        <v>144</v>
      </c>
      <c r="BQ24" s="654"/>
      <c r="BR24" s="654"/>
      <c r="BS24" s="654"/>
      <c r="BT24" s="654"/>
      <c r="BU24" s="654"/>
      <c r="BV24" s="654"/>
      <c r="BW24" s="657"/>
      <c r="BY24" s="660" t="s">
        <v>253</v>
      </c>
      <c r="BZ24" s="661"/>
      <c r="CA24" s="661"/>
      <c r="CB24" s="661"/>
      <c r="CC24" s="661"/>
      <c r="CD24" s="661"/>
      <c r="CE24" s="661"/>
      <c r="CF24" s="661"/>
      <c r="CG24" s="661"/>
      <c r="CH24" s="661"/>
      <c r="CI24" s="661"/>
      <c r="CJ24" s="661"/>
      <c r="CK24" s="661"/>
      <c r="CL24" s="662"/>
      <c r="CM24" s="578" t="s">
        <v>199</v>
      </c>
      <c r="CN24" s="579"/>
      <c r="CO24" s="579"/>
      <c r="CP24" s="579"/>
      <c r="CQ24" s="579"/>
      <c r="CR24" s="579"/>
      <c r="CS24" s="579"/>
      <c r="CT24" s="580"/>
      <c r="CU24" s="653" t="s">
        <v>112</v>
      </c>
      <c r="CV24" s="653"/>
      <c r="CW24" s="653"/>
      <c r="CX24" s="653"/>
      <c r="CY24" s="584" t="s">
        <v>144</v>
      </c>
      <c r="CZ24" s="579"/>
      <c r="DA24" s="579"/>
      <c r="DB24" s="579"/>
      <c r="DC24" s="579"/>
      <c r="DD24" s="579"/>
      <c r="DE24" s="579"/>
      <c r="DF24" s="579"/>
      <c r="DG24" s="579"/>
      <c r="DH24" s="579"/>
      <c r="DI24" s="579"/>
      <c r="DJ24" s="579"/>
      <c r="DK24" s="580"/>
      <c r="DL24" s="584" t="s">
        <v>199</v>
      </c>
      <c r="DM24" s="579"/>
      <c r="DN24" s="579"/>
      <c r="DO24" s="579"/>
      <c r="DP24" s="579"/>
      <c r="DQ24" s="579"/>
      <c r="DR24" s="579"/>
      <c r="DS24" s="579"/>
      <c r="DT24" s="579"/>
      <c r="DU24" s="579"/>
      <c r="DV24" s="579"/>
      <c r="DW24" s="579"/>
      <c r="DX24" s="659"/>
    </row>
    <row r="25" spans="2:128" ht="11.25" customHeight="1" x14ac:dyDescent="0.2">
      <c r="B25" s="575" t="s">
        <v>254</v>
      </c>
      <c r="C25" s="576"/>
      <c r="D25" s="576"/>
      <c r="E25" s="576"/>
      <c r="F25" s="576"/>
      <c r="G25" s="576"/>
      <c r="H25" s="576"/>
      <c r="I25" s="576"/>
      <c r="J25" s="576"/>
      <c r="K25" s="576"/>
      <c r="L25" s="576"/>
      <c r="M25" s="576"/>
      <c r="N25" s="576"/>
      <c r="O25" s="576"/>
      <c r="P25" s="576"/>
      <c r="Q25" s="577"/>
      <c r="R25" s="578" t="s">
        <v>144</v>
      </c>
      <c r="S25" s="579"/>
      <c r="T25" s="579"/>
      <c r="U25" s="579"/>
      <c r="V25" s="579"/>
      <c r="W25" s="579"/>
      <c r="X25" s="579"/>
      <c r="Y25" s="580"/>
      <c r="Z25" s="581" t="s">
        <v>112</v>
      </c>
      <c r="AA25" s="655"/>
      <c r="AB25" s="655"/>
      <c r="AC25" s="658"/>
      <c r="AD25" s="584" t="s">
        <v>144</v>
      </c>
      <c r="AE25" s="579"/>
      <c r="AF25" s="579"/>
      <c r="AG25" s="579"/>
      <c r="AH25" s="579"/>
      <c r="AI25" s="579"/>
      <c r="AJ25" s="579"/>
      <c r="AK25" s="580"/>
      <c r="AL25" s="581" t="s">
        <v>199</v>
      </c>
      <c r="AM25" s="655"/>
      <c r="AN25" s="655"/>
      <c r="AO25" s="656"/>
      <c r="AP25" s="660" t="s">
        <v>255</v>
      </c>
      <c r="AQ25" s="661"/>
      <c r="AR25" s="661"/>
      <c r="AS25" s="661"/>
      <c r="AT25" s="661"/>
      <c r="AU25" s="661"/>
      <c r="AV25" s="661"/>
      <c r="AW25" s="661"/>
      <c r="AX25" s="661"/>
      <c r="AY25" s="661"/>
      <c r="AZ25" s="661"/>
      <c r="BA25" s="661"/>
      <c r="BB25" s="661"/>
      <c r="BC25" s="662"/>
      <c r="BD25" s="578">
        <v>1291</v>
      </c>
      <c r="BE25" s="579"/>
      <c r="BF25" s="579"/>
      <c r="BG25" s="579"/>
      <c r="BH25" s="579"/>
      <c r="BI25" s="579"/>
      <c r="BJ25" s="579"/>
      <c r="BK25" s="580"/>
      <c r="BL25" s="653">
        <v>0</v>
      </c>
      <c r="BM25" s="653"/>
      <c r="BN25" s="653"/>
      <c r="BO25" s="653"/>
      <c r="BP25" s="654" t="s">
        <v>199</v>
      </c>
      <c r="BQ25" s="654"/>
      <c r="BR25" s="654"/>
      <c r="BS25" s="654"/>
      <c r="BT25" s="654"/>
      <c r="BU25" s="654"/>
      <c r="BV25" s="654"/>
      <c r="BW25" s="657"/>
      <c r="BY25" s="660" t="s">
        <v>256</v>
      </c>
      <c r="BZ25" s="661"/>
      <c r="CA25" s="661"/>
      <c r="CB25" s="661"/>
      <c r="CC25" s="661"/>
      <c r="CD25" s="661"/>
      <c r="CE25" s="661"/>
      <c r="CF25" s="661"/>
      <c r="CG25" s="661"/>
      <c r="CH25" s="661"/>
      <c r="CI25" s="661"/>
      <c r="CJ25" s="661"/>
      <c r="CK25" s="661"/>
      <c r="CL25" s="662"/>
      <c r="CM25" s="578" t="s">
        <v>112</v>
      </c>
      <c r="CN25" s="579"/>
      <c r="CO25" s="579"/>
      <c r="CP25" s="579"/>
      <c r="CQ25" s="579"/>
      <c r="CR25" s="579"/>
      <c r="CS25" s="579"/>
      <c r="CT25" s="580"/>
      <c r="CU25" s="653" t="s">
        <v>112</v>
      </c>
      <c r="CV25" s="653"/>
      <c r="CW25" s="653"/>
      <c r="CX25" s="653"/>
      <c r="CY25" s="584" t="s">
        <v>199</v>
      </c>
      <c r="CZ25" s="579"/>
      <c r="DA25" s="579"/>
      <c r="DB25" s="579"/>
      <c r="DC25" s="579"/>
      <c r="DD25" s="579"/>
      <c r="DE25" s="579"/>
      <c r="DF25" s="579"/>
      <c r="DG25" s="579"/>
      <c r="DH25" s="579"/>
      <c r="DI25" s="579"/>
      <c r="DJ25" s="579"/>
      <c r="DK25" s="580"/>
      <c r="DL25" s="584" t="s">
        <v>112</v>
      </c>
      <c r="DM25" s="579"/>
      <c r="DN25" s="579"/>
      <c r="DO25" s="579"/>
      <c r="DP25" s="579"/>
      <c r="DQ25" s="579"/>
      <c r="DR25" s="579"/>
      <c r="DS25" s="579"/>
      <c r="DT25" s="579"/>
      <c r="DU25" s="579"/>
      <c r="DV25" s="579"/>
      <c r="DW25" s="579"/>
      <c r="DX25" s="659"/>
    </row>
    <row r="26" spans="2:128" ht="11.25" customHeight="1" x14ac:dyDescent="0.2">
      <c r="B26" s="575" t="s">
        <v>257</v>
      </c>
      <c r="C26" s="576"/>
      <c r="D26" s="576"/>
      <c r="E26" s="576"/>
      <c r="F26" s="576"/>
      <c r="G26" s="576"/>
      <c r="H26" s="576"/>
      <c r="I26" s="576"/>
      <c r="J26" s="576"/>
      <c r="K26" s="576"/>
      <c r="L26" s="576"/>
      <c r="M26" s="576"/>
      <c r="N26" s="576"/>
      <c r="O26" s="576"/>
      <c r="P26" s="576"/>
      <c r="Q26" s="577"/>
      <c r="R26" s="578">
        <v>1917415</v>
      </c>
      <c r="S26" s="579"/>
      <c r="T26" s="579"/>
      <c r="U26" s="579"/>
      <c r="V26" s="579"/>
      <c r="W26" s="579"/>
      <c r="X26" s="579"/>
      <c r="Y26" s="580"/>
      <c r="Z26" s="581">
        <v>0.4</v>
      </c>
      <c r="AA26" s="655"/>
      <c r="AB26" s="655"/>
      <c r="AC26" s="658"/>
      <c r="AD26" s="584">
        <v>76573</v>
      </c>
      <c r="AE26" s="579"/>
      <c r="AF26" s="579"/>
      <c r="AG26" s="579"/>
      <c r="AH26" s="579"/>
      <c r="AI26" s="579"/>
      <c r="AJ26" s="579"/>
      <c r="AK26" s="580"/>
      <c r="AL26" s="581">
        <v>0</v>
      </c>
      <c r="AM26" s="655"/>
      <c r="AN26" s="655"/>
      <c r="AO26" s="656"/>
      <c r="AP26" s="660" t="s">
        <v>258</v>
      </c>
      <c r="AQ26" s="661"/>
      <c r="AR26" s="661"/>
      <c r="AS26" s="661"/>
      <c r="AT26" s="661"/>
      <c r="AU26" s="661"/>
      <c r="AV26" s="661"/>
      <c r="AW26" s="661"/>
      <c r="AX26" s="661"/>
      <c r="AY26" s="661"/>
      <c r="AZ26" s="661"/>
      <c r="BA26" s="661"/>
      <c r="BB26" s="661"/>
      <c r="BC26" s="662"/>
      <c r="BD26" s="578" t="s">
        <v>112</v>
      </c>
      <c r="BE26" s="579"/>
      <c r="BF26" s="579"/>
      <c r="BG26" s="579"/>
      <c r="BH26" s="579"/>
      <c r="BI26" s="579"/>
      <c r="BJ26" s="579"/>
      <c r="BK26" s="580"/>
      <c r="BL26" s="653" t="s">
        <v>112</v>
      </c>
      <c r="BM26" s="653"/>
      <c r="BN26" s="653"/>
      <c r="BO26" s="653"/>
      <c r="BP26" s="654" t="s">
        <v>199</v>
      </c>
      <c r="BQ26" s="654"/>
      <c r="BR26" s="654"/>
      <c r="BS26" s="654"/>
      <c r="BT26" s="654"/>
      <c r="BU26" s="654"/>
      <c r="BV26" s="654"/>
      <c r="BW26" s="657"/>
      <c r="BY26" s="660" t="s">
        <v>259</v>
      </c>
      <c r="BZ26" s="661"/>
      <c r="CA26" s="661"/>
      <c r="CB26" s="661"/>
      <c r="CC26" s="661"/>
      <c r="CD26" s="661"/>
      <c r="CE26" s="661"/>
      <c r="CF26" s="661"/>
      <c r="CG26" s="661"/>
      <c r="CH26" s="661"/>
      <c r="CI26" s="661"/>
      <c r="CJ26" s="661"/>
      <c r="CK26" s="661"/>
      <c r="CL26" s="662"/>
      <c r="CM26" s="578">
        <v>13125904</v>
      </c>
      <c r="CN26" s="579"/>
      <c r="CO26" s="579"/>
      <c r="CP26" s="579"/>
      <c r="CQ26" s="579"/>
      <c r="CR26" s="579"/>
      <c r="CS26" s="579"/>
      <c r="CT26" s="580"/>
      <c r="CU26" s="653">
        <v>2.9</v>
      </c>
      <c r="CV26" s="653"/>
      <c r="CW26" s="653"/>
      <c r="CX26" s="653"/>
      <c r="CY26" s="584" t="s">
        <v>199</v>
      </c>
      <c r="CZ26" s="579"/>
      <c r="DA26" s="579"/>
      <c r="DB26" s="579"/>
      <c r="DC26" s="579"/>
      <c r="DD26" s="579"/>
      <c r="DE26" s="579"/>
      <c r="DF26" s="579"/>
      <c r="DG26" s="579"/>
      <c r="DH26" s="579"/>
      <c r="DI26" s="579"/>
      <c r="DJ26" s="579"/>
      <c r="DK26" s="580"/>
      <c r="DL26" s="584">
        <v>13125904</v>
      </c>
      <c r="DM26" s="579"/>
      <c r="DN26" s="579"/>
      <c r="DO26" s="579"/>
      <c r="DP26" s="579"/>
      <c r="DQ26" s="579"/>
      <c r="DR26" s="579"/>
      <c r="DS26" s="579"/>
      <c r="DT26" s="579"/>
      <c r="DU26" s="579"/>
      <c r="DV26" s="579"/>
      <c r="DW26" s="579"/>
      <c r="DX26" s="659"/>
    </row>
    <row r="27" spans="2:128" ht="11.25" customHeight="1" x14ac:dyDescent="0.2">
      <c r="B27" s="575" t="s">
        <v>260</v>
      </c>
      <c r="C27" s="576"/>
      <c r="D27" s="576"/>
      <c r="E27" s="576"/>
      <c r="F27" s="576"/>
      <c r="G27" s="576"/>
      <c r="H27" s="576"/>
      <c r="I27" s="576"/>
      <c r="J27" s="576"/>
      <c r="K27" s="576"/>
      <c r="L27" s="576"/>
      <c r="M27" s="576"/>
      <c r="N27" s="576"/>
      <c r="O27" s="576"/>
      <c r="P27" s="576"/>
      <c r="Q27" s="577"/>
      <c r="R27" s="578">
        <v>86096</v>
      </c>
      <c r="S27" s="579"/>
      <c r="T27" s="579"/>
      <c r="U27" s="579"/>
      <c r="V27" s="579"/>
      <c r="W27" s="579"/>
      <c r="X27" s="579"/>
      <c r="Y27" s="580"/>
      <c r="Z27" s="581">
        <v>0</v>
      </c>
      <c r="AA27" s="655"/>
      <c r="AB27" s="655"/>
      <c r="AC27" s="658"/>
      <c r="AD27" s="584" t="s">
        <v>199</v>
      </c>
      <c r="AE27" s="579"/>
      <c r="AF27" s="579"/>
      <c r="AG27" s="579"/>
      <c r="AH27" s="579"/>
      <c r="AI27" s="579"/>
      <c r="AJ27" s="579"/>
      <c r="AK27" s="580"/>
      <c r="AL27" s="581" t="s">
        <v>199</v>
      </c>
      <c r="AM27" s="655"/>
      <c r="AN27" s="655"/>
      <c r="AO27" s="656"/>
      <c r="AP27" s="660" t="s">
        <v>261</v>
      </c>
      <c r="AQ27" s="661"/>
      <c r="AR27" s="661"/>
      <c r="AS27" s="661"/>
      <c r="AT27" s="661"/>
      <c r="AU27" s="661"/>
      <c r="AV27" s="661"/>
      <c r="AW27" s="661"/>
      <c r="AX27" s="661"/>
      <c r="AY27" s="661"/>
      <c r="AZ27" s="661"/>
      <c r="BA27" s="661"/>
      <c r="BB27" s="661"/>
      <c r="BC27" s="662"/>
      <c r="BD27" s="578" t="s">
        <v>199</v>
      </c>
      <c r="BE27" s="579"/>
      <c r="BF27" s="579"/>
      <c r="BG27" s="579"/>
      <c r="BH27" s="579"/>
      <c r="BI27" s="579"/>
      <c r="BJ27" s="579"/>
      <c r="BK27" s="580"/>
      <c r="BL27" s="653" t="s">
        <v>199</v>
      </c>
      <c r="BM27" s="653"/>
      <c r="BN27" s="653"/>
      <c r="BO27" s="653"/>
      <c r="BP27" s="654" t="s">
        <v>199</v>
      </c>
      <c r="BQ27" s="654"/>
      <c r="BR27" s="654"/>
      <c r="BS27" s="654"/>
      <c r="BT27" s="654"/>
      <c r="BU27" s="654"/>
      <c r="BV27" s="654"/>
      <c r="BW27" s="657"/>
      <c r="BY27" s="660" t="s">
        <v>262</v>
      </c>
      <c r="BZ27" s="661"/>
      <c r="CA27" s="661"/>
      <c r="CB27" s="661"/>
      <c r="CC27" s="661"/>
      <c r="CD27" s="661"/>
      <c r="CE27" s="661"/>
      <c r="CF27" s="661"/>
      <c r="CG27" s="661"/>
      <c r="CH27" s="661"/>
      <c r="CI27" s="661"/>
      <c r="CJ27" s="661"/>
      <c r="CK27" s="661"/>
      <c r="CL27" s="662"/>
      <c r="CM27" s="578">
        <v>176764</v>
      </c>
      <c r="CN27" s="579"/>
      <c r="CO27" s="579"/>
      <c r="CP27" s="579"/>
      <c r="CQ27" s="579"/>
      <c r="CR27" s="579"/>
      <c r="CS27" s="579"/>
      <c r="CT27" s="580"/>
      <c r="CU27" s="653">
        <v>0</v>
      </c>
      <c r="CV27" s="653"/>
      <c r="CW27" s="653"/>
      <c r="CX27" s="653"/>
      <c r="CY27" s="584" t="s">
        <v>199</v>
      </c>
      <c r="CZ27" s="579"/>
      <c r="DA27" s="579"/>
      <c r="DB27" s="579"/>
      <c r="DC27" s="579"/>
      <c r="DD27" s="579"/>
      <c r="DE27" s="579"/>
      <c r="DF27" s="579"/>
      <c r="DG27" s="579"/>
      <c r="DH27" s="579"/>
      <c r="DI27" s="579"/>
      <c r="DJ27" s="579"/>
      <c r="DK27" s="580"/>
      <c r="DL27" s="584">
        <v>176764</v>
      </c>
      <c r="DM27" s="579"/>
      <c r="DN27" s="579"/>
      <c r="DO27" s="579"/>
      <c r="DP27" s="579"/>
      <c r="DQ27" s="579"/>
      <c r="DR27" s="579"/>
      <c r="DS27" s="579"/>
      <c r="DT27" s="579"/>
      <c r="DU27" s="579"/>
      <c r="DV27" s="579"/>
      <c r="DW27" s="579"/>
      <c r="DX27" s="659"/>
    </row>
    <row r="28" spans="2:128" ht="11.25" customHeight="1" x14ac:dyDescent="0.2">
      <c r="B28" s="575" t="s">
        <v>263</v>
      </c>
      <c r="C28" s="576"/>
      <c r="D28" s="576"/>
      <c r="E28" s="576"/>
      <c r="F28" s="576"/>
      <c r="G28" s="576"/>
      <c r="H28" s="576"/>
      <c r="I28" s="576"/>
      <c r="J28" s="576"/>
      <c r="K28" s="576"/>
      <c r="L28" s="576"/>
      <c r="M28" s="576"/>
      <c r="N28" s="576"/>
      <c r="O28" s="576"/>
      <c r="P28" s="576"/>
      <c r="Q28" s="577"/>
      <c r="R28" s="578">
        <v>16856792</v>
      </c>
      <c r="S28" s="579"/>
      <c r="T28" s="579"/>
      <c r="U28" s="579"/>
      <c r="V28" s="579"/>
      <c r="W28" s="579"/>
      <c r="X28" s="579"/>
      <c r="Y28" s="580"/>
      <c r="Z28" s="581">
        <v>3.5</v>
      </c>
      <c r="AA28" s="655"/>
      <c r="AB28" s="655"/>
      <c r="AC28" s="658"/>
      <c r="AD28" s="584" t="s">
        <v>199</v>
      </c>
      <c r="AE28" s="579"/>
      <c r="AF28" s="579"/>
      <c r="AG28" s="579"/>
      <c r="AH28" s="579"/>
      <c r="AI28" s="579"/>
      <c r="AJ28" s="579"/>
      <c r="AK28" s="580"/>
      <c r="AL28" s="581" t="s">
        <v>144</v>
      </c>
      <c r="AM28" s="655"/>
      <c r="AN28" s="655"/>
      <c r="AO28" s="656"/>
      <c r="AP28" s="660" t="s">
        <v>264</v>
      </c>
      <c r="AQ28" s="661"/>
      <c r="AR28" s="661"/>
      <c r="AS28" s="661"/>
      <c r="AT28" s="661"/>
      <c r="AU28" s="661"/>
      <c r="AV28" s="661"/>
      <c r="AW28" s="661"/>
      <c r="AX28" s="661"/>
      <c r="AY28" s="661"/>
      <c r="AZ28" s="661"/>
      <c r="BA28" s="661"/>
      <c r="BB28" s="661"/>
      <c r="BC28" s="662"/>
      <c r="BD28" s="578">
        <v>13927</v>
      </c>
      <c r="BE28" s="579"/>
      <c r="BF28" s="579"/>
      <c r="BG28" s="579"/>
      <c r="BH28" s="579"/>
      <c r="BI28" s="579"/>
      <c r="BJ28" s="579"/>
      <c r="BK28" s="580"/>
      <c r="BL28" s="653">
        <v>0</v>
      </c>
      <c r="BM28" s="653"/>
      <c r="BN28" s="653"/>
      <c r="BO28" s="653"/>
      <c r="BP28" s="654" t="s">
        <v>144</v>
      </c>
      <c r="BQ28" s="654"/>
      <c r="BR28" s="654"/>
      <c r="BS28" s="654"/>
      <c r="BT28" s="654"/>
      <c r="BU28" s="654"/>
      <c r="BV28" s="654"/>
      <c r="BW28" s="657"/>
      <c r="BY28" s="660" t="s">
        <v>265</v>
      </c>
      <c r="BZ28" s="661"/>
      <c r="CA28" s="661"/>
      <c r="CB28" s="661"/>
      <c r="CC28" s="661"/>
      <c r="CD28" s="661"/>
      <c r="CE28" s="661"/>
      <c r="CF28" s="661"/>
      <c r="CG28" s="661"/>
      <c r="CH28" s="661"/>
      <c r="CI28" s="661"/>
      <c r="CJ28" s="661"/>
      <c r="CK28" s="661"/>
      <c r="CL28" s="662"/>
      <c r="CM28" s="578">
        <v>101</v>
      </c>
      <c r="CN28" s="579"/>
      <c r="CO28" s="579"/>
      <c r="CP28" s="579"/>
      <c r="CQ28" s="579"/>
      <c r="CR28" s="579"/>
      <c r="CS28" s="579"/>
      <c r="CT28" s="580"/>
      <c r="CU28" s="653">
        <v>0</v>
      </c>
      <c r="CV28" s="653"/>
      <c r="CW28" s="653"/>
      <c r="CX28" s="653"/>
      <c r="CY28" s="584" t="s">
        <v>144</v>
      </c>
      <c r="CZ28" s="579"/>
      <c r="DA28" s="579"/>
      <c r="DB28" s="579"/>
      <c r="DC28" s="579"/>
      <c r="DD28" s="579"/>
      <c r="DE28" s="579"/>
      <c r="DF28" s="579"/>
      <c r="DG28" s="579"/>
      <c r="DH28" s="579"/>
      <c r="DI28" s="579"/>
      <c r="DJ28" s="579"/>
      <c r="DK28" s="580"/>
      <c r="DL28" s="584">
        <v>101</v>
      </c>
      <c r="DM28" s="579"/>
      <c r="DN28" s="579"/>
      <c r="DO28" s="579"/>
      <c r="DP28" s="579"/>
      <c r="DQ28" s="579"/>
      <c r="DR28" s="579"/>
      <c r="DS28" s="579"/>
      <c r="DT28" s="579"/>
      <c r="DU28" s="579"/>
      <c r="DV28" s="579"/>
      <c r="DW28" s="579"/>
      <c r="DX28" s="659"/>
    </row>
    <row r="29" spans="2:128" ht="11.25" customHeight="1" x14ac:dyDescent="0.2">
      <c r="B29" s="575" t="s">
        <v>266</v>
      </c>
      <c r="C29" s="576"/>
      <c r="D29" s="576"/>
      <c r="E29" s="576"/>
      <c r="F29" s="576"/>
      <c r="G29" s="576"/>
      <c r="H29" s="576"/>
      <c r="I29" s="576"/>
      <c r="J29" s="576"/>
      <c r="K29" s="576"/>
      <c r="L29" s="576"/>
      <c r="M29" s="576"/>
      <c r="N29" s="576"/>
      <c r="O29" s="576"/>
      <c r="P29" s="576"/>
      <c r="Q29" s="577"/>
      <c r="R29" s="578">
        <v>22392102</v>
      </c>
      <c r="S29" s="579"/>
      <c r="T29" s="579"/>
      <c r="U29" s="579"/>
      <c r="V29" s="579"/>
      <c r="W29" s="579"/>
      <c r="X29" s="579"/>
      <c r="Y29" s="580"/>
      <c r="Z29" s="581">
        <v>4.5999999999999996</v>
      </c>
      <c r="AA29" s="655"/>
      <c r="AB29" s="655"/>
      <c r="AC29" s="658"/>
      <c r="AD29" s="584" t="s">
        <v>112</v>
      </c>
      <c r="AE29" s="579"/>
      <c r="AF29" s="579"/>
      <c r="AG29" s="579"/>
      <c r="AH29" s="579"/>
      <c r="AI29" s="579"/>
      <c r="AJ29" s="579"/>
      <c r="AK29" s="580"/>
      <c r="AL29" s="581" t="s">
        <v>112</v>
      </c>
      <c r="AM29" s="655"/>
      <c r="AN29" s="655"/>
      <c r="AO29" s="656"/>
      <c r="AP29" s="660" t="s">
        <v>267</v>
      </c>
      <c r="AQ29" s="661"/>
      <c r="AR29" s="661"/>
      <c r="AS29" s="661"/>
      <c r="AT29" s="661"/>
      <c r="AU29" s="661"/>
      <c r="AV29" s="661"/>
      <c r="AW29" s="661"/>
      <c r="AX29" s="661"/>
      <c r="AY29" s="661"/>
      <c r="AZ29" s="661"/>
      <c r="BA29" s="661"/>
      <c r="BB29" s="661"/>
      <c r="BC29" s="662"/>
      <c r="BD29" s="578">
        <v>13927</v>
      </c>
      <c r="BE29" s="579"/>
      <c r="BF29" s="579"/>
      <c r="BG29" s="579"/>
      <c r="BH29" s="579"/>
      <c r="BI29" s="579"/>
      <c r="BJ29" s="579"/>
      <c r="BK29" s="580"/>
      <c r="BL29" s="653">
        <v>0</v>
      </c>
      <c r="BM29" s="653"/>
      <c r="BN29" s="653"/>
      <c r="BO29" s="653"/>
      <c r="BP29" s="654" t="s">
        <v>112</v>
      </c>
      <c r="BQ29" s="654"/>
      <c r="BR29" s="654"/>
      <c r="BS29" s="654"/>
      <c r="BT29" s="654"/>
      <c r="BU29" s="654"/>
      <c r="BV29" s="654"/>
      <c r="BW29" s="657"/>
      <c r="BY29" s="660" t="s">
        <v>268</v>
      </c>
      <c r="BZ29" s="661"/>
      <c r="CA29" s="661"/>
      <c r="CB29" s="661"/>
      <c r="CC29" s="661"/>
      <c r="CD29" s="661"/>
      <c r="CE29" s="661"/>
      <c r="CF29" s="661"/>
      <c r="CG29" s="661"/>
      <c r="CH29" s="661"/>
      <c r="CI29" s="661"/>
      <c r="CJ29" s="661"/>
      <c r="CK29" s="661"/>
      <c r="CL29" s="662"/>
      <c r="CM29" s="578">
        <v>643000</v>
      </c>
      <c r="CN29" s="579"/>
      <c r="CO29" s="579"/>
      <c r="CP29" s="579"/>
      <c r="CQ29" s="579"/>
      <c r="CR29" s="579"/>
      <c r="CS29" s="579"/>
      <c r="CT29" s="580"/>
      <c r="CU29" s="653">
        <v>0.1</v>
      </c>
      <c r="CV29" s="653"/>
      <c r="CW29" s="653"/>
      <c r="CX29" s="653"/>
      <c r="CY29" s="584" t="s">
        <v>112</v>
      </c>
      <c r="CZ29" s="579"/>
      <c r="DA29" s="579"/>
      <c r="DB29" s="579"/>
      <c r="DC29" s="579"/>
      <c r="DD29" s="579"/>
      <c r="DE29" s="579"/>
      <c r="DF29" s="579"/>
      <c r="DG29" s="579"/>
      <c r="DH29" s="579"/>
      <c r="DI29" s="579"/>
      <c r="DJ29" s="579"/>
      <c r="DK29" s="580"/>
      <c r="DL29" s="584">
        <v>643000</v>
      </c>
      <c r="DM29" s="579"/>
      <c r="DN29" s="579"/>
      <c r="DO29" s="579"/>
      <c r="DP29" s="579"/>
      <c r="DQ29" s="579"/>
      <c r="DR29" s="579"/>
      <c r="DS29" s="579"/>
      <c r="DT29" s="579"/>
      <c r="DU29" s="579"/>
      <c r="DV29" s="579"/>
      <c r="DW29" s="579"/>
      <c r="DX29" s="659"/>
    </row>
    <row r="30" spans="2:128" ht="11.25" customHeight="1" x14ac:dyDescent="0.2">
      <c r="B30" s="575" t="s">
        <v>269</v>
      </c>
      <c r="C30" s="576"/>
      <c r="D30" s="576"/>
      <c r="E30" s="576"/>
      <c r="F30" s="576"/>
      <c r="G30" s="576"/>
      <c r="H30" s="576"/>
      <c r="I30" s="576"/>
      <c r="J30" s="576"/>
      <c r="K30" s="576"/>
      <c r="L30" s="576"/>
      <c r="M30" s="576"/>
      <c r="N30" s="576"/>
      <c r="O30" s="576"/>
      <c r="P30" s="576"/>
      <c r="Q30" s="577"/>
      <c r="R30" s="578">
        <v>73434596</v>
      </c>
      <c r="S30" s="579"/>
      <c r="T30" s="579"/>
      <c r="U30" s="579"/>
      <c r="V30" s="579"/>
      <c r="W30" s="579"/>
      <c r="X30" s="579"/>
      <c r="Y30" s="580"/>
      <c r="Z30" s="581">
        <v>15.2</v>
      </c>
      <c r="AA30" s="655"/>
      <c r="AB30" s="655"/>
      <c r="AC30" s="658"/>
      <c r="AD30" s="584">
        <v>316182</v>
      </c>
      <c r="AE30" s="579"/>
      <c r="AF30" s="579"/>
      <c r="AG30" s="579"/>
      <c r="AH30" s="579"/>
      <c r="AI30" s="579"/>
      <c r="AJ30" s="579"/>
      <c r="AK30" s="580"/>
      <c r="AL30" s="581">
        <v>0.1</v>
      </c>
      <c r="AM30" s="655"/>
      <c r="AN30" s="655"/>
      <c r="AO30" s="656"/>
      <c r="AP30" s="660" t="s">
        <v>270</v>
      </c>
      <c r="AQ30" s="661"/>
      <c r="AR30" s="661"/>
      <c r="AS30" s="661"/>
      <c r="AT30" s="661"/>
      <c r="AU30" s="661"/>
      <c r="AV30" s="661"/>
      <c r="AW30" s="661"/>
      <c r="AX30" s="661"/>
      <c r="AY30" s="661"/>
      <c r="AZ30" s="661"/>
      <c r="BA30" s="661"/>
      <c r="BB30" s="661"/>
      <c r="BC30" s="662"/>
      <c r="BD30" s="578">
        <v>13927</v>
      </c>
      <c r="BE30" s="579"/>
      <c r="BF30" s="579"/>
      <c r="BG30" s="579"/>
      <c r="BH30" s="579"/>
      <c r="BI30" s="579"/>
      <c r="BJ30" s="579"/>
      <c r="BK30" s="580"/>
      <c r="BL30" s="653">
        <v>0</v>
      </c>
      <c r="BM30" s="653"/>
      <c r="BN30" s="653"/>
      <c r="BO30" s="653"/>
      <c r="BP30" s="654" t="s">
        <v>199</v>
      </c>
      <c r="BQ30" s="654"/>
      <c r="BR30" s="654"/>
      <c r="BS30" s="654"/>
      <c r="BT30" s="654"/>
      <c r="BU30" s="654"/>
      <c r="BV30" s="654"/>
      <c r="BW30" s="657"/>
      <c r="BY30" s="660" t="s">
        <v>271</v>
      </c>
      <c r="BZ30" s="663"/>
      <c r="CA30" s="663"/>
      <c r="CB30" s="663"/>
      <c r="CC30" s="663"/>
      <c r="CD30" s="663"/>
      <c r="CE30" s="663"/>
      <c r="CF30" s="663"/>
      <c r="CG30" s="663"/>
      <c r="CH30" s="663"/>
      <c r="CI30" s="663"/>
      <c r="CJ30" s="663"/>
      <c r="CK30" s="663"/>
      <c r="CL30" s="662"/>
      <c r="CM30" s="578" t="s">
        <v>199</v>
      </c>
      <c r="CN30" s="579"/>
      <c r="CO30" s="579"/>
      <c r="CP30" s="579"/>
      <c r="CQ30" s="579"/>
      <c r="CR30" s="579"/>
      <c r="CS30" s="579"/>
      <c r="CT30" s="580"/>
      <c r="CU30" s="653" t="s">
        <v>112</v>
      </c>
      <c r="CV30" s="653"/>
      <c r="CW30" s="653"/>
      <c r="CX30" s="653"/>
      <c r="CY30" s="584" t="s">
        <v>112</v>
      </c>
      <c r="CZ30" s="579"/>
      <c r="DA30" s="579"/>
      <c r="DB30" s="579"/>
      <c r="DC30" s="579"/>
      <c r="DD30" s="579"/>
      <c r="DE30" s="579"/>
      <c r="DF30" s="579"/>
      <c r="DG30" s="579"/>
      <c r="DH30" s="579"/>
      <c r="DI30" s="579"/>
      <c r="DJ30" s="579"/>
      <c r="DK30" s="580"/>
      <c r="DL30" s="584" t="s">
        <v>199</v>
      </c>
      <c r="DM30" s="579"/>
      <c r="DN30" s="579"/>
      <c r="DO30" s="579"/>
      <c r="DP30" s="579"/>
      <c r="DQ30" s="579"/>
      <c r="DR30" s="579"/>
      <c r="DS30" s="579"/>
      <c r="DT30" s="579"/>
      <c r="DU30" s="579"/>
      <c r="DV30" s="579"/>
      <c r="DW30" s="579"/>
      <c r="DX30" s="659"/>
    </row>
    <row r="31" spans="2:128" ht="11.25" customHeight="1" x14ac:dyDescent="0.2">
      <c r="B31" s="575" t="s">
        <v>272</v>
      </c>
      <c r="C31" s="576"/>
      <c r="D31" s="576"/>
      <c r="E31" s="576"/>
      <c r="F31" s="576"/>
      <c r="G31" s="576"/>
      <c r="H31" s="576"/>
      <c r="I31" s="576"/>
      <c r="J31" s="576"/>
      <c r="K31" s="576"/>
      <c r="L31" s="576"/>
      <c r="M31" s="576"/>
      <c r="N31" s="576"/>
      <c r="O31" s="576"/>
      <c r="P31" s="576"/>
      <c r="Q31" s="577"/>
      <c r="R31" s="578">
        <v>52065000</v>
      </c>
      <c r="S31" s="579"/>
      <c r="T31" s="579"/>
      <c r="U31" s="579"/>
      <c r="V31" s="579"/>
      <c r="W31" s="579"/>
      <c r="X31" s="579"/>
      <c r="Y31" s="580"/>
      <c r="Z31" s="581">
        <v>10.8</v>
      </c>
      <c r="AA31" s="655"/>
      <c r="AB31" s="655"/>
      <c r="AC31" s="658"/>
      <c r="AD31" s="584" t="s">
        <v>199</v>
      </c>
      <c r="AE31" s="579"/>
      <c r="AF31" s="579"/>
      <c r="AG31" s="579"/>
      <c r="AH31" s="579"/>
      <c r="AI31" s="579"/>
      <c r="AJ31" s="579"/>
      <c r="AK31" s="580"/>
      <c r="AL31" s="581" t="s">
        <v>144</v>
      </c>
      <c r="AM31" s="655"/>
      <c r="AN31" s="655"/>
      <c r="AO31" s="656"/>
      <c r="AP31" s="660" t="s">
        <v>273</v>
      </c>
      <c r="AQ31" s="661"/>
      <c r="AR31" s="661"/>
      <c r="AS31" s="661"/>
      <c r="AT31" s="661"/>
      <c r="AU31" s="661"/>
      <c r="AV31" s="661"/>
      <c r="AW31" s="661"/>
      <c r="AX31" s="661"/>
      <c r="AY31" s="661"/>
      <c r="AZ31" s="661"/>
      <c r="BA31" s="661"/>
      <c r="BB31" s="661"/>
      <c r="BC31" s="662"/>
      <c r="BD31" s="578" t="s">
        <v>112</v>
      </c>
      <c r="BE31" s="579"/>
      <c r="BF31" s="579"/>
      <c r="BG31" s="579"/>
      <c r="BH31" s="579"/>
      <c r="BI31" s="579"/>
      <c r="BJ31" s="579"/>
      <c r="BK31" s="580"/>
      <c r="BL31" s="653" t="s">
        <v>112</v>
      </c>
      <c r="BM31" s="653"/>
      <c r="BN31" s="653"/>
      <c r="BO31" s="653"/>
      <c r="BP31" s="654" t="s">
        <v>199</v>
      </c>
      <c r="BQ31" s="654"/>
      <c r="BR31" s="654"/>
      <c r="BS31" s="654"/>
      <c r="BT31" s="654"/>
      <c r="BU31" s="654"/>
      <c r="BV31" s="654"/>
      <c r="BW31" s="657"/>
      <c r="BY31" s="575" t="s">
        <v>274</v>
      </c>
      <c r="BZ31" s="576"/>
      <c r="CA31" s="576"/>
      <c r="CB31" s="576"/>
      <c r="CC31" s="576"/>
      <c r="CD31" s="576"/>
      <c r="CE31" s="576"/>
      <c r="CF31" s="576"/>
      <c r="CG31" s="576"/>
      <c r="CH31" s="576"/>
      <c r="CI31" s="576"/>
      <c r="CJ31" s="576"/>
      <c r="CK31" s="576"/>
      <c r="CL31" s="577"/>
      <c r="CM31" s="578" t="s">
        <v>199</v>
      </c>
      <c r="CN31" s="579"/>
      <c r="CO31" s="579"/>
      <c r="CP31" s="579"/>
      <c r="CQ31" s="579"/>
      <c r="CR31" s="579"/>
      <c r="CS31" s="579"/>
      <c r="CT31" s="580"/>
      <c r="CU31" s="653" t="s">
        <v>144</v>
      </c>
      <c r="CV31" s="653"/>
      <c r="CW31" s="653"/>
      <c r="CX31" s="653"/>
      <c r="CY31" s="584" t="s">
        <v>144</v>
      </c>
      <c r="CZ31" s="579"/>
      <c r="DA31" s="579"/>
      <c r="DB31" s="579"/>
      <c r="DC31" s="579"/>
      <c r="DD31" s="579"/>
      <c r="DE31" s="579"/>
      <c r="DF31" s="579"/>
      <c r="DG31" s="579"/>
      <c r="DH31" s="579"/>
      <c r="DI31" s="579"/>
      <c r="DJ31" s="579"/>
      <c r="DK31" s="580"/>
      <c r="DL31" s="584" t="s">
        <v>112</v>
      </c>
      <c r="DM31" s="579"/>
      <c r="DN31" s="579"/>
      <c r="DO31" s="579"/>
      <c r="DP31" s="579"/>
      <c r="DQ31" s="579"/>
      <c r="DR31" s="579"/>
      <c r="DS31" s="579"/>
      <c r="DT31" s="579"/>
      <c r="DU31" s="579"/>
      <c r="DV31" s="579"/>
      <c r="DW31" s="579"/>
      <c r="DX31" s="659"/>
    </row>
    <row r="32" spans="2:128" ht="11.25" customHeight="1" x14ac:dyDescent="0.2">
      <c r="B32" s="575" t="s">
        <v>275</v>
      </c>
      <c r="C32" s="576"/>
      <c r="D32" s="576"/>
      <c r="E32" s="576"/>
      <c r="F32" s="576"/>
      <c r="G32" s="576"/>
      <c r="H32" s="576"/>
      <c r="I32" s="576"/>
      <c r="J32" s="576"/>
      <c r="K32" s="576"/>
      <c r="L32" s="576"/>
      <c r="M32" s="576"/>
      <c r="N32" s="576"/>
      <c r="O32" s="576"/>
      <c r="P32" s="576"/>
      <c r="Q32" s="577"/>
      <c r="R32" s="578" t="s">
        <v>144</v>
      </c>
      <c r="S32" s="579"/>
      <c r="T32" s="579"/>
      <c r="U32" s="579"/>
      <c r="V32" s="579"/>
      <c r="W32" s="579"/>
      <c r="X32" s="579"/>
      <c r="Y32" s="580"/>
      <c r="Z32" s="581" t="s">
        <v>112</v>
      </c>
      <c r="AA32" s="655"/>
      <c r="AB32" s="655"/>
      <c r="AC32" s="658"/>
      <c r="AD32" s="584" t="s">
        <v>112</v>
      </c>
      <c r="AE32" s="579"/>
      <c r="AF32" s="579"/>
      <c r="AG32" s="579"/>
      <c r="AH32" s="579"/>
      <c r="AI32" s="579"/>
      <c r="AJ32" s="579"/>
      <c r="AK32" s="580"/>
      <c r="AL32" s="581" t="s">
        <v>144</v>
      </c>
      <c r="AM32" s="655"/>
      <c r="AN32" s="655"/>
      <c r="AO32" s="656"/>
      <c r="AP32" s="660" t="s">
        <v>276</v>
      </c>
      <c r="AQ32" s="661"/>
      <c r="AR32" s="661"/>
      <c r="AS32" s="661"/>
      <c r="AT32" s="661"/>
      <c r="AU32" s="661"/>
      <c r="AV32" s="661"/>
      <c r="AW32" s="661"/>
      <c r="AX32" s="661"/>
      <c r="AY32" s="661"/>
      <c r="AZ32" s="661"/>
      <c r="BA32" s="661"/>
      <c r="BB32" s="661"/>
      <c r="BC32" s="662"/>
      <c r="BD32" s="578">
        <v>93</v>
      </c>
      <c r="BE32" s="579"/>
      <c r="BF32" s="579"/>
      <c r="BG32" s="579"/>
      <c r="BH32" s="579"/>
      <c r="BI32" s="579"/>
      <c r="BJ32" s="579"/>
      <c r="BK32" s="580"/>
      <c r="BL32" s="653">
        <v>0</v>
      </c>
      <c r="BM32" s="653"/>
      <c r="BN32" s="653"/>
      <c r="BO32" s="653"/>
      <c r="BP32" s="654" t="s">
        <v>199</v>
      </c>
      <c r="BQ32" s="654"/>
      <c r="BR32" s="654"/>
      <c r="BS32" s="654"/>
      <c r="BT32" s="654"/>
      <c r="BU32" s="654"/>
      <c r="BV32" s="654"/>
      <c r="BW32" s="657"/>
      <c r="BY32" s="590" t="s">
        <v>277</v>
      </c>
      <c r="BZ32" s="591"/>
      <c r="CA32" s="591"/>
      <c r="CB32" s="591"/>
      <c r="CC32" s="591"/>
      <c r="CD32" s="591"/>
      <c r="CE32" s="591"/>
      <c r="CF32" s="591"/>
      <c r="CG32" s="591"/>
      <c r="CH32" s="591"/>
      <c r="CI32" s="591"/>
      <c r="CJ32" s="591"/>
      <c r="CK32" s="591"/>
      <c r="CL32" s="592"/>
      <c r="CM32" s="578">
        <v>459630411</v>
      </c>
      <c r="CN32" s="579"/>
      <c r="CO32" s="579"/>
      <c r="CP32" s="579"/>
      <c r="CQ32" s="579"/>
      <c r="CR32" s="579"/>
      <c r="CS32" s="579"/>
      <c r="CT32" s="580"/>
      <c r="CU32" s="653">
        <v>100</v>
      </c>
      <c r="CV32" s="653"/>
      <c r="CW32" s="653"/>
      <c r="CX32" s="653"/>
      <c r="CY32" s="584">
        <v>72259647</v>
      </c>
      <c r="CZ32" s="579"/>
      <c r="DA32" s="579"/>
      <c r="DB32" s="579"/>
      <c r="DC32" s="579"/>
      <c r="DD32" s="579"/>
      <c r="DE32" s="579"/>
      <c r="DF32" s="579"/>
      <c r="DG32" s="579"/>
      <c r="DH32" s="579"/>
      <c r="DI32" s="579"/>
      <c r="DJ32" s="579"/>
      <c r="DK32" s="580"/>
      <c r="DL32" s="584">
        <v>283217888</v>
      </c>
      <c r="DM32" s="579"/>
      <c r="DN32" s="579"/>
      <c r="DO32" s="579"/>
      <c r="DP32" s="579"/>
      <c r="DQ32" s="579"/>
      <c r="DR32" s="579"/>
      <c r="DS32" s="579"/>
      <c r="DT32" s="579"/>
      <c r="DU32" s="579"/>
      <c r="DV32" s="579"/>
      <c r="DW32" s="579"/>
      <c r="DX32" s="659"/>
    </row>
    <row r="33" spans="2:128" ht="11.25" customHeight="1" x14ac:dyDescent="0.2">
      <c r="B33" s="575" t="s">
        <v>278</v>
      </c>
      <c r="C33" s="576"/>
      <c r="D33" s="576"/>
      <c r="E33" s="576"/>
      <c r="F33" s="576"/>
      <c r="G33" s="576"/>
      <c r="H33" s="576"/>
      <c r="I33" s="576"/>
      <c r="J33" s="576"/>
      <c r="K33" s="576"/>
      <c r="L33" s="576"/>
      <c r="M33" s="576"/>
      <c r="N33" s="576"/>
      <c r="O33" s="576"/>
      <c r="P33" s="576"/>
      <c r="Q33" s="577"/>
      <c r="R33" s="578">
        <v>19951000</v>
      </c>
      <c r="S33" s="579"/>
      <c r="T33" s="579"/>
      <c r="U33" s="579"/>
      <c r="V33" s="579"/>
      <c r="W33" s="579"/>
      <c r="X33" s="579"/>
      <c r="Y33" s="580"/>
      <c r="Z33" s="581">
        <v>4.0999999999999996</v>
      </c>
      <c r="AA33" s="655"/>
      <c r="AB33" s="655"/>
      <c r="AC33" s="658"/>
      <c r="AD33" s="584" t="s">
        <v>199</v>
      </c>
      <c r="AE33" s="579"/>
      <c r="AF33" s="579"/>
      <c r="AG33" s="579"/>
      <c r="AH33" s="579"/>
      <c r="AI33" s="579"/>
      <c r="AJ33" s="579"/>
      <c r="AK33" s="580"/>
      <c r="AL33" s="581" t="s">
        <v>199</v>
      </c>
      <c r="AM33" s="655"/>
      <c r="AN33" s="655"/>
      <c r="AO33" s="656"/>
      <c r="AP33" s="575" t="s">
        <v>147</v>
      </c>
      <c r="AQ33" s="576"/>
      <c r="AR33" s="576"/>
      <c r="AS33" s="576"/>
      <c r="AT33" s="576"/>
      <c r="AU33" s="576"/>
      <c r="AV33" s="576"/>
      <c r="AW33" s="576"/>
      <c r="AX33" s="576"/>
      <c r="AY33" s="576"/>
      <c r="AZ33" s="576"/>
      <c r="BA33" s="576"/>
      <c r="BB33" s="576"/>
      <c r="BC33" s="577"/>
      <c r="BD33" s="578">
        <v>92577230</v>
      </c>
      <c r="BE33" s="579"/>
      <c r="BF33" s="579"/>
      <c r="BG33" s="579"/>
      <c r="BH33" s="579"/>
      <c r="BI33" s="579"/>
      <c r="BJ33" s="579"/>
      <c r="BK33" s="580"/>
      <c r="BL33" s="653">
        <v>100</v>
      </c>
      <c r="BM33" s="653"/>
      <c r="BN33" s="653"/>
      <c r="BO33" s="653"/>
      <c r="BP33" s="654">
        <v>456374</v>
      </c>
      <c r="BQ33" s="654"/>
      <c r="BR33" s="654"/>
      <c r="BS33" s="654"/>
      <c r="BT33" s="654"/>
      <c r="BU33" s="654"/>
      <c r="BV33" s="654"/>
      <c r="BW33" s="657"/>
      <c r="BY33" s="639" t="s">
        <v>279</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280</v>
      </c>
      <c r="C34" s="591"/>
      <c r="D34" s="591"/>
      <c r="E34" s="591"/>
      <c r="F34" s="591"/>
      <c r="G34" s="591"/>
      <c r="H34" s="591"/>
      <c r="I34" s="591"/>
      <c r="J34" s="591"/>
      <c r="K34" s="591"/>
      <c r="L34" s="591"/>
      <c r="M34" s="591"/>
      <c r="N34" s="591"/>
      <c r="O34" s="591"/>
      <c r="P34" s="591"/>
      <c r="Q34" s="592"/>
      <c r="R34" s="578">
        <v>481819916</v>
      </c>
      <c r="S34" s="579"/>
      <c r="T34" s="579"/>
      <c r="U34" s="579"/>
      <c r="V34" s="579"/>
      <c r="W34" s="579"/>
      <c r="X34" s="579"/>
      <c r="Y34" s="580"/>
      <c r="Z34" s="653">
        <v>100</v>
      </c>
      <c r="AA34" s="653"/>
      <c r="AB34" s="653"/>
      <c r="AC34" s="653"/>
      <c r="AD34" s="654">
        <v>236978497</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187</v>
      </c>
      <c r="BZ34" s="640"/>
      <c r="CA34" s="640"/>
      <c r="CB34" s="640"/>
      <c r="CC34" s="640"/>
      <c r="CD34" s="640"/>
      <c r="CE34" s="640"/>
      <c r="CF34" s="640"/>
      <c r="CG34" s="640"/>
      <c r="CH34" s="640"/>
      <c r="CI34" s="640"/>
      <c r="CJ34" s="640"/>
      <c r="CK34" s="640"/>
      <c r="CL34" s="641"/>
      <c r="CM34" s="639" t="s">
        <v>281</v>
      </c>
      <c r="CN34" s="640"/>
      <c r="CO34" s="640"/>
      <c r="CP34" s="640"/>
      <c r="CQ34" s="640"/>
      <c r="CR34" s="640"/>
      <c r="CS34" s="640"/>
      <c r="CT34" s="641"/>
      <c r="CU34" s="639" t="s">
        <v>282</v>
      </c>
      <c r="CV34" s="640"/>
      <c r="CW34" s="640"/>
      <c r="CX34" s="641"/>
      <c r="CY34" s="639" t="s">
        <v>283</v>
      </c>
      <c r="CZ34" s="640"/>
      <c r="DA34" s="640"/>
      <c r="DB34" s="640"/>
      <c r="DC34" s="640"/>
      <c r="DD34" s="640"/>
      <c r="DE34" s="640"/>
      <c r="DF34" s="641"/>
      <c r="DG34" s="642" t="s">
        <v>284</v>
      </c>
      <c r="DH34" s="643"/>
      <c r="DI34" s="643"/>
      <c r="DJ34" s="643"/>
      <c r="DK34" s="643"/>
      <c r="DL34" s="643"/>
      <c r="DM34" s="643"/>
      <c r="DN34" s="643"/>
      <c r="DO34" s="643"/>
      <c r="DP34" s="643"/>
      <c r="DQ34" s="644"/>
      <c r="DR34" s="639" t="s">
        <v>285</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286</v>
      </c>
      <c r="BZ35" s="634"/>
      <c r="CA35" s="634"/>
      <c r="CB35" s="634"/>
      <c r="CC35" s="634"/>
      <c r="CD35" s="634"/>
      <c r="CE35" s="634"/>
      <c r="CF35" s="634"/>
      <c r="CG35" s="634"/>
      <c r="CH35" s="634"/>
      <c r="CI35" s="634"/>
      <c r="CJ35" s="634"/>
      <c r="CK35" s="634"/>
      <c r="CL35" s="635"/>
      <c r="CM35" s="645">
        <v>201297919</v>
      </c>
      <c r="CN35" s="646"/>
      <c r="CO35" s="646"/>
      <c r="CP35" s="646"/>
      <c r="CQ35" s="646"/>
      <c r="CR35" s="646"/>
      <c r="CS35" s="646"/>
      <c r="CT35" s="647"/>
      <c r="CU35" s="648">
        <v>43.8</v>
      </c>
      <c r="CV35" s="649"/>
      <c r="CW35" s="649"/>
      <c r="CX35" s="650"/>
      <c r="CY35" s="651">
        <v>175825248</v>
      </c>
      <c r="CZ35" s="646"/>
      <c r="DA35" s="646"/>
      <c r="DB35" s="646"/>
      <c r="DC35" s="646"/>
      <c r="DD35" s="646"/>
      <c r="DE35" s="646"/>
      <c r="DF35" s="647"/>
      <c r="DG35" s="651">
        <v>173244935</v>
      </c>
      <c r="DH35" s="646"/>
      <c r="DI35" s="646"/>
      <c r="DJ35" s="646"/>
      <c r="DK35" s="646"/>
      <c r="DL35" s="646"/>
      <c r="DM35" s="646"/>
      <c r="DN35" s="646"/>
      <c r="DO35" s="646"/>
      <c r="DP35" s="646"/>
      <c r="DQ35" s="647"/>
      <c r="DR35" s="648">
        <v>67.400000000000006</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287</v>
      </c>
      <c r="BZ36" s="576"/>
      <c r="CA36" s="576"/>
      <c r="CB36" s="576"/>
      <c r="CC36" s="576"/>
      <c r="CD36" s="576"/>
      <c r="CE36" s="576"/>
      <c r="CF36" s="576"/>
      <c r="CG36" s="576"/>
      <c r="CH36" s="576"/>
      <c r="CI36" s="576"/>
      <c r="CJ36" s="576"/>
      <c r="CK36" s="576"/>
      <c r="CL36" s="577"/>
      <c r="CM36" s="578">
        <v>113662739</v>
      </c>
      <c r="CN36" s="585"/>
      <c r="CO36" s="585"/>
      <c r="CP36" s="585"/>
      <c r="CQ36" s="585"/>
      <c r="CR36" s="585"/>
      <c r="CS36" s="585"/>
      <c r="CT36" s="586"/>
      <c r="CU36" s="581">
        <v>24.7</v>
      </c>
      <c r="CV36" s="582"/>
      <c r="CW36" s="582"/>
      <c r="CX36" s="583"/>
      <c r="CY36" s="584">
        <v>96784169</v>
      </c>
      <c r="CZ36" s="585"/>
      <c r="DA36" s="585"/>
      <c r="DB36" s="585"/>
      <c r="DC36" s="585"/>
      <c r="DD36" s="585"/>
      <c r="DE36" s="585"/>
      <c r="DF36" s="586"/>
      <c r="DG36" s="584">
        <v>94210344</v>
      </c>
      <c r="DH36" s="585"/>
      <c r="DI36" s="585"/>
      <c r="DJ36" s="585"/>
      <c r="DK36" s="585"/>
      <c r="DL36" s="585"/>
      <c r="DM36" s="585"/>
      <c r="DN36" s="585"/>
      <c r="DO36" s="585"/>
      <c r="DP36" s="585"/>
      <c r="DQ36" s="586"/>
      <c r="DR36" s="581">
        <v>36.700000000000003</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288</v>
      </c>
      <c r="AQ37" s="640"/>
      <c r="AR37" s="640"/>
      <c r="AS37" s="640"/>
      <c r="AT37" s="640"/>
      <c r="AU37" s="640"/>
      <c r="AV37" s="640"/>
      <c r="AW37" s="640"/>
      <c r="AX37" s="640"/>
      <c r="AY37" s="640"/>
      <c r="AZ37" s="640"/>
      <c r="BA37" s="640"/>
      <c r="BB37" s="640"/>
      <c r="BC37" s="641"/>
      <c r="BD37" s="639" t="s">
        <v>289</v>
      </c>
      <c r="BE37" s="640"/>
      <c r="BF37" s="640"/>
      <c r="BG37" s="640"/>
      <c r="BH37" s="640"/>
      <c r="BI37" s="640"/>
      <c r="BJ37" s="640"/>
      <c r="BK37" s="640"/>
      <c r="BL37" s="640"/>
      <c r="BM37" s="641"/>
      <c r="BN37" s="639" t="s">
        <v>290</v>
      </c>
      <c r="BO37" s="640"/>
      <c r="BP37" s="640"/>
      <c r="BQ37" s="640"/>
      <c r="BR37" s="640"/>
      <c r="BS37" s="640"/>
      <c r="BT37" s="640"/>
      <c r="BU37" s="640"/>
      <c r="BV37" s="640"/>
      <c r="BW37" s="641"/>
      <c r="BY37" s="575" t="s">
        <v>291</v>
      </c>
      <c r="BZ37" s="576"/>
      <c r="CA37" s="576"/>
      <c r="CB37" s="576"/>
      <c r="CC37" s="576"/>
      <c r="CD37" s="576"/>
      <c r="CE37" s="576"/>
      <c r="CF37" s="576"/>
      <c r="CG37" s="576"/>
      <c r="CH37" s="576"/>
      <c r="CI37" s="576"/>
      <c r="CJ37" s="576"/>
      <c r="CK37" s="576"/>
      <c r="CL37" s="577"/>
      <c r="CM37" s="578">
        <v>82848439</v>
      </c>
      <c r="CN37" s="579"/>
      <c r="CO37" s="579"/>
      <c r="CP37" s="579"/>
      <c r="CQ37" s="579"/>
      <c r="CR37" s="579"/>
      <c r="CS37" s="579"/>
      <c r="CT37" s="580"/>
      <c r="CU37" s="581">
        <v>18</v>
      </c>
      <c r="CV37" s="582"/>
      <c r="CW37" s="582"/>
      <c r="CX37" s="583"/>
      <c r="CY37" s="584">
        <v>68542536</v>
      </c>
      <c r="CZ37" s="585"/>
      <c r="DA37" s="585"/>
      <c r="DB37" s="585"/>
      <c r="DC37" s="585"/>
      <c r="DD37" s="585"/>
      <c r="DE37" s="585"/>
      <c r="DF37" s="586"/>
      <c r="DG37" s="584">
        <v>68542536</v>
      </c>
      <c r="DH37" s="585"/>
      <c r="DI37" s="585"/>
      <c r="DJ37" s="585"/>
      <c r="DK37" s="585"/>
      <c r="DL37" s="585"/>
      <c r="DM37" s="585"/>
      <c r="DN37" s="585"/>
      <c r="DO37" s="585"/>
      <c r="DP37" s="585"/>
      <c r="DQ37" s="586"/>
      <c r="DR37" s="581">
        <v>26.7</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292</v>
      </c>
      <c r="AQ38" s="625"/>
      <c r="AR38" s="625"/>
      <c r="AS38" s="625"/>
      <c r="AT38" s="630" t="s">
        <v>293</v>
      </c>
      <c r="AU38" s="206"/>
      <c r="AV38" s="206"/>
      <c r="AW38" s="206"/>
      <c r="AX38" s="633" t="s">
        <v>147</v>
      </c>
      <c r="AY38" s="634"/>
      <c r="AZ38" s="634"/>
      <c r="BA38" s="634"/>
      <c r="BB38" s="634"/>
      <c r="BC38" s="635"/>
      <c r="BD38" s="636">
        <v>99.5</v>
      </c>
      <c r="BE38" s="637"/>
      <c r="BF38" s="637"/>
      <c r="BG38" s="637"/>
      <c r="BH38" s="637"/>
      <c r="BI38" s="637">
        <v>98.7</v>
      </c>
      <c r="BJ38" s="637"/>
      <c r="BK38" s="637"/>
      <c r="BL38" s="637"/>
      <c r="BM38" s="638"/>
      <c r="BN38" s="636">
        <v>99.5</v>
      </c>
      <c r="BO38" s="637"/>
      <c r="BP38" s="637"/>
      <c r="BQ38" s="637"/>
      <c r="BR38" s="637"/>
      <c r="BS38" s="637">
        <v>98.4</v>
      </c>
      <c r="BT38" s="637"/>
      <c r="BU38" s="637"/>
      <c r="BV38" s="637"/>
      <c r="BW38" s="638"/>
      <c r="BY38" s="575" t="s">
        <v>294</v>
      </c>
      <c r="BZ38" s="576"/>
      <c r="CA38" s="576"/>
      <c r="CB38" s="576"/>
      <c r="CC38" s="576"/>
      <c r="CD38" s="576"/>
      <c r="CE38" s="576"/>
      <c r="CF38" s="576"/>
      <c r="CG38" s="576"/>
      <c r="CH38" s="576"/>
      <c r="CI38" s="576"/>
      <c r="CJ38" s="576"/>
      <c r="CK38" s="576"/>
      <c r="CL38" s="577"/>
      <c r="CM38" s="578">
        <v>11641215</v>
      </c>
      <c r="CN38" s="585"/>
      <c r="CO38" s="585"/>
      <c r="CP38" s="585"/>
      <c r="CQ38" s="585"/>
      <c r="CR38" s="585"/>
      <c r="CS38" s="585"/>
      <c r="CT38" s="586"/>
      <c r="CU38" s="581">
        <v>2.5</v>
      </c>
      <c r="CV38" s="582"/>
      <c r="CW38" s="582"/>
      <c r="CX38" s="583"/>
      <c r="CY38" s="584">
        <v>5296847</v>
      </c>
      <c r="CZ38" s="585"/>
      <c r="DA38" s="585"/>
      <c r="DB38" s="585"/>
      <c r="DC38" s="585"/>
      <c r="DD38" s="585"/>
      <c r="DE38" s="585"/>
      <c r="DF38" s="586"/>
      <c r="DG38" s="584">
        <v>5290359</v>
      </c>
      <c r="DH38" s="585"/>
      <c r="DI38" s="585"/>
      <c r="DJ38" s="585"/>
      <c r="DK38" s="585"/>
      <c r="DL38" s="585"/>
      <c r="DM38" s="585"/>
      <c r="DN38" s="585"/>
      <c r="DO38" s="585"/>
      <c r="DP38" s="585"/>
      <c r="DQ38" s="586"/>
      <c r="DR38" s="581">
        <v>2.1</v>
      </c>
      <c r="DS38" s="582"/>
      <c r="DT38" s="582"/>
      <c r="DU38" s="582"/>
      <c r="DV38" s="582"/>
      <c r="DW38" s="582"/>
      <c r="DX38" s="615"/>
    </row>
    <row r="39" spans="2:128" ht="11.25" customHeight="1" x14ac:dyDescent="0.2">
      <c r="AP39" s="626"/>
      <c r="AQ39" s="627"/>
      <c r="AR39" s="627"/>
      <c r="AS39" s="627"/>
      <c r="AT39" s="631"/>
      <c r="AU39" s="195" t="s">
        <v>295</v>
      </c>
      <c r="AV39" s="195"/>
      <c r="AW39" s="195"/>
      <c r="AX39" s="575" t="s">
        <v>296</v>
      </c>
      <c r="AY39" s="576"/>
      <c r="AZ39" s="576"/>
      <c r="BA39" s="576"/>
      <c r="BB39" s="576"/>
      <c r="BC39" s="577"/>
      <c r="BD39" s="622">
        <v>99.1</v>
      </c>
      <c r="BE39" s="617"/>
      <c r="BF39" s="617"/>
      <c r="BG39" s="617"/>
      <c r="BH39" s="617"/>
      <c r="BI39" s="617">
        <v>97.3</v>
      </c>
      <c r="BJ39" s="617"/>
      <c r="BK39" s="617"/>
      <c r="BL39" s="617"/>
      <c r="BM39" s="623"/>
      <c r="BN39" s="622">
        <v>99.1</v>
      </c>
      <c r="BO39" s="617"/>
      <c r="BP39" s="617"/>
      <c r="BQ39" s="617"/>
      <c r="BR39" s="617"/>
      <c r="BS39" s="617">
        <v>96.4</v>
      </c>
      <c r="BT39" s="617"/>
      <c r="BU39" s="617"/>
      <c r="BV39" s="617"/>
      <c r="BW39" s="623"/>
      <c r="BY39" s="575" t="s">
        <v>297</v>
      </c>
      <c r="BZ39" s="576"/>
      <c r="CA39" s="576"/>
      <c r="CB39" s="576"/>
      <c r="CC39" s="576"/>
      <c r="CD39" s="576"/>
      <c r="CE39" s="576"/>
      <c r="CF39" s="576"/>
      <c r="CG39" s="576"/>
      <c r="CH39" s="576"/>
      <c r="CI39" s="576"/>
      <c r="CJ39" s="576"/>
      <c r="CK39" s="576"/>
      <c r="CL39" s="577"/>
      <c r="CM39" s="578">
        <v>75993965</v>
      </c>
      <c r="CN39" s="579"/>
      <c r="CO39" s="579"/>
      <c r="CP39" s="579"/>
      <c r="CQ39" s="579"/>
      <c r="CR39" s="579"/>
      <c r="CS39" s="579"/>
      <c r="CT39" s="580"/>
      <c r="CU39" s="581">
        <v>16.5</v>
      </c>
      <c r="CV39" s="582"/>
      <c r="CW39" s="582"/>
      <c r="CX39" s="583"/>
      <c r="CY39" s="584">
        <v>73744232</v>
      </c>
      <c r="CZ39" s="585"/>
      <c r="DA39" s="585"/>
      <c r="DB39" s="585"/>
      <c r="DC39" s="585"/>
      <c r="DD39" s="585"/>
      <c r="DE39" s="585"/>
      <c r="DF39" s="586"/>
      <c r="DG39" s="584">
        <v>73744232</v>
      </c>
      <c r="DH39" s="585"/>
      <c r="DI39" s="585"/>
      <c r="DJ39" s="585"/>
      <c r="DK39" s="585"/>
      <c r="DL39" s="585"/>
      <c r="DM39" s="585"/>
      <c r="DN39" s="585"/>
      <c r="DO39" s="585"/>
      <c r="DP39" s="585"/>
      <c r="DQ39" s="586"/>
      <c r="DR39" s="581">
        <v>28.7</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298</v>
      </c>
      <c r="AY40" s="591"/>
      <c r="AZ40" s="591"/>
      <c r="BA40" s="591"/>
      <c r="BB40" s="591"/>
      <c r="BC40" s="592"/>
      <c r="BD40" s="619">
        <v>99.8</v>
      </c>
      <c r="BE40" s="620"/>
      <c r="BF40" s="620"/>
      <c r="BG40" s="620"/>
      <c r="BH40" s="620"/>
      <c r="BI40" s="620">
        <v>99.3</v>
      </c>
      <c r="BJ40" s="620"/>
      <c r="BK40" s="620"/>
      <c r="BL40" s="620"/>
      <c r="BM40" s="621"/>
      <c r="BN40" s="619">
        <v>99.9</v>
      </c>
      <c r="BO40" s="620"/>
      <c r="BP40" s="620"/>
      <c r="BQ40" s="620"/>
      <c r="BR40" s="620"/>
      <c r="BS40" s="620">
        <v>99.4</v>
      </c>
      <c r="BT40" s="620"/>
      <c r="BU40" s="620"/>
      <c r="BV40" s="620"/>
      <c r="BW40" s="621"/>
      <c r="BY40" s="609" t="s">
        <v>299</v>
      </c>
      <c r="BZ40" s="610"/>
      <c r="CA40" s="575" t="s">
        <v>300</v>
      </c>
      <c r="CB40" s="576"/>
      <c r="CC40" s="576"/>
      <c r="CD40" s="576"/>
      <c r="CE40" s="576"/>
      <c r="CF40" s="576"/>
      <c r="CG40" s="576"/>
      <c r="CH40" s="576"/>
      <c r="CI40" s="576"/>
      <c r="CJ40" s="576"/>
      <c r="CK40" s="576"/>
      <c r="CL40" s="577"/>
      <c r="CM40" s="578">
        <v>75993054</v>
      </c>
      <c r="CN40" s="585"/>
      <c r="CO40" s="585"/>
      <c r="CP40" s="585"/>
      <c r="CQ40" s="585"/>
      <c r="CR40" s="585"/>
      <c r="CS40" s="585"/>
      <c r="CT40" s="586"/>
      <c r="CU40" s="581">
        <v>16.5</v>
      </c>
      <c r="CV40" s="582"/>
      <c r="CW40" s="582"/>
      <c r="CX40" s="583"/>
      <c r="CY40" s="584">
        <v>73743321</v>
      </c>
      <c r="CZ40" s="585"/>
      <c r="DA40" s="585"/>
      <c r="DB40" s="585"/>
      <c r="DC40" s="585"/>
      <c r="DD40" s="585"/>
      <c r="DE40" s="585"/>
      <c r="DF40" s="586"/>
      <c r="DG40" s="584">
        <v>73743321</v>
      </c>
      <c r="DH40" s="585"/>
      <c r="DI40" s="585"/>
      <c r="DJ40" s="585"/>
      <c r="DK40" s="585"/>
      <c r="DL40" s="585"/>
      <c r="DM40" s="585"/>
      <c r="DN40" s="585"/>
      <c r="DO40" s="585"/>
      <c r="DP40" s="585"/>
      <c r="DQ40" s="586"/>
      <c r="DR40" s="581">
        <v>28.7</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301</v>
      </c>
      <c r="CB41" s="576"/>
      <c r="CC41" s="576"/>
      <c r="CD41" s="576"/>
      <c r="CE41" s="576"/>
      <c r="CF41" s="576"/>
      <c r="CG41" s="576"/>
      <c r="CH41" s="576"/>
      <c r="CI41" s="576"/>
      <c r="CJ41" s="576"/>
      <c r="CK41" s="576"/>
      <c r="CL41" s="577"/>
      <c r="CM41" s="578">
        <v>67822693</v>
      </c>
      <c r="CN41" s="579"/>
      <c r="CO41" s="579"/>
      <c r="CP41" s="579"/>
      <c r="CQ41" s="579"/>
      <c r="CR41" s="579"/>
      <c r="CS41" s="579"/>
      <c r="CT41" s="580"/>
      <c r="CU41" s="581">
        <v>14.8</v>
      </c>
      <c r="CV41" s="582"/>
      <c r="CW41" s="582"/>
      <c r="CX41" s="583"/>
      <c r="CY41" s="584">
        <v>65681118</v>
      </c>
      <c r="CZ41" s="585"/>
      <c r="DA41" s="585"/>
      <c r="DB41" s="585"/>
      <c r="DC41" s="585"/>
      <c r="DD41" s="585"/>
      <c r="DE41" s="585"/>
      <c r="DF41" s="586"/>
      <c r="DG41" s="584">
        <v>65681118</v>
      </c>
      <c r="DH41" s="585"/>
      <c r="DI41" s="585"/>
      <c r="DJ41" s="585"/>
      <c r="DK41" s="585"/>
      <c r="DL41" s="585"/>
      <c r="DM41" s="585"/>
      <c r="DN41" s="585"/>
      <c r="DO41" s="585"/>
      <c r="DP41" s="585"/>
      <c r="DQ41" s="586"/>
      <c r="DR41" s="581">
        <v>25.6</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302</v>
      </c>
      <c r="CB42" s="576"/>
      <c r="CC42" s="576"/>
      <c r="CD42" s="576"/>
      <c r="CE42" s="576"/>
      <c r="CF42" s="576"/>
      <c r="CG42" s="576"/>
      <c r="CH42" s="576"/>
      <c r="CI42" s="576"/>
      <c r="CJ42" s="576"/>
      <c r="CK42" s="576"/>
      <c r="CL42" s="577"/>
      <c r="CM42" s="578">
        <v>8170361</v>
      </c>
      <c r="CN42" s="585"/>
      <c r="CO42" s="585"/>
      <c r="CP42" s="585"/>
      <c r="CQ42" s="585"/>
      <c r="CR42" s="585"/>
      <c r="CS42" s="585"/>
      <c r="CT42" s="586"/>
      <c r="CU42" s="581">
        <v>1.8</v>
      </c>
      <c r="CV42" s="582"/>
      <c r="CW42" s="582"/>
      <c r="CX42" s="583"/>
      <c r="CY42" s="584">
        <v>8062203</v>
      </c>
      <c r="CZ42" s="585"/>
      <c r="DA42" s="585"/>
      <c r="DB42" s="585"/>
      <c r="DC42" s="585"/>
      <c r="DD42" s="585"/>
      <c r="DE42" s="585"/>
      <c r="DF42" s="586"/>
      <c r="DG42" s="584">
        <v>8062203</v>
      </c>
      <c r="DH42" s="585"/>
      <c r="DI42" s="585"/>
      <c r="DJ42" s="585"/>
      <c r="DK42" s="585"/>
      <c r="DL42" s="585"/>
      <c r="DM42" s="585"/>
      <c r="DN42" s="585"/>
      <c r="DO42" s="585"/>
      <c r="DP42" s="585"/>
      <c r="DQ42" s="586"/>
      <c r="DR42" s="581">
        <v>3.1</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303</v>
      </c>
      <c r="CB43" s="576"/>
      <c r="CC43" s="576"/>
      <c r="CD43" s="576"/>
      <c r="CE43" s="576"/>
      <c r="CF43" s="576"/>
      <c r="CG43" s="576"/>
      <c r="CH43" s="576"/>
      <c r="CI43" s="576"/>
      <c r="CJ43" s="576"/>
      <c r="CK43" s="576"/>
      <c r="CL43" s="577"/>
      <c r="CM43" s="578">
        <v>911</v>
      </c>
      <c r="CN43" s="579"/>
      <c r="CO43" s="579"/>
      <c r="CP43" s="579"/>
      <c r="CQ43" s="579"/>
      <c r="CR43" s="579"/>
      <c r="CS43" s="579"/>
      <c r="CT43" s="580"/>
      <c r="CU43" s="581">
        <v>0</v>
      </c>
      <c r="CV43" s="582"/>
      <c r="CW43" s="582"/>
      <c r="CX43" s="583"/>
      <c r="CY43" s="584">
        <v>911</v>
      </c>
      <c r="CZ43" s="585"/>
      <c r="DA43" s="585"/>
      <c r="DB43" s="585"/>
      <c r="DC43" s="585"/>
      <c r="DD43" s="585"/>
      <c r="DE43" s="585"/>
      <c r="DF43" s="586"/>
      <c r="DG43" s="584">
        <v>911</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304</v>
      </c>
      <c r="BZ44" s="576"/>
      <c r="CA44" s="576"/>
      <c r="CB44" s="576"/>
      <c r="CC44" s="576"/>
      <c r="CD44" s="576"/>
      <c r="CE44" s="576"/>
      <c r="CF44" s="576"/>
      <c r="CG44" s="576"/>
      <c r="CH44" s="576"/>
      <c r="CI44" s="576"/>
      <c r="CJ44" s="576"/>
      <c r="CK44" s="576"/>
      <c r="CL44" s="577"/>
      <c r="CM44" s="578">
        <v>183863211</v>
      </c>
      <c r="CN44" s="585"/>
      <c r="CO44" s="585"/>
      <c r="CP44" s="585"/>
      <c r="CQ44" s="585"/>
      <c r="CR44" s="585"/>
      <c r="CS44" s="585"/>
      <c r="CT44" s="586"/>
      <c r="CU44" s="581">
        <v>40</v>
      </c>
      <c r="CV44" s="582"/>
      <c r="CW44" s="582"/>
      <c r="CX44" s="583"/>
      <c r="CY44" s="584">
        <v>98770790</v>
      </c>
      <c r="CZ44" s="585"/>
      <c r="DA44" s="585"/>
      <c r="DB44" s="585"/>
      <c r="DC44" s="585"/>
      <c r="DD44" s="585"/>
      <c r="DE44" s="585"/>
      <c r="DF44" s="586"/>
      <c r="DG44" s="584">
        <v>65843262</v>
      </c>
      <c r="DH44" s="585"/>
      <c r="DI44" s="585"/>
      <c r="DJ44" s="585"/>
      <c r="DK44" s="585"/>
      <c r="DL44" s="585"/>
      <c r="DM44" s="585"/>
      <c r="DN44" s="585"/>
      <c r="DO44" s="585"/>
      <c r="DP44" s="585"/>
      <c r="DQ44" s="586"/>
      <c r="DR44" s="581">
        <v>25.6</v>
      </c>
      <c r="DS44" s="582"/>
      <c r="DT44" s="582"/>
      <c r="DU44" s="582"/>
      <c r="DV44" s="582"/>
      <c r="DW44" s="582"/>
      <c r="DX44" s="615"/>
    </row>
    <row r="45" spans="2:128" ht="11.25" customHeight="1" x14ac:dyDescent="0.2">
      <c r="B45" s="195" t="s">
        <v>305</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306</v>
      </c>
      <c r="BZ45" s="576"/>
      <c r="CA45" s="576"/>
      <c r="CB45" s="576"/>
      <c r="CC45" s="576"/>
      <c r="CD45" s="576"/>
      <c r="CE45" s="576"/>
      <c r="CF45" s="576"/>
      <c r="CG45" s="576"/>
      <c r="CH45" s="576"/>
      <c r="CI45" s="576"/>
      <c r="CJ45" s="576"/>
      <c r="CK45" s="576"/>
      <c r="CL45" s="577"/>
      <c r="CM45" s="578">
        <v>15785314</v>
      </c>
      <c r="CN45" s="579"/>
      <c r="CO45" s="579"/>
      <c r="CP45" s="579"/>
      <c r="CQ45" s="579"/>
      <c r="CR45" s="579"/>
      <c r="CS45" s="579"/>
      <c r="CT45" s="580"/>
      <c r="CU45" s="581">
        <v>3.4</v>
      </c>
      <c r="CV45" s="582"/>
      <c r="CW45" s="582"/>
      <c r="CX45" s="583"/>
      <c r="CY45" s="584">
        <v>10417800</v>
      </c>
      <c r="CZ45" s="585"/>
      <c r="DA45" s="585"/>
      <c r="DB45" s="585"/>
      <c r="DC45" s="585"/>
      <c r="DD45" s="585"/>
      <c r="DE45" s="585"/>
      <c r="DF45" s="586"/>
      <c r="DG45" s="584">
        <v>9725029</v>
      </c>
      <c r="DH45" s="585"/>
      <c r="DI45" s="585"/>
      <c r="DJ45" s="585"/>
      <c r="DK45" s="585"/>
      <c r="DL45" s="585"/>
      <c r="DM45" s="585"/>
      <c r="DN45" s="585"/>
      <c r="DO45" s="585"/>
      <c r="DP45" s="585"/>
      <c r="DQ45" s="586"/>
      <c r="DR45" s="581">
        <v>3.8</v>
      </c>
      <c r="DS45" s="582"/>
      <c r="DT45" s="582"/>
      <c r="DU45" s="582"/>
      <c r="DV45" s="582"/>
      <c r="DW45" s="582"/>
      <c r="DX45" s="615"/>
    </row>
    <row r="46" spans="2:128" ht="11.25" customHeight="1" x14ac:dyDescent="0.2">
      <c r="B46" s="209" t="s">
        <v>307</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308</v>
      </c>
      <c r="BZ46" s="576"/>
      <c r="CA46" s="576"/>
      <c r="CB46" s="576"/>
      <c r="CC46" s="576"/>
      <c r="CD46" s="576"/>
      <c r="CE46" s="576"/>
      <c r="CF46" s="576"/>
      <c r="CG46" s="576"/>
      <c r="CH46" s="576"/>
      <c r="CI46" s="576"/>
      <c r="CJ46" s="576"/>
      <c r="CK46" s="576"/>
      <c r="CL46" s="577"/>
      <c r="CM46" s="578">
        <v>4964402</v>
      </c>
      <c r="CN46" s="585"/>
      <c r="CO46" s="585"/>
      <c r="CP46" s="585"/>
      <c r="CQ46" s="585"/>
      <c r="CR46" s="585"/>
      <c r="CS46" s="585"/>
      <c r="CT46" s="586"/>
      <c r="CU46" s="581">
        <v>1.1000000000000001</v>
      </c>
      <c r="CV46" s="582"/>
      <c r="CW46" s="582"/>
      <c r="CX46" s="583"/>
      <c r="CY46" s="584">
        <v>2205022</v>
      </c>
      <c r="CZ46" s="585"/>
      <c r="DA46" s="585"/>
      <c r="DB46" s="585"/>
      <c r="DC46" s="585"/>
      <c r="DD46" s="585"/>
      <c r="DE46" s="585"/>
      <c r="DF46" s="586"/>
      <c r="DG46" s="584">
        <v>2203124</v>
      </c>
      <c r="DH46" s="585"/>
      <c r="DI46" s="585"/>
      <c r="DJ46" s="585"/>
      <c r="DK46" s="585"/>
      <c r="DL46" s="585"/>
      <c r="DM46" s="585"/>
      <c r="DN46" s="585"/>
      <c r="DO46" s="585"/>
      <c r="DP46" s="585"/>
      <c r="DQ46" s="586"/>
      <c r="DR46" s="581">
        <v>0.9</v>
      </c>
      <c r="DS46" s="582"/>
      <c r="DT46" s="582"/>
      <c r="DU46" s="582"/>
      <c r="DV46" s="582"/>
      <c r="DW46" s="582"/>
      <c r="DX46" s="615"/>
    </row>
    <row r="47" spans="2:128" ht="11.25" customHeight="1" x14ac:dyDescent="0.2">
      <c r="B47" s="210" t="s">
        <v>309</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310</v>
      </c>
      <c r="BZ47" s="576"/>
      <c r="CA47" s="576"/>
      <c r="CB47" s="576"/>
      <c r="CC47" s="576"/>
      <c r="CD47" s="576"/>
      <c r="CE47" s="576"/>
      <c r="CF47" s="576"/>
      <c r="CG47" s="576"/>
      <c r="CH47" s="576"/>
      <c r="CI47" s="576"/>
      <c r="CJ47" s="576"/>
      <c r="CK47" s="576"/>
      <c r="CL47" s="577"/>
      <c r="CM47" s="578">
        <v>80040946</v>
      </c>
      <c r="CN47" s="579"/>
      <c r="CO47" s="579"/>
      <c r="CP47" s="579"/>
      <c r="CQ47" s="579"/>
      <c r="CR47" s="579"/>
      <c r="CS47" s="579"/>
      <c r="CT47" s="580"/>
      <c r="CU47" s="581">
        <v>17.399999999999999</v>
      </c>
      <c r="CV47" s="582"/>
      <c r="CW47" s="582"/>
      <c r="CX47" s="583"/>
      <c r="CY47" s="584">
        <v>71364557</v>
      </c>
      <c r="CZ47" s="585"/>
      <c r="DA47" s="585"/>
      <c r="DB47" s="585"/>
      <c r="DC47" s="585"/>
      <c r="DD47" s="585"/>
      <c r="DE47" s="585"/>
      <c r="DF47" s="586"/>
      <c r="DG47" s="584">
        <v>53847042</v>
      </c>
      <c r="DH47" s="585"/>
      <c r="DI47" s="585"/>
      <c r="DJ47" s="585"/>
      <c r="DK47" s="585"/>
      <c r="DL47" s="585"/>
      <c r="DM47" s="585"/>
      <c r="DN47" s="585"/>
      <c r="DO47" s="585"/>
      <c r="DP47" s="585"/>
      <c r="DQ47" s="586"/>
      <c r="DR47" s="581">
        <v>21</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311</v>
      </c>
      <c r="BZ48" s="576"/>
      <c r="CA48" s="576"/>
      <c r="CB48" s="576"/>
      <c r="CC48" s="576"/>
      <c r="CD48" s="576"/>
      <c r="CE48" s="576"/>
      <c r="CF48" s="576"/>
      <c r="CG48" s="576"/>
      <c r="CH48" s="576"/>
      <c r="CI48" s="576"/>
      <c r="CJ48" s="576"/>
      <c r="CK48" s="576"/>
      <c r="CL48" s="577"/>
      <c r="CM48" s="578">
        <v>1918862</v>
      </c>
      <c r="CN48" s="585"/>
      <c r="CO48" s="585"/>
      <c r="CP48" s="585"/>
      <c r="CQ48" s="585"/>
      <c r="CR48" s="585"/>
      <c r="CS48" s="585"/>
      <c r="CT48" s="586"/>
      <c r="CU48" s="581">
        <v>0.4</v>
      </c>
      <c r="CV48" s="582"/>
      <c r="CW48" s="582"/>
      <c r="CX48" s="583"/>
      <c r="CY48" s="584">
        <v>1892567</v>
      </c>
      <c r="CZ48" s="585"/>
      <c r="DA48" s="585"/>
      <c r="DB48" s="585"/>
      <c r="DC48" s="585"/>
      <c r="DD48" s="585"/>
      <c r="DE48" s="585"/>
      <c r="DF48" s="586"/>
      <c r="DG48" s="584" t="s">
        <v>199</v>
      </c>
      <c r="DH48" s="585"/>
      <c r="DI48" s="585"/>
      <c r="DJ48" s="585"/>
      <c r="DK48" s="585"/>
      <c r="DL48" s="585"/>
      <c r="DM48" s="585"/>
      <c r="DN48" s="585"/>
      <c r="DO48" s="585"/>
      <c r="DP48" s="585"/>
      <c r="DQ48" s="586"/>
      <c r="DR48" s="581" t="s">
        <v>199</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312</v>
      </c>
      <c r="BZ49" s="576"/>
      <c r="CA49" s="576"/>
      <c r="CB49" s="576"/>
      <c r="CC49" s="576"/>
      <c r="CD49" s="576"/>
      <c r="CE49" s="576"/>
      <c r="CF49" s="576"/>
      <c r="CG49" s="576"/>
      <c r="CH49" s="576"/>
      <c r="CI49" s="576"/>
      <c r="CJ49" s="576"/>
      <c r="CK49" s="576"/>
      <c r="CL49" s="577"/>
      <c r="CM49" s="578">
        <v>15902600</v>
      </c>
      <c r="CN49" s="579"/>
      <c r="CO49" s="579"/>
      <c r="CP49" s="579"/>
      <c r="CQ49" s="579"/>
      <c r="CR49" s="579"/>
      <c r="CS49" s="579"/>
      <c r="CT49" s="580"/>
      <c r="CU49" s="581">
        <v>3.5</v>
      </c>
      <c r="CV49" s="582"/>
      <c r="CW49" s="582"/>
      <c r="CX49" s="583"/>
      <c r="CY49" s="584">
        <v>12722777</v>
      </c>
      <c r="CZ49" s="585"/>
      <c r="DA49" s="585"/>
      <c r="DB49" s="585"/>
      <c r="DC49" s="585"/>
      <c r="DD49" s="585"/>
      <c r="DE49" s="585"/>
      <c r="DF49" s="586"/>
      <c r="DG49" s="584" t="s">
        <v>112</v>
      </c>
      <c r="DH49" s="585"/>
      <c r="DI49" s="585"/>
      <c r="DJ49" s="585"/>
      <c r="DK49" s="585"/>
      <c r="DL49" s="585"/>
      <c r="DM49" s="585"/>
      <c r="DN49" s="585"/>
      <c r="DO49" s="585"/>
      <c r="DP49" s="585"/>
      <c r="DQ49" s="586"/>
      <c r="DR49" s="581" t="s">
        <v>199</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313</v>
      </c>
      <c r="BZ50" s="576"/>
      <c r="CA50" s="576"/>
      <c r="CB50" s="576"/>
      <c r="CC50" s="576"/>
      <c r="CD50" s="576"/>
      <c r="CE50" s="576"/>
      <c r="CF50" s="576"/>
      <c r="CG50" s="576"/>
      <c r="CH50" s="576"/>
      <c r="CI50" s="576"/>
      <c r="CJ50" s="576"/>
      <c r="CK50" s="576"/>
      <c r="CL50" s="577"/>
      <c r="CM50" s="578" t="s">
        <v>144</v>
      </c>
      <c r="CN50" s="585"/>
      <c r="CO50" s="585"/>
      <c r="CP50" s="585"/>
      <c r="CQ50" s="585"/>
      <c r="CR50" s="585"/>
      <c r="CS50" s="585"/>
      <c r="CT50" s="586"/>
      <c r="CU50" s="581" t="s">
        <v>199</v>
      </c>
      <c r="CV50" s="582"/>
      <c r="CW50" s="582"/>
      <c r="CX50" s="583"/>
      <c r="CY50" s="584" t="s">
        <v>112</v>
      </c>
      <c r="CZ50" s="585"/>
      <c r="DA50" s="585"/>
      <c r="DB50" s="585"/>
      <c r="DC50" s="585"/>
      <c r="DD50" s="585"/>
      <c r="DE50" s="585"/>
      <c r="DF50" s="586"/>
      <c r="DG50" s="584" t="s">
        <v>199</v>
      </c>
      <c r="DH50" s="585"/>
      <c r="DI50" s="585"/>
      <c r="DJ50" s="585"/>
      <c r="DK50" s="585"/>
      <c r="DL50" s="585"/>
      <c r="DM50" s="585"/>
      <c r="DN50" s="585"/>
      <c r="DO50" s="585"/>
      <c r="DP50" s="585"/>
      <c r="DQ50" s="586"/>
      <c r="DR50" s="581" t="s">
        <v>112</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314</v>
      </c>
      <c r="BZ51" s="576"/>
      <c r="CA51" s="576"/>
      <c r="CB51" s="576"/>
      <c r="CC51" s="576"/>
      <c r="CD51" s="576"/>
      <c r="CE51" s="576"/>
      <c r="CF51" s="576"/>
      <c r="CG51" s="576"/>
      <c r="CH51" s="576"/>
      <c r="CI51" s="576"/>
      <c r="CJ51" s="576"/>
      <c r="CK51" s="576"/>
      <c r="CL51" s="577"/>
      <c r="CM51" s="578">
        <v>65251087</v>
      </c>
      <c r="CN51" s="579"/>
      <c r="CO51" s="579"/>
      <c r="CP51" s="579"/>
      <c r="CQ51" s="579"/>
      <c r="CR51" s="579"/>
      <c r="CS51" s="579"/>
      <c r="CT51" s="580"/>
      <c r="CU51" s="581">
        <v>14.2</v>
      </c>
      <c r="CV51" s="582"/>
      <c r="CW51" s="582"/>
      <c r="CX51" s="583"/>
      <c r="CY51" s="584">
        <v>168067</v>
      </c>
      <c r="CZ51" s="585"/>
      <c r="DA51" s="585"/>
      <c r="DB51" s="585"/>
      <c r="DC51" s="585"/>
      <c r="DD51" s="585"/>
      <c r="DE51" s="585"/>
      <c r="DF51" s="586"/>
      <c r="DG51" s="584">
        <v>68067</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315</v>
      </c>
      <c r="BZ52" s="576"/>
      <c r="CA52" s="576"/>
      <c r="CB52" s="576"/>
      <c r="CC52" s="576"/>
      <c r="CD52" s="576"/>
      <c r="CE52" s="576"/>
      <c r="CF52" s="576"/>
      <c r="CG52" s="576"/>
      <c r="CH52" s="576"/>
      <c r="CI52" s="576"/>
      <c r="CJ52" s="576"/>
      <c r="CK52" s="576"/>
      <c r="CL52" s="577"/>
      <c r="CM52" s="578" t="s">
        <v>112</v>
      </c>
      <c r="CN52" s="585"/>
      <c r="CO52" s="585"/>
      <c r="CP52" s="585"/>
      <c r="CQ52" s="585"/>
      <c r="CR52" s="585"/>
      <c r="CS52" s="585"/>
      <c r="CT52" s="586"/>
      <c r="CU52" s="581" t="s">
        <v>144</v>
      </c>
      <c r="CV52" s="582"/>
      <c r="CW52" s="582"/>
      <c r="CX52" s="583"/>
      <c r="CY52" s="584" t="s">
        <v>144</v>
      </c>
      <c r="CZ52" s="585"/>
      <c r="DA52" s="585"/>
      <c r="DB52" s="585"/>
      <c r="DC52" s="585"/>
      <c r="DD52" s="585"/>
      <c r="DE52" s="585"/>
      <c r="DF52" s="586"/>
      <c r="DG52" s="584" t="s">
        <v>144</v>
      </c>
      <c r="DH52" s="585"/>
      <c r="DI52" s="585"/>
      <c r="DJ52" s="585"/>
      <c r="DK52" s="585"/>
      <c r="DL52" s="585"/>
      <c r="DM52" s="585"/>
      <c r="DN52" s="585"/>
      <c r="DO52" s="585"/>
      <c r="DP52" s="585"/>
      <c r="DQ52" s="586"/>
      <c r="DR52" s="581" t="s">
        <v>199</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316</v>
      </c>
      <c r="BZ53" s="576"/>
      <c r="CA53" s="576"/>
      <c r="CB53" s="576"/>
      <c r="CC53" s="576"/>
      <c r="CD53" s="576"/>
      <c r="CE53" s="576"/>
      <c r="CF53" s="576"/>
      <c r="CG53" s="576"/>
      <c r="CH53" s="576"/>
      <c r="CI53" s="576"/>
      <c r="CJ53" s="576"/>
      <c r="CK53" s="576"/>
      <c r="CL53" s="577"/>
      <c r="CM53" s="578">
        <v>74469281</v>
      </c>
      <c r="CN53" s="579"/>
      <c r="CO53" s="579"/>
      <c r="CP53" s="579"/>
      <c r="CQ53" s="579"/>
      <c r="CR53" s="579"/>
      <c r="CS53" s="579"/>
      <c r="CT53" s="580"/>
      <c r="CU53" s="581">
        <v>16.2</v>
      </c>
      <c r="CV53" s="582"/>
      <c r="CW53" s="582"/>
      <c r="CX53" s="583"/>
      <c r="CY53" s="584">
        <v>8621850</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317</v>
      </c>
      <c r="BZ54" s="576"/>
      <c r="CA54" s="576"/>
      <c r="CB54" s="576"/>
      <c r="CC54" s="576"/>
      <c r="CD54" s="576"/>
      <c r="CE54" s="576"/>
      <c r="CF54" s="576"/>
      <c r="CG54" s="576"/>
      <c r="CH54" s="576"/>
      <c r="CI54" s="576"/>
      <c r="CJ54" s="576"/>
      <c r="CK54" s="576"/>
      <c r="CL54" s="577"/>
      <c r="CM54" s="578">
        <v>3347523</v>
      </c>
      <c r="CN54" s="579"/>
      <c r="CO54" s="579"/>
      <c r="CP54" s="579"/>
      <c r="CQ54" s="579"/>
      <c r="CR54" s="579"/>
      <c r="CS54" s="579"/>
      <c r="CT54" s="580"/>
      <c r="CU54" s="581">
        <v>0.7</v>
      </c>
      <c r="CV54" s="582"/>
      <c r="CW54" s="582"/>
      <c r="CX54" s="583"/>
      <c r="CY54" s="584">
        <v>2055686</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299</v>
      </c>
      <c r="BZ55" s="610"/>
      <c r="CA55" s="575" t="s">
        <v>318</v>
      </c>
      <c r="CB55" s="576"/>
      <c r="CC55" s="576"/>
      <c r="CD55" s="576"/>
      <c r="CE55" s="576"/>
      <c r="CF55" s="576"/>
      <c r="CG55" s="576"/>
      <c r="CH55" s="576"/>
      <c r="CI55" s="576"/>
      <c r="CJ55" s="576"/>
      <c r="CK55" s="576"/>
      <c r="CL55" s="577"/>
      <c r="CM55" s="578">
        <v>72259647</v>
      </c>
      <c r="CN55" s="579"/>
      <c r="CO55" s="579"/>
      <c r="CP55" s="579"/>
      <c r="CQ55" s="579"/>
      <c r="CR55" s="579"/>
      <c r="CS55" s="579"/>
      <c r="CT55" s="580"/>
      <c r="CU55" s="581">
        <v>15.7</v>
      </c>
      <c r="CV55" s="582"/>
      <c r="CW55" s="582"/>
      <c r="CX55" s="583"/>
      <c r="CY55" s="584">
        <v>8514560</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319</v>
      </c>
      <c r="CB56" s="576"/>
      <c r="CC56" s="576"/>
      <c r="CD56" s="576"/>
      <c r="CE56" s="576"/>
      <c r="CF56" s="576"/>
      <c r="CG56" s="576"/>
      <c r="CH56" s="576"/>
      <c r="CI56" s="576"/>
      <c r="CJ56" s="576"/>
      <c r="CK56" s="576"/>
      <c r="CL56" s="577"/>
      <c r="CM56" s="578">
        <v>42272221</v>
      </c>
      <c r="CN56" s="579"/>
      <c r="CO56" s="579"/>
      <c r="CP56" s="579"/>
      <c r="CQ56" s="579"/>
      <c r="CR56" s="579"/>
      <c r="CS56" s="579"/>
      <c r="CT56" s="580"/>
      <c r="CU56" s="581">
        <v>9.1999999999999993</v>
      </c>
      <c r="CV56" s="582"/>
      <c r="CW56" s="582"/>
      <c r="CX56" s="583"/>
      <c r="CY56" s="584">
        <v>959951</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320</v>
      </c>
      <c r="CB57" s="576"/>
      <c r="CC57" s="576"/>
      <c r="CD57" s="576"/>
      <c r="CE57" s="576"/>
      <c r="CF57" s="576"/>
      <c r="CG57" s="576"/>
      <c r="CH57" s="576"/>
      <c r="CI57" s="576"/>
      <c r="CJ57" s="576"/>
      <c r="CK57" s="576"/>
      <c r="CL57" s="577"/>
      <c r="CM57" s="578">
        <v>20916184</v>
      </c>
      <c r="CN57" s="579"/>
      <c r="CO57" s="579"/>
      <c r="CP57" s="579"/>
      <c r="CQ57" s="579"/>
      <c r="CR57" s="579"/>
      <c r="CS57" s="579"/>
      <c r="CT57" s="580"/>
      <c r="CU57" s="581">
        <v>4.5999999999999996</v>
      </c>
      <c r="CV57" s="582"/>
      <c r="CW57" s="582"/>
      <c r="CX57" s="583"/>
      <c r="CY57" s="584">
        <v>5486426</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321</v>
      </c>
      <c r="CB58" s="576"/>
      <c r="CC58" s="576"/>
      <c r="CD58" s="576"/>
      <c r="CE58" s="576"/>
      <c r="CF58" s="576"/>
      <c r="CG58" s="576"/>
      <c r="CH58" s="576"/>
      <c r="CI58" s="576"/>
      <c r="CJ58" s="576"/>
      <c r="CK58" s="576"/>
      <c r="CL58" s="577"/>
      <c r="CM58" s="578">
        <v>2209634</v>
      </c>
      <c r="CN58" s="579"/>
      <c r="CO58" s="579"/>
      <c r="CP58" s="579"/>
      <c r="CQ58" s="579"/>
      <c r="CR58" s="579"/>
      <c r="CS58" s="579"/>
      <c r="CT58" s="580"/>
      <c r="CU58" s="581">
        <v>0.5</v>
      </c>
      <c r="CV58" s="582"/>
      <c r="CW58" s="582"/>
      <c r="CX58" s="583"/>
      <c r="CY58" s="584">
        <v>107290</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322</v>
      </c>
      <c r="CB59" s="576"/>
      <c r="CC59" s="576"/>
      <c r="CD59" s="576"/>
      <c r="CE59" s="576"/>
      <c r="CF59" s="576"/>
      <c r="CG59" s="576"/>
      <c r="CH59" s="576"/>
      <c r="CI59" s="576"/>
      <c r="CJ59" s="576"/>
      <c r="CK59" s="576"/>
      <c r="CL59" s="577"/>
      <c r="CM59" s="578" t="s">
        <v>144</v>
      </c>
      <c r="CN59" s="579"/>
      <c r="CO59" s="579"/>
      <c r="CP59" s="579"/>
      <c r="CQ59" s="579"/>
      <c r="CR59" s="579"/>
      <c r="CS59" s="579"/>
      <c r="CT59" s="580"/>
      <c r="CU59" s="581" t="s">
        <v>144</v>
      </c>
      <c r="CV59" s="582"/>
      <c r="CW59" s="582"/>
      <c r="CX59" s="583"/>
      <c r="CY59" s="584" t="s">
        <v>144</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323</v>
      </c>
      <c r="BZ60" s="591"/>
      <c r="CA60" s="591"/>
      <c r="CB60" s="591"/>
      <c r="CC60" s="591"/>
      <c r="CD60" s="591"/>
      <c r="CE60" s="591"/>
      <c r="CF60" s="591"/>
      <c r="CG60" s="591"/>
      <c r="CH60" s="591"/>
      <c r="CI60" s="591"/>
      <c r="CJ60" s="591"/>
      <c r="CK60" s="591"/>
      <c r="CL60" s="592"/>
      <c r="CM60" s="593">
        <v>459630411</v>
      </c>
      <c r="CN60" s="594"/>
      <c r="CO60" s="594"/>
      <c r="CP60" s="594"/>
      <c r="CQ60" s="594"/>
      <c r="CR60" s="594"/>
      <c r="CS60" s="594"/>
      <c r="CT60" s="595"/>
      <c r="CU60" s="596">
        <v>100</v>
      </c>
      <c r="CV60" s="597"/>
      <c r="CW60" s="597"/>
      <c r="CX60" s="598"/>
      <c r="CY60" s="599">
        <v>283217888</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XwM1oCPgwqQL0w8m/XIcBA1wW0bdZT/QdkJFMz1kpaZ4etOLif5zEuv2najdBSwGuMlAV7BomHbxv4/szm1DFw==" saltValue="jOlt7N4+Tnd31m3hUvbvXw=="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325</v>
      </c>
      <c r="DK2" s="1090"/>
      <c r="DL2" s="1090"/>
      <c r="DM2" s="1090"/>
      <c r="DN2" s="1090"/>
      <c r="DO2" s="1091"/>
      <c r="DP2" s="220"/>
      <c r="DQ2" s="1089" t="s">
        <v>326</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327</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328</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329</v>
      </c>
      <c r="B5" s="960"/>
      <c r="C5" s="960"/>
      <c r="D5" s="960"/>
      <c r="E5" s="960"/>
      <c r="F5" s="960"/>
      <c r="G5" s="960"/>
      <c r="H5" s="960"/>
      <c r="I5" s="960"/>
      <c r="J5" s="960"/>
      <c r="K5" s="960"/>
      <c r="L5" s="960"/>
      <c r="M5" s="960"/>
      <c r="N5" s="960"/>
      <c r="O5" s="960"/>
      <c r="P5" s="961"/>
      <c r="Q5" s="965" t="s">
        <v>330</v>
      </c>
      <c r="R5" s="966"/>
      <c r="S5" s="966"/>
      <c r="T5" s="966"/>
      <c r="U5" s="967"/>
      <c r="V5" s="965" t="s">
        <v>331</v>
      </c>
      <c r="W5" s="966"/>
      <c r="X5" s="966"/>
      <c r="Y5" s="966"/>
      <c r="Z5" s="967"/>
      <c r="AA5" s="965" t="s">
        <v>332</v>
      </c>
      <c r="AB5" s="966"/>
      <c r="AC5" s="966"/>
      <c r="AD5" s="966"/>
      <c r="AE5" s="966"/>
      <c r="AF5" s="1092" t="s">
        <v>333</v>
      </c>
      <c r="AG5" s="966"/>
      <c r="AH5" s="966"/>
      <c r="AI5" s="966"/>
      <c r="AJ5" s="981"/>
      <c r="AK5" s="966" t="s">
        <v>334</v>
      </c>
      <c r="AL5" s="966"/>
      <c r="AM5" s="966"/>
      <c r="AN5" s="966"/>
      <c r="AO5" s="967"/>
      <c r="AP5" s="965" t="s">
        <v>335</v>
      </c>
      <c r="AQ5" s="966"/>
      <c r="AR5" s="966"/>
      <c r="AS5" s="966"/>
      <c r="AT5" s="967"/>
      <c r="AU5" s="965" t="s">
        <v>336</v>
      </c>
      <c r="AV5" s="966"/>
      <c r="AW5" s="966"/>
      <c r="AX5" s="966"/>
      <c r="AY5" s="981"/>
      <c r="AZ5" s="227"/>
      <c r="BA5" s="227"/>
      <c r="BB5" s="227"/>
      <c r="BC5" s="227"/>
      <c r="BD5" s="227"/>
      <c r="BE5" s="228"/>
      <c r="BF5" s="228"/>
      <c r="BG5" s="228"/>
      <c r="BH5" s="228"/>
      <c r="BI5" s="228"/>
      <c r="BJ5" s="228"/>
      <c r="BK5" s="228"/>
      <c r="BL5" s="228"/>
      <c r="BM5" s="228"/>
      <c r="BN5" s="228"/>
      <c r="BO5" s="228"/>
      <c r="BP5" s="228"/>
      <c r="BQ5" s="959" t="s">
        <v>337</v>
      </c>
      <c r="BR5" s="960"/>
      <c r="BS5" s="960"/>
      <c r="BT5" s="960"/>
      <c r="BU5" s="960"/>
      <c r="BV5" s="960"/>
      <c r="BW5" s="960"/>
      <c r="BX5" s="960"/>
      <c r="BY5" s="960"/>
      <c r="BZ5" s="960"/>
      <c r="CA5" s="960"/>
      <c r="CB5" s="960"/>
      <c r="CC5" s="960"/>
      <c r="CD5" s="960"/>
      <c r="CE5" s="960"/>
      <c r="CF5" s="960"/>
      <c r="CG5" s="961"/>
      <c r="CH5" s="965" t="s">
        <v>338</v>
      </c>
      <c r="CI5" s="966"/>
      <c r="CJ5" s="966"/>
      <c r="CK5" s="966"/>
      <c r="CL5" s="967"/>
      <c r="CM5" s="965" t="s">
        <v>339</v>
      </c>
      <c r="CN5" s="966"/>
      <c r="CO5" s="966"/>
      <c r="CP5" s="966"/>
      <c r="CQ5" s="967"/>
      <c r="CR5" s="965" t="s">
        <v>340</v>
      </c>
      <c r="CS5" s="966"/>
      <c r="CT5" s="966"/>
      <c r="CU5" s="966"/>
      <c r="CV5" s="967"/>
      <c r="CW5" s="965" t="s">
        <v>341</v>
      </c>
      <c r="CX5" s="966"/>
      <c r="CY5" s="966"/>
      <c r="CZ5" s="966"/>
      <c r="DA5" s="967"/>
      <c r="DB5" s="965" t="s">
        <v>342</v>
      </c>
      <c r="DC5" s="966"/>
      <c r="DD5" s="966"/>
      <c r="DE5" s="966"/>
      <c r="DF5" s="967"/>
      <c r="DG5" s="1077" t="s">
        <v>343</v>
      </c>
      <c r="DH5" s="1078"/>
      <c r="DI5" s="1078"/>
      <c r="DJ5" s="1078"/>
      <c r="DK5" s="1079"/>
      <c r="DL5" s="1077" t="s">
        <v>344</v>
      </c>
      <c r="DM5" s="1078"/>
      <c r="DN5" s="1078"/>
      <c r="DO5" s="1078"/>
      <c r="DP5" s="1079"/>
      <c r="DQ5" s="965" t="s">
        <v>345</v>
      </c>
      <c r="DR5" s="966"/>
      <c r="DS5" s="966"/>
      <c r="DT5" s="966"/>
      <c r="DU5" s="967"/>
      <c r="DV5" s="965" t="s">
        <v>336</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346</v>
      </c>
      <c r="C7" s="1021"/>
      <c r="D7" s="1021"/>
      <c r="E7" s="1021"/>
      <c r="F7" s="1021"/>
      <c r="G7" s="1021"/>
      <c r="H7" s="1021"/>
      <c r="I7" s="1021"/>
      <c r="J7" s="1021"/>
      <c r="K7" s="1021"/>
      <c r="L7" s="1021"/>
      <c r="M7" s="1021"/>
      <c r="N7" s="1021"/>
      <c r="O7" s="1021"/>
      <c r="P7" s="1022"/>
      <c r="Q7" s="1083">
        <v>477162</v>
      </c>
      <c r="R7" s="1084"/>
      <c r="S7" s="1084"/>
      <c r="T7" s="1084"/>
      <c r="U7" s="1084"/>
      <c r="V7" s="1084">
        <v>464845</v>
      </c>
      <c r="W7" s="1084"/>
      <c r="X7" s="1084"/>
      <c r="Y7" s="1084"/>
      <c r="Z7" s="1084"/>
      <c r="AA7" s="1084">
        <v>12318</v>
      </c>
      <c r="AB7" s="1084"/>
      <c r="AC7" s="1084"/>
      <c r="AD7" s="1084"/>
      <c r="AE7" s="1085"/>
      <c r="AF7" s="1086">
        <v>8661</v>
      </c>
      <c r="AG7" s="1087"/>
      <c r="AH7" s="1087"/>
      <c r="AI7" s="1087"/>
      <c r="AJ7" s="1088"/>
      <c r="AK7" s="1070">
        <v>69021</v>
      </c>
      <c r="AL7" s="1071"/>
      <c r="AM7" s="1071"/>
      <c r="AN7" s="1071"/>
      <c r="AO7" s="1071"/>
      <c r="AP7" s="1071">
        <v>874249</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564</v>
      </c>
      <c r="BT7" s="1075"/>
      <c r="BU7" s="1075"/>
      <c r="BV7" s="1075"/>
      <c r="BW7" s="1075"/>
      <c r="BX7" s="1075"/>
      <c r="BY7" s="1075"/>
      <c r="BZ7" s="1075"/>
      <c r="CA7" s="1075"/>
      <c r="CB7" s="1075"/>
      <c r="CC7" s="1075"/>
      <c r="CD7" s="1075"/>
      <c r="CE7" s="1075"/>
      <c r="CF7" s="1075"/>
      <c r="CG7" s="1076"/>
      <c r="CH7" s="1067">
        <v>4</v>
      </c>
      <c r="CI7" s="1068"/>
      <c r="CJ7" s="1068"/>
      <c r="CK7" s="1068"/>
      <c r="CL7" s="1069"/>
      <c r="CM7" s="1067">
        <v>459</v>
      </c>
      <c r="CN7" s="1068"/>
      <c r="CO7" s="1068"/>
      <c r="CP7" s="1068"/>
      <c r="CQ7" s="1069"/>
      <c r="CR7" s="1067">
        <v>25</v>
      </c>
      <c r="CS7" s="1068"/>
      <c r="CT7" s="1068"/>
      <c r="CU7" s="1068"/>
      <c r="CV7" s="1069"/>
      <c r="CW7" s="1067" t="s">
        <v>594</v>
      </c>
      <c r="CX7" s="1068"/>
      <c r="CY7" s="1068"/>
      <c r="CZ7" s="1068"/>
      <c r="DA7" s="1069"/>
      <c r="DB7" s="1067" t="s">
        <v>601</v>
      </c>
      <c r="DC7" s="1068"/>
      <c r="DD7" s="1068"/>
      <c r="DE7" s="1068"/>
      <c r="DF7" s="1069"/>
      <c r="DG7" s="1067" t="s">
        <v>603</v>
      </c>
      <c r="DH7" s="1068"/>
      <c r="DI7" s="1068"/>
      <c r="DJ7" s="1068"/>
      <c r="DK7" s="1069"/>
      <c r="DL7" s="1067" t="s">
        <v>592</v>
      </c>
      <c r="DM7" s="1068"/>
      <c r="DN7" s="1068"/>
      <c r="DO7" s="1068"/>
      <c r="DP7" s="1069"/>
      <c r="DQ7" s="1067" t="s">
        <v>609</v>
      </c>
      <c r="DR7" s="1068"/>
      <c r="DS7" s="1068"/>
      <c r="DT7" s="1068"/>
      <c r="DU7" s="1069"/>
      <c r="DV7" s="1094"/>
      <c r="DW7" s="1095"/>
      <c r="DX7" s="1095"/>
      <c r="DY7" s="1095"/>
      <c r="DZ7" s="1096"/>
      <c r="EA7" s="225"/>
    </row>
    <row r="8" spans="1:131" s="226" customFormat="1" ht="26.25" customHeight="1" x14ac:dyDescent="0.2">
      <c r="A8" s="232">
        <v>2</v>
      </c>
      <c r="B8" s="1007" t="s">
        <v>347</v>
      </c>
      <c r="C8" s="1008"/>
      <c r="D8" s="1008"/>
      <c r="E8" s="1008"/>
      <c r="F8" s="1008"/>
      <c r="G8" s="1008"/>
      <c r="H8" s="1008"/>
      <c r="I8" s="1008"/>
      <c r="J8" s="1008"/>
      <c r="K8" s="1008"/>
      <c r="L8" s="1008"/>
      <c r="M8" s="1008"/>
      <c r="N8" s="1008"/>
      <c r="O8" s="1008"/>
      <c r="P8" s="1009"/>
      <c r="Q8" s="1014">
        <v>4757</v>
      </c>
      <c r="R8" s="1011"/>
      <c r="S8" s="1011"/>
      <c r="T8" s="1011"/>
      <c r="U8" s="1011"/>
      <c r="V8" s="1011">
        <v>698</v>
      </c>
      <c r="W8" s="1011"/>
      <c r="X8" s="1011"/>
      <c r="Y8" s="1011"/>
      <c r="Z8" s="1011"/>
      <c r="AA8" s="1011">
        <v>4059</v>
      </c>
      <c r="AB8" s="1011"/>
      <c r="AC8" s="1011"/>
      <c r="AD8" s="1011"/>
      <c r="AE8" s="1015"/>
      <c r="AF8" s="1062" t="s">
        <v>144</v>
      </c>
      <c r="AG8" s="1063"/>
      <c r="AH8" s="1063"/>
      <c r="AI8" s="1063"/>
      <c r="AJ8" s="1064"/>
      <c r="AK8" s="1065" t="s">
        <v>618</v>
      </c>
      <c r="AL8" s="1066"/>
      <c r="AM8" s="1066"/>
      <c r="AN8" s="1066"/>
      <c r="AO8" s="1066"/>
      <c r="AP8" s="1066" t="s">
        <v>614</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565</v>
      </c>
      <c r="BT8" s="979"/>
      <c r="BU8" s="979"/>
      <c r="BV8" s="979"/>
      <c r="BW8" s="979"/>
      <c r="BX8" s="979"/>
      <c r="BY8" s="979"/>
      <c r="BZ8" s="979"/>
      <c r="CA8" s="979"/>
      <c r="CB8" s="979"/>
      <c r="CC8" s="979"/>
      <c r="CD8" s="979"/>
      <c r="CE8" s="979"/>
      <c r="CF8" s="979"/>
      <c r="CG8" s="980"/>
      <c r="CH8" s="953">
        <v>8</v>
      </c>
      <c r="CI8" s="954"/>
      <c r="CJ8" s="954"/>
      <c r="CK8" s="954"/>
      <c r="CL8" s="955"/>
      <c r="CM8" s="953">
        <v>647</v>
      </c>
      <c r="CN8" s="954"/>
      <c r="CO8" s="954"/>
      <c r="CP8" s="954"/>
      <c r="CQ8" s="955"/>
      <c r="CR8" s="953">
        <v>5</v>
      </c>
      <c r="CS8" s="954"/>
      <c r="CT8" s="954"/>
      <c r="CU8" s="954"/>
      <c r="CV8" s="955"/>
      <c r="CW8" s="953">
        <v>38</v>
      </c>
      <c r="CX8" s="954"/>
      <c r="CY8" s="954"/>
      <c r="CZ8" s="954"/>
      <c r="DA8" s="955"/>
      <c r="DB8" s="953" t="s">
        <v>597</v>
      </c>
      <c r="DC8" s="954"/>
      <c r="DD8" s="954"/>
      <c r="DE8" s="954"/>
      <c r="DF8" s="955"/>
      <c r="DG8" s="953" t="s">
        <v>592</v>
      </c>
      <c r="DH8" s="954"/>
      <c r="DI8" s="954"/>
      <c r="DJ8" s="954"/>
      <c r="DK8" s="955"/>
      <c r="DL8" s="953" t="s">
        <v>596</v>
      </c>
      <c r="DM8" s="954"/>
      <c r="DN8" s="954"/>
      <c r="DO8" s="954"/>
      <c r="DP8" s="955"/>
      <c r="DQ8" s="953" t="s">
        <v>596</v>
      </c>
      <c r="DR8" s="954"/>
      <c r="DS8" s="954"/>
      <c r="DT8" s="954"/>
      <c r="DU8" s="955"/>
      <c r="DV8" s="956"/>
      <c r="DW8" s="957"/>
      <c r="DX8" s="957"/>
      <c r="DY8" s="957"/>
      <c r="DZ8" s="958"/>
      <c r="EA8" s="225"/>
    </row>
    <row r="9" spans="1:131" s="226" customFormat="1" ht="26.25" customHeight="1" x14ac:dyDescent="0.2">
      <c r="A9" s="232">
        <v>3</v>
      </c>
      <c r="B9" s="1007" t="s">
        <v>348</v>
      </c>
      <c r="C9" s="1008"/>
      <c r="D9" s="1008"/>
      <c r="E9" s="1008"/>
      <c r="F9" s="1008"/>
      <c r="G9" s="1008"/>
      <c r="H9" s="1008"/>
      <c r="I9" s="1008"/>
      <c r="J9" s="1008"/>
      <c r="K9" s="1008"/>
      <c r="L9" s="1008"/>
      <c r="M9" s="1008"/>
      <c r="N9" s="1008"/>
      <c r="O9" s="1008"/>
      <c r="P9" s="1009"/>
      <c r="Q9" s="1014">
        <v>302</v>
      </c>
      <c r="R9" s="1011"/>
      <c r="S9" s="1011"/>
      <c r="T9" s="1011"/>
      <c r="U9" s="1011"/>
      <c r="V9" s="1011">
        <v>85</v>
      </c>
      <c r="W9" s="1011"/>
      <c r="X9" s="1011"/>
      <c r="Y9" s="1011"/>
      <c r="Z9" s="1011"/>
      <c r="AA9" s="1011">
        <v>216</v>
      </c>
      <c r="AB9" s="1011"/>
      <c r="AC9" s="1011"/>
      <c r="AD9" s="1011"/>
      <c r="AE9" s="1015"/>
      <c r="AF9" s="1062" t="s">
        <v>349</v>
      </c>
      <c r="AG9" s="1063"/>
      <c r="AH9" s="1063"/>
      <c r="AI9" s="1063"/>
      <c r="AJ9" s="1064"/>
      <c r="AK9" s="1065" t="s">
        <v>619</v>
      </c>
      <c r="AL9" s="1066"/>
      <c r="AM9" s="1066"/>
      <c r="AN9" s="1066"/>
      <c r="AO9" s="1066"/>
      <c r="AP9" s="1066">
        <v>582</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t="s">
        <v>589</v>
      </c>
      <c r="BS9" s="978" t="s">
        <v>566</v>
      </c>
      <c r="BT9" s="979"/>
      <c r="BU9" s="979"/>
      <c r="BV9" s="979"/>
      <c r="BW9" s="979"/>
      <c r="BX9" s="979"/>
      <c r="BY9" s="979"/>
      <c r="BZ9" s="979"/>
      <c r="CA9" s="979"/>
      <c r="CB9" s="979"/>
      <c r="CC9" s="979"/>
      <c r="CD9" s="979"/>
      <c r="CE9" s="979"/>
      <c r="CF9" s="979"/>
      <c r="CG9" s="980"/>
      <c r="CH9" s="953">
        <v>0</v>
      </c>
      <c r="CI9" s="954"/>
      <c r="CJ9" s="954"/>
      <c r="CK9" s="954"/>
      <c r="CL9" s="955"/>
      <c r="CM9" s="953">
        <v>8</v>
      </c>
      <c r="CN9" s="954"/>
      <c r="CO9" s="954"/>
      <c r="CP9" s="954"/>
      <c r="CQ9" s="955"/>
      <c r="CR9" s="953">
        <v>1</v>
      </c>
      <c r="CS9" s="954"/>
      <c r="CT9" s="954"/>
      <c r="CU9" s="954"/>
      <c r="CV9" s="955"/>
      <c r="CW9" s="953">
        <v>63</v>
      </c>
      <c r="CX9" s="954"/>
      <c r="CY9" s="954"/>
      <c r="CZ9" s="954"/>
      <c r="DA9" s="955"/>
      <c r="DB9" s="953">
        <v>2</v>
      </c>
      <c r="DC9" s="954"/>
      <c r="DD9" s="954"/>
      <c r="DE9" s="954"/>
      <c r="DF9" s="955"/>
      <c r="DG9" s="953" t="s">
        <v>603</v>
      </c>
      <c r="DH9" s="954"/>
      <c r="DI9" s="954"/>
      <c r="DJ9" s="954"/>
      <c r="DK9" s="955"/>
      <c r="DL9" s="953">
        <v>32</v>
      </c>
      <c r="DM9" s="954"/>
      <c r="DN9" s="954"/>
      <c r="DO9" s="954"/>
      <c r="DP9" s="955"/>
      <c r="DQ9" s="953">
        <v>29</v>
      </c>
      <c r="DR9" s="954"/>
      <c r="DS9" s="954"/>
      <c r="DT9" s="954"/>
      <c r="DU9" s="955"/>
      <c r="DV9" s="956"/>
      <c r="DW9" s="957"/>
      <c r="DX9" s="957"/>
      <c r="DY9" s="957"/>
      <c r="DZ9" s="958"/>
      <c r="EA9" s="225"/>
    </row>
    <row r="10" spans="1:131" s="226" customFormat="1" ht="26.25" customHeight="1" x14ac:dyDescent="0.2">
      <c r="A10" s="232">
        <v>4</v>
      </c>
      <c r="B10" s="1007" t="s">
        <v>350</v>
      </c>
      <c r="C10" s="1008"/>
      <c r="D10" s="1008"/>
      <c r="E10" s="1008"/>
      <c r="F10" s="1008"/>
      <c r="G10" s="1008"/>
      <c r="H10" s="1008"/>
      <c r="I10" s="1008"/>
      <c r="J10" s="1008"/>
      <c r="K10" s="1008"/>
      <c r="L10" s="1008"/>
      <c r="M10" s="1008"/>
      <c r="N10" s="1008"/>
      <c r="O10" s="1008"/>
      <c r="P10" s="1009"/>
      <c r="Q10" s="1014">
        <v>2663</v>
      </c>
      <c r="R10" s="1011"/>
      <c r="S10" s="1011"/>
      <c r="T10" s="1011"/>
      <c r="U10" s="1011"/>
      <c r="V10" s="1011">
        <v>168</v>
      </c>
      <c r="W10" s="1011"/>
      <c r="X10" s="1011"/>
      <c r="Y10" s="1011"/>
      <c r="Z10" s="1011"/>
      <c r="AA10" s="1011">
        <v>2495</v>
      </c>
      <c r="AB10" s="1011"/>
      <c r="AC10" s="1011"/>
      <c r="AD10" s="1011"/>
      <c r="AE10" s="1015"/>
      <c r="AF10" s="1062" t="s">
        <v>349</v>
      </c>
      <c r="AG10" s="1063"/>
      <c r="AH10" s="1063"/>
      <c r="AI10" s="1063"/>
      <c r="AJ10" s="1064"/>
      <c r="AK10" s="1065" t="s">
        <v>615</v>
      </c>
      <c r="AL10" s="1066"/>
      <c r="AM10" s="1066"/>
      <c r="AN10" s="1066"/>
      <c r="AO10" s="1066"/>
      <c r="AP10" s="1066">
        <v>810</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567</v>
      </c>
      <c r="BT10" s="979"/>
      <c r="BU10" s="979"/>
      <c r="BV10" s="979"/>
      <c r="BW10" s="979"/>
      <c r="BX10" s="979"/>
      <c r="BY10" s="979"/>
      <c r="BZ10" s="979"/>
      <c r="CA10" s="979"/>
      <c r="CB10" s="979"/>
      <c r="CC10" s="979"/>
      <c r="CD10" s="979"/>
      <c r="CE10" s="979"/>
      <c r="CF10" s="979"/>
      <c r="CG10" s="980"/>
      <c r="CH10" s="953">
        <v>0</v>
      </c>
      <c r="CI10" s="954"/>
      <c r="CJ10" s="954"/>
      <c r="CK10" s="954"/>
      <c r="CL10" s="955"/>
      <c r="CM10" s="953">
        <v>500</v>
      </c>
      <c r="CN10" s="954"/>
      <c r="CO10" s="954"/>
      <c r="CP10" s="954"/>
      <c r="CQ10" s="955"/>
      <c r="CR10" s="953">
        <v>325</v>
      </c>
      <c r="CS10" s="954"/>
      <c r="CT10" s="954"/>
      <c r="CU10" s="954"/>
      <c r="CV10" s="955"/>
      <c r="CW10" s="953">
        <v>1</v>
      </c>
      <c r="CX10" s="954"/>
      <c r="CY10" s="954"/>
      <c r="CZ10" s="954"/>
      <c r="DA10" s="955"/>
      <c r="DB10" s="953" t="s">
        <v>592</v>
      </c>
      <c r="DC10" s="954"/>
      <c r="DD10" s="954"/>
      <c r="DE10" s="954"/>
      <c r="DF10" s="955"/>
      <c r="DG10" s="953" t="s">
        <v>597</v>
      </c>
      <c r="DH10" s="954"/>
      <c r="DI10" s="954"/>
      <c r="DJ10" s="954"/>
      <c r="DK10" s="955"/>
      <c r="DL10" s="953" t="s">
        <v>592</v>
      </c>
      <c r="DM10" s="954"/>
      <c r="DN10" s="954"/>
      <c r="DO10" s="954"/>
      <c r="DP10" s="955"/>
      <c r="DQ10" s="953" t="s">
        <v>592</v>
      </c>
      <c r="DR10" s="954"/>
      <c r="DS10" s="954"/>
      <c r="DT10" s="954"/>
      <c r="DU10" s="955"/>
      <c r="DV10" s="956"/>
      <c r="DW10" s="957"/>
      <c r="DX10" s="957"/>
      <c r="DY10" s="957"/>
      <c r="DZ10" s="958"/>
      <c r="EA10" s="225"/>
    </row>
    <row r="11" spans="1:131" s="226" customFormat="1" ht="26.25" customHeight="1" x14ac:dyDescent="0.2">
      <c r="A11" s="232">
        <v>5</v>
      </c>
      <c r="B11" s="1007" t="s">
        <v>351</v>
      </c>
      <c r="C11" s="1008"/>
      <c r="D11" s="1008"/>
      <c r="E11" s="1008"/>
      <c r="F11" s="1008"/>
      <c r="G11" s="1008"/>
      <c r="H11" s="1008"/>
      <c r="I11" s="1008"/>
      <c r="J11" s="1008"/>
      <c r="K11" s="1008"/>
      <c r="L11" s="1008"/>
      <c r="M11" s="1008"/>
      <c r="N11" s="1008"/>
      <c r="O11" s="1008"/>
      <c r="P11" s="1009"/>
      <c r="Q11" s="1014">
        <v>107878</v>
      </c>
      <c r="R11" s="1011"/>
      <c r="S11" s="1011"/>
      <c r="T11" s="1011"/>
      <c r="U11" s="1011"/>
      <c r="V11" s="1011">
        <v>107676</v>
      </c>
      <c r="W11" s="1011"/>
      <c r="X11" s="1011"/>
      <c r="Y11" s="1011"/>
      <c r="Z11" s="1011"/>
      <c r="AA11" s="1011">
        <v>202</v>
      </c>
      <c r="AB11" s="1011"/>
      <c r="AC11" s="1011"/>
      <c r="AD11" s="1011"/>
      <c r="AE11" s="1015"/>
      <c r="AF11" s="1062" t="s">
        <v>349</v>
      </c>
      <c r="AG11" s="1063"/>
      <c r="AH11" s="1063"/>
      <c r="AI11" s="1063"/>
      <c r="AJ11" s="1064"/>
      <c r="AK11" s="1065">
        <v>52480</v>
      </c>
      <c r="AL11" s="1066"/>
      <c r="AM11" s="1066"/>
      <c r="AN11" s="1066"/>
      <c r="AO11" s="1066"/>
      <c r="AP11" s="1066">
        <v>10000</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568</v>
      </c>
      <c r="BT11" s="979"/>
      <c r="BU11" s="979"/>
      <c r="BV11" s="979"/>
      <c r="BW11" s="979"/>
      <c r="BX11" s="979"/>
      <c r="BY11" s="979"/>
      <c r="BZ11" s="979"/>
      <c r="CA11" s="979"/>
      <c r="CB11" s="979"/>
      <c r="CC11" s="979"/>
      <c r="CD11" s="979"/>
      <c r="CE11" s="979"/>
      <c r="CF11" s="979"/>
      <c r="CG11" s="980"/>
      <c r="CH11" s="953">
        <v>4</v>
      </c>
      <c r="CI11" s="954"/>
      <c r="CJ11" s="954"/>
      <c r="CK11" s="954"/>
      <c r="CL11" s="955"/>
      <c r="CM11" s="953">
        <v>3565</v>
      </c>
      <c r="CN11" s="954"/>
      <c r="CO11" s="954"/>
      <c r="CP11" s="954"/>
      <c r="CQ11" s="955"/>
      <c r="CR11" s="953">
        <v>2066</v>
      </c>
      <c r="CS11" s="954"/>
      <c r="CT11" s="954"/>
      <c r="CU11" s="954"/>
      <c r="CV11" s="955"/>
      <c r="CW11" s="953">
        <v>22</v>
      </c>
      <c r="CX11" s="954"/>
      <c r="CY11" s="954"/>
      <c r="CZ11" s="954"/>
      <c r="DA11" s="955"/>
      <c r="DB11" s="953" t="s">
        <v>592</v>
      </c>
      <c r="DC11" s="954"/>
      <c r="DD11" s="954"/>
      <c r="DE11" s="954"/>
      <c r="DF11" s="955"/>
      <c r="DG11" s="953" t="s">
        <v>604</v>
      </c>
      <c r="DH11" s="954"/>
      <c r="DI11" s="954"/>
      <c r="DJ11" s="954"/>
      <c r="DK11" s="955"/>
      <c r="DL11" s="953" t="s">
        <v>602</v>
      </c>
      <c r="DM11" s="954"/>
      <c r="DN11" s="954"/>
      <c r="DO11" s="954"/>
      <c r="DP11" s="955"/>
      <c r="DQ11" s="953" t="s">
        <v>592</v>
      </c>
      <c r="DR11" s="954"/>
      <c r="DS11" s="954"/>
      <c r="DT11" s="954"/>
      <c r="DU11" s="955"/>
      <c r="DV11" s="956"/>
      <c r="DW11" s="957"/>
      <c r="DX11" s="957"/>
      <c r="DY11" s="957"/>
      <c r="DZ11" s="958"/>
      <c r="EA11" s="225"/>
    </row>
    <row r="12" spans="1:131" s="226" customFormat="1" ht="26.25" customHeight="1" x14ac:dyDescent="0.2">
      <c r="A12" s="232">
        <v>6</v>
      </c>
      <c r="B12" s="1007" t="s">
        <v>352</v>
      </c>
      <c r="C12" s="1008"/>
      <c r="D12" s="1008"/>
      <c r="E12" s="1008"/>
      <c r="F12" s="1008"/>
      <c r="G12" s="1008"/>
      <c r="H12" s="1008"/>
      <c r="I12" s="1008"/>
      <c r="J12" s="1008"/>
      <c r="K12" s="1008"/>
      <c r="L12" s="1008"/>
      <c r="M12" s="1008"/>
      <c r="N12" s="1008"/>
      <c r="O12" s="1008"/>
      <c r="P12" s="1009"/>
      <c r="Q12" s="1014">
        <v>293</v>
      </c>
      <c r="R12" s="1011"/>
      <c r="S12" s="1011"/>
      <c r="T12" s="1011"/>
      <c r="U12" s="1011"/>
      <c r="V12" s="1011">
        <v>70</v>
      </c>
      <c r="W12" s="1011"/>
      <c r="X12" s="1011"/>
      <c r="Y12" s="1011"/>
      <c r="Z12" s="1011"/>
      <c r="AA12" s="1011">
        <v>222</v>
      </c>
      <c r="AB12" s="1011"/>
      <c r="AC12" s="1011"/>
      <c r="AD12" s="1011"/>
      <c r="AE12" s="1015"/>
      <c r="AF12" s="1062" t="s">
        <v>349</v>
      </c>
      <c r="AG12" s="1063"/>
      <c r="AH12" s="1063"/>
      <c r="AI12" s="1063"/>
      <c r="AJ12" s="1064"/>
      <c r="AK12" s="1065" t="s">
        <v>620</v>
      </c>
      <c r="AL12" s="1066"/>
      <c r="AM12" s="1066"/>
      <c r="AN12" s="1066"/>
      <c r="AO12" s="1066"/>
      <c r="AP12" s="1066" t="s">
        <v>614</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t="s">
        <v>590</v>
      </c>
      <c r="BS12" s="978" t="s">
        <v>569</v>
      </c>
      <c r="BT12" s="979"/>
      <c r="BU12" s="979"/>
      <c r="BV12" s="979"/>
      <c r="BW12" s="979"/>
      <c r="BX12" s="979"/>
      <c r="BY12" s="979"/>
      <c r="BZ12" s="979"/>
      <c r="CA12" s="979"/>
      <c r="CB12" s="979"/>
      <c r="CC12" s="979"/>
      <c r="CD12" s="979"/>
      <c r="CE12" s="979"/>
      <c r="CF12" s="979"/>
      <c r="CG12" s="980"/>
      <c r="CH12" s="953">
        <v>7</v>
      </c>
      <c r="CI12" s="954"/>
      <c r="CJ12" s="954"/>
      <c r="CK12" s="954"/>
      <c r="CL12" s="955"/>
      <c r="CM12" s="953">
        <v>1220</v>
      </c>
      <c r="CN12" s="954"/>
      <c r="CO12" s="954"/>
      <c r="CP12" s="954"/>
      <c r="CQ12" s="955"/>
      <c r="CR12" s="953">
        <v>6</v>
      </c>
      <c r="CS12" s="954"/>
      <c r="CT12" s="954"/>
      <c r="CU12" s="954"/>
      <c r="CV12" s="955"/>
      <c r="CW12" s="953">
        <v>676</v>
      </c>
      <c r="CX12" s="954"/>
      <c r="CY12" s="954"/>
      <c r="CZ12" s="954"/>
      <c r="DA12" s="955"/>
      <c r="DB12" s="953">
        <v>10432</v>
      </c>
      <c r="DC12" s="954"/>
      <c r="DD12" s="954"/>
      <c r="DE12" s="954"/>
      <c r="DF12" s="955"/>
      <c r="DG12" s="953" t="s">
        <v>604</v>
      </c>
      <c r="DH12" s="954"/>
      <c r="DI12" s="954"/>
      <c r="DJ12" s="954"/>
      <c r="DK12" s="955"/>
      <c r="DL12" s="953">
        <v>37756</v>
      </c>
      <c r="DM12" s="954"/>
      <c r="DN12" s="954"/>
      <c r="DO12" s="954"/>
      <c r="DP12" s="955"/>
      <c r="DQ12" s="953">
        <v>3776</v>
      </c>
      <c r="DR12" s="954"/>
      <c r="DS12" s="954"/>
      <c r="DT12" s="954"/>
      <c r="DU12" s="955"/>
      <c r="DV12" s="956"/>
      <c r="DW12" s="957"/>
      <c r="DX12" s="957"/>
      <c r="DY12" s="957"/>
      <c r="DZ12" s="958"/>
      <c r="EA12" s="225"/>
    </row>
    <row r="13" spans="1:131" s="226" customFormat="1" ht="26.25" customHeight="1" x14ac:dyDescent="0.2">
      <c r="A13" s="232">
        <v>7</v>
      </c>
      <c r="B13" s="1007" t="s">
        <v>353</v>
      </c>
      <c r="C13" s="1008"/>
      <c r="D13" s="1008"/>
      <c r="E13" s="1008"/>
      <c r="F13" s="1008"/>
      <c r="G13" s="1008"/>
      <c r="H13" s="1008"/>
      <c r="I13" s="1008"/>
      <c r="J13" s="1008"/>
      <c r="K13" s="1008"/>
      <c r="L13" s="1008"/>
      <c r="M13" s="1008"/>
      <c r="N13" s="1008"/>
      <c r="O13" s="1008"/>
      <c r="P13" s="1009"/>
      <c r="Q13" s="1014">
        <v>27</v>
      </c>
      <c r="R13" s="1011"/>
      <c r="S13" s="1011"/>
      <c r="T13" s="1011"/>
      <c r="U13" s="1011"/>
      <c r="V13" s="1011">
        <v>5</v>
      </c>
      <c r="W13" s="1011"/>
      <c r="X13" s="1011"/>
      <c r="Y13" s="1011"/>
      <c r="Z13" s="1011"/>
      <c r="AA13" s="1011">
        <v>22</v>
      </c>
      <c r="AB13" s="1011"/>
      <c r="AC13" s="1011"/>
      <c r="AD13" s="1011"/>
      <c r="AE13" s="1015"/>
      <c r="AF13" s="1062" t="s">
        <v>349</v>
      </c>
      <c r="AG13" s="1063"/>
      <c r="AH13" s="1063"/>
      <c r="AI13" s="1063"/>
      <c r="AJ13" s="1064"/>
      <c r="AK13" s="1065">
        <v>0</v>
      </c>
      <c r="AL13" s="1066"/>
      <c r="AM13" s="1066"/>
      <c r="AN13" s="1066"/>
      <c r="AO13" s="1066"/>
      <c r="AP13" s="1066">
        <v>11</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570</v>
      </c>
      <c r="BT13" s="979"/>
      <c r="BU13" s="979"/>
      <c r="BV13" s="979"/>
      <c r="BW13" s="979"/>
      <c r="BX13" s="979"/>
      <c r="BY13" s="979"/>
      <c r="BZ13" s="979"/>
      <c r="CA13" s="979"/>
      <c r="CB13" s="979"/>
      <c r="CC13" s="979"/>
      <c r="CD13" s="979"/>
      <c r="CE13" s="979"/>
      <c r="CF13" s="979"/>
      <c r="CG13" s="980"/>
      <c r="CH13" s="953">
        <v>3</v>
      </c>
      <c r="CI13" s="954"/>
      <c r="CJ13" s="954"/>
      <c r="CK13" s="954"/>
      <c r="CL13" s="955"/>
      <c r="CM13" s="953">
        <v>1253</v>
      </c>
      <c r="CN13" s="954"/>
      <c r="CO13" s="954"/>
      <c r="CP13" s="954"/>
      <c r="CQ13" s="955"/>
      <c r="CR13" s="953">
        <v>885</v>
      </c>
      <c r="CS13" s="954"/>
      <c r="CT13" s="954"/>
      <c r="CU13" s="954"/>
      <c r="CV13" s="955"/>
      <c r="CW13" s="953" t="s">
        <v>592</v>
      </c>
      <c r="CX13" s="954"/>
      <c r="CY13" s="954"/>
      <c r="CZ13" s="954"/>
      <c r="DA13" s="955"/>
      <c r="DB13" s="953" t="s">
        <v>592</v>
      </c>
      <c r="DC13" s="954"/>
      <c r="DD13" s="954"/>
      <c r="DE13" s="954"/>
      <c r="DF13" s="955"/>
      <c r="DG13" s="953" t="s">
        <v>605</v>
      </c>
      <c r="DH13" s="954"/>
      <c r="DI13" s="954"/>
      <c r="DJ13" s="954"/>
      <c r="DK13" s="955"/>
      <c r="DL13" s="953" t="s">
        <v>607</v>
      </c>
      <c r="DM13" s="954"/>
      <c r="DN13" s="954"/>
      <c r="DO13" s="954"/>
      <c r="DP13" s="955"/>
      <c r="DQ13" s="953" t="s">
        <v>597</v>
      </c>
      <c r="DR13" s="954"/>
      <c r="DS13" s="954"/>
      <c r="DT13" s="954"/>
      <c r="DU13" s="955"/>
      <c r="DV13" s="956"/>
      <c r="DW13" s="957"/>
      <c r="DX13" s="957"/>
      <c r="DY13" s="957"/>
      <c r="DZ13" s="958"/>
      <c r="EA13" s="225"/>
    </row>
    <row r="14" spans="1:131" s="226" customFormat="1" ht="26.25" customHeight="1" x14ac:dyDescent="0.2">
      <c r="A14" s="232">
        <v>8</v>
      </c>
      <c r="B14" s="1007" t="s">
        <v>354</v>
      </c>
      <c r="C14" s="1008"/>
      <c r="D14" s="1008"/>
      <c r="E14" s="1008"/>
      <c r="F14" s="1008"/>
      <c r="G14" s="1008"/>
      <c r="H14" s="1008"/>
      <c r="I14" s="1008"/>
      <c r="J14" s="1008"/>
      <c r="K14" s="1008"/>
      <c r="L14" s="1008"/>
      <c r="M14" s="1008"/>
      <c r="N14" s="1008"/>
      <c r="O14" s="1008"/>
      <c r="P14" s="1009"/>
      <c r="Q14" s="1014">
        <v>274</v>
      </c>
      <c r="R14" s="1011"/>
      <c r="S14" s="1011"/>
      <c r="T14" s="1011"/>
      <c r="U14" s="1011"/>
      <c r="V14" s="1011">
        <v>0</v>
      </c>
      <c r="W14" s="1011"/>
      <c r="X14" s="1011"/>
      <c r="Y14" s="1011"/>
      <c r="Z14" s="1011"/>
      <c r="AA14" s="1011">
        <v>273</v>
      </c>
      <c r="AB14" s="1011"/>
      <c r="AC14" s="1011"/>
      <c r="AD14" s="1011"/>
      <c r="AE14" s="1015"/>
      <c r="AF14" s="1062" t="s">
        <v>349</v>
      </c>
      <c r="AG14" s="1063"/>
      <c r="AH14" s="1063"/>
      <c r="AI14" s="1063"/>
      <c r="AJ14" s="1064"/>
      <c r="AK14" s="1065">
        <v>0</v>
      </c>
      <c r="AL14" s="1066"/>
      <c r="AM14" s="1066"/>
      <c r="AN14" s="1066"/>
      <c r="AO14" s="1066"/>
      <c r="AP14" s="1066" t="s">
        <v>614</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571</v>
      </c>
      <c r="BT14" s="979"/>
      <c r="BU14" s="979"/>
      <c r="BV14" s="979"/>
      <c r="BW14" s="979"/>
      <c r="BX14" s="979"/>
      <c r="BY14" s="979"/>
      <c r="BZ14" s="979"/>
      <c r="CA14" s="979"/>
      <c r="CB14" s="979"/>
      <c r="CC14" s="979"/>
      <c r="CD14" s="979"/>
      <c r="CE14" s="979"/>
      <c r="CF14" s="979"/>
      <c r="CG14" s="980"/>
      <c r="CH14" s="953">
        <v>0</v>
      </c>
      <c r="CI14" s="954"/>
      <c r="CJ14" s="954"/>
      <c r="CK14" s="954"/>
      <c r="CL14" s="955"/>
      <c r="CM14" s="953">
        <v>46</v>
      </c>
      <c r="CN14" s="954"/>
      <c r="CO14" s="954"/>
      <c r="CP14" s="954"/>
      <c r="CQ14" s="955"/>
      <c r="CR14" s="953">
        <v>15</v>
      </c>
      <c r="CS14" s="954"/>
      <c r="CT14" s="954"/>
      <c r="CU14" s="954"/>
      <c r="CV14" s="955"/>
      <c r="CW14" s="953" t="s">
        <v>594</v>
      </c>
      <c r="CX14" s="954"/>
      <c r="CY14" s="954"/>
      <c r="CZ14" s="954"/>
      <c r="DA14" s="955"/>
      <c r="DB14" s="953" t="s">
        <v>597</v>
      </c>
      <c r="DC14" s="954"/>
      <c r="DD14" s="954"/>
      <c r="DE14" s="954"/>
      <c r="DF14" s="955"/>
      <c r="DG14" s="953" t="s">
        <v>604</v>
      </c>
      <c r="DH14" s="954"/>
      <c r="DI14" s="954"/>
      <c r="DJ14" s="954"/>
      <c r="DK14" s="955"/>
      <c r="DL14" s="953" t="s">
        <v>603</v>
      </c>
      <c r="DM14" s="954"/>
      <c r="DN14" s="954"/>
      <c r="DO14" s="954"/>
      <c r="DP14" s="955"/>
      <c r="DQ14" s="953" t="s">
        <v>602</v>
      </c>
      <c r="DR14" s="954"/>
      <c r="DS14" s="954"/>
      <c r="DT14" s="954"/>
      <c r="DU14" s="955"/>
      <c r="DV14" s="956"/>
      <c r="DW14" s="957"/>
      <c r="DX14" s="957"/>
      <c r="DY14" s="957"/>
      <c r="DZ14" s="958"/>
      <c r="EA14" s="225"/>
    </row>
    <row r="15" spans="1:131" s="226" customFormat="1" ht="26.25" customHeight="1" x14ac:dyDescent="0.2">
      <c r="A15" s="232">
        <v>9</v>
      </c>
      <c r="B15" s="1007" t="s">
        <v>355</v>
      </c>
      <c r="C15" s="1008"/>
      <c r="D15" s="1008"/>
      <c r="E15" s="1008"/>
      <c r="F15" s="1008"/>
      <c r="G15" s="1008"/>
      <c r="H15" s="1008"/>
      <c r="I15" s="1008"/>
      <c r="J15" s="1008"/>
      <c r="K15" s="1008"/>
      <c r="L15" s="1008"/>
      <c r="M15" s="1008"/>
      <c r="N15" s="1008"/>
      <c r="O15" s="1008"/>
      <c r="P15" s="1009"/>
      <c r="Q15" s="1014">
        <v>217</v>
      </c>
      <c r="R15" s="1011"/>
      <c r="S15" s="1011"/>
      <c r="T15" s="1011"/>
      <c r="U15" s="1011"/>
      <c r="V15" s="1011">
        <v>217</v>
      </c>
      <c r="W15" s="1011"/>
      <c r="X15" s="1011"/>
      <c r="Y15" s="1011"/>
      <c r="Z15" s="1011"/>
      <c r="AA15" s="1011">
        <v>1</v>
      </c>
      <c r="AB15" s="1011"/>
      <c r="AC15" s="1011"/>
      <c r="AD15" s="1011"/>
      <c r="AE15" s="1015"/>
      <c r="AF15" s="1062" t="s">
        <v>356</v>
      </c>
      <c r="AG15" s="1063"/>
      <c r="AH15" s="1063"/>
      <c r="AI15" s="1063"/>
      <c r="AJ15" s="1064"/>
      <c r="AK15" s="1065">
        <v>64</v>
      </c>
      <c r="AL15" s="1066"/>
      <c r="AM15" s="1066"/>
      <c r="AN15" s="1066"/>
      <c r="AO15" s="1066"/>
      <c r="AP15" s="1066">
        <v>908</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572</v>
      </c>
      <c r="BT15" s="979"/>
      <c r="BU15" s="979"/>
      <c r="BV15" s="979"/>
      <c r="BW15" s="979"/>
      <c r="BX15" s="979"/>
      <c r="BY15" s="979"/>
      <c r="BZ15" s="979"/>
      <c r="CA15" s="979"/>
      <c r="CB15" s="979"/>
      <c r="CC15" s="979"/>
      <c r="CD15" s="979"/>
      <c r="CE15" s="979"/>
      <c r="CF15" s="979"/>
      <c r="CG15" s="980"/>
      <c r="CH15" s="953">
        <v>0</v>
      </c>
      <c r="CI15" s="954"/>
      <c r="CJ15" s="954"/>
      <c r="CK15" s="954"/>
      <c r="CL15" s="955"/>
      <c r="CM15" s="953">
        <v>124</v>
      </c>
      <c r="CN15" s="954"/>
      <c r="CO15" s="954"/>
      <c r="CP15" s="954"/>
      <c r="CQ15" s="955"/>
      <c r="CR15" s="953">
        <v>68</v>
      </c>
      <c r="CS15" s="954"/>
      <c r="CT15" s="954"/>
      <c r="CU15" s="954"/>
      <c r="CV15" s="955"/>
      <c r="CW15" s="953">
        <v>120</v>
      </c>
      <c r="CX15" s="954"/>
      <c r="CY15" s="954"/>
      <c r="CZ15" s="954"/>
      <c r="DA15" s="955"/>
      <c r="DB15" s="953" t="s">
        <v>592</v>
      </c>
      <c r="DC15" s="954"/>
      <c r="DD15" s="954"/>
      <c r="DE15" s="954"/>
      <c r="DF15" s="955"/>
      <c r="DG15" s="953" t="s">
        <v>606</v>
      </c>
      <c r="DH15" s="954"/>
      <c r="DI15" s="954"/>
      <c r="DJ15" s="954"/>
      <c r="DK15" s="955"/>
      <c r="DL15" s="953" t="s">
        <v>592</v>
      </c>
      <c r="DM15" s="954"/>
      <c r="DN15" s="954"/>
      <c r="DO15" s="954"/>
      <c r="DP15" s="955"/>
      <c r="DQ15" s="953" t="s">
        <v>611</v>
      </c>
      <c r="DR15" s="954"/>
      <c r="DS15" s="954"/>
      <c r="DT15" s="954"/>
      <c r="DU15" s="955"/>
      <c r="DV15" s="956"/>
      <c r="DW15" s="957"/>
      <c r="DX15" s="957"/>
      <c r="DY15" s="957"/>
      <c r="DZ15" s="958"/>
      <c r="EA15" s="225"/>
    </row>
    <row r="16" spans="1:131" s="226" customFormat="1" ht="26.25" customHeight="1" x14ac:dyDescent="0.2">
      <c r="A16" s="232">
        <v>10</v>
      </c>
      <c r="B16" s="1007" t="s">
        <v>357</v>
      </c>
      <c r="C16" s="1008"/>
      <c r="D16" s="1008"/>
      <c r="E16" s="1008"/>
      <c r="F16" s="1008"/>
      <c r="G16" s="1008"/>
      <c r="H16" s="1008"/>
      <c r="I16" s="1008"/>
      <c r="J16" s="1008"/>
      <c r="K16" s="1008"/>
      <c r="L16" s="1008"/>
      <c r="M16" s="1008"/>
      <c r="N16" s="1008"/>
      <c r="O16" s="1008"/>
      <c r="P16" s="1009"/>
      <c r="Q16" s="1014">
        <v>261</v>
      </c>
      <c r="R16" s="1011"/>
      <c r="S16" s="1011"/>
      <c r="T16" s="1011"/>
      <c r="U16" s="1011"/>
      <c r="V16" s="1011">
        <v>1</v>
      </c>
      <c r="W16" s="1011"/>
      <c r="X16" s="1011"/>
      <c r="Y16" s="1011"/>
      <c r="Z16" s="1011"/>
      <c r="AA16" s="1011">
        <v>260</v>
      </c>
      <c r="AB16" s="1011"/>
      <c r="AC16" s="1011"/>
      <c r="AD16" s="1011"/>
      <c r="AE16" s="1015"/>
      <c r="AF16" s="1062" t="s">
        <v>349</v>
      </c>
      <c r="AG16" s="1063"/>
      <c r="AH16" s="1063"/>
      <c r="AI16" s="1063"/>
      <c r="AJ16" s="1064"/>
      <c r="AK16" s="1065">
        <v>0</v>
      </c>
      <c r="AL16" s="1066"/>
      <c r="AM16" s="1066"/>
      <c r="AN16" s="1066"/>
      <c r="AO16" s="1066"/>
      <c r="AP16" s="1066" t="s">
        <v>614</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573</v>
      </c>
      <c r="BT16" s="979"/>
      <c r="BU16" s="979"/>
      <c r="BV16" s="979"/>
      <c r="BW16" s="979"/>
      <c r="BX16" s="979"/>
      <c r="BY16" s="979"/>
      <c r="BZ16" s="979"/>
      <c r="CA16" s="979"/>
      <c r="CB16" s="979"/>
      <c r="CC16" s="979"/>
      <c r="CD16" s="979"/>
      <c r="CE16" s="979"/>
      <c r="CF16" s="979"/>
      <c r="CG16" s="980"/>
      <c r="CH16" s="953">
        <v>201</v>
      </c>
      <c r="CI16" s="954"/>
      <c r="CJ16" s="954"/>
      <c r="CK16" s="954"/>
      <c r="CL16" s="955"/>
      <c r="CM16" s="953">
        <v>2644</v>
      </c>
      <c r="CN16" s="954"/>
      <c r="CO16" s="954"/>
      <c r="CP16" s="954"/>
      <c r="CQ16" s="955"/>
      <c r="CR16" s="953">
        <v>13</v>
      </c>
      <c r="CS16" s="954"/>
      <c r="CT16" s="954"/>
      <c r="CU16" s="954"/>
      <c r="CV16" s="955"/>
      <c r="CW16" s="953" t="s">
        <v>592</v>
      </c>
      <c r="CX16" s="954"/>
      <c r="CY16" s="954"/>
      <c r="CZ16" s="954"/>
      <c r="DA16" s="955"/>
      <c r="DB16" s="953" t="s">
        <v>592</v>
      </c>
      <c r="DC16" s="954"/>
      <c r="DD16" s="954"/>
      <c r="DE16" s="954"/>
      <c r="DF16" s="955"/>
      <c r="DG16" s="953" t="s">
        <v>592</v>
      </c>
      <c r="DH16" s="954"/>
      <c r="DI16" s="954"/>
      <c r="DJ16" s="954"/>
      <c r="DK16" s="955"/>
      <c r="DL16" s="953" t="s">
        <v>592</v>
      </c>
      <c r="DM16" s="954"/>
      <c r="DN16" s="954"/>
      <c r="DO16" s="954"/>
      <c r="DP16" s="955"/>
      <c r="DQ16" s="953" t="s">
        <v>602</v>
      </c>
      <c r="DR16" s="954"/>
      <c r="DS16" s="954"/>
      <c r="DT16" s="954"/>
      <c r="DU16" s="955"/>
      <c r="DV16" s="956"/>
      <c r="DW16" s="957"/>
      <c r="DX16" s="957"/>
      <c r="DY16" s="957"/>
      <c r="DZ16" s="958"/>
      <c r="EA16" s="225"/>
    </row>
    <row r="17" spans="1:131" s="226" customFormat="1" ht="26.25" customHeight="1" x14ac:dyDescent="0.2">
      <c r="A17" s="232">
        <v>11</v>
      </c>
      <c r="B17" s="1007" t="s">
        <v>358</v>
      </c>
      <c r="C17" s="1008"/>
      <c r="D17" s="1008"/>
      <c r="E17" s="1008"/>
      <c r="F17" s="1008"/>
      <c r="G17" s="1008"/>
      <c r="H17" s="1008"/>
      <c r="I17" s="1008"/>
      <c r="J17" s="1008"/>
      <c r="K17" s="1008"/>
      <c r="L17" s="1008"/>
      <c r="M17" s="1008"/>
      <c r="N17" s="1008"/>
      <c r="O17" s="1008"/>
      <c r="P17" s="1009"/>
      <c r="Q17" s="1014">
        <v>3737</v>
      </c>
      <c r="R17" s="1011"/>
      <c r="S17" s="1011"/>
      <c r="T17" s="1011"/>
      <c r="U17" s="1011"/>
      <c r="V17" s="1011">
        <v>3438</v>
      </c>
      <c r="W17" s="1011"/>
      <c r="X17" s="1011"/>
      <c r="Y17" s="1011"/>
      <c r="Z17" s="1011"/>
      <c r="AA17" s="1011">
        <v>299</v>
      </c>
      <c r="AB17" s="1011"/>
      <c r="AC17" s="1011"/>
      <c r="AD17" s="1011"/>
      <c r="AE17" s="1015"/>
      <c r="AF17" s="1062" t="s">
        <v>349</v>
      </c>
      <c r="AG17" s="1063"/>
      <c r="AH17" s="1063"/>
      <c r="AI17" s="1063"/>
      <c r="AJ17" s="1064"/>
      <c r="AK17" s="1065">
        <v>574</v>
      </c>
      <c r="AL17" s="1066"/>
      <c r="AM17" s="1066"/>
      <c r="AN17" s="1066"/>
      <c r="AO17" s="1066"/>
      <c r="AP17" s="1066">
        <v>2839</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574</v>
      </c>
      <c r="BT17" s="979"/>
      <c r="BU17" s="979"/>
      <c r="BV17" s="979"/>
      <c r="BW17" s="979"/>
      <c r="BX17" s="979"/>
      <c r="BY17" s="979"/>
      <c r="BZ17" s="979"/>
      <c r="CA17" s="979"/>
      <c r="CB17" s="979"/>
      <c r="CC17" s="979"/>
      <c r="CD17" s="979"/>
      <c r="CE17" s="979"/>
      <c r="CF17" s="979"/>
      <c r="CG17" s="980"/>
      <c r="CH17" s="953">
        <v>-5</v>
      </c>
      <c r="CI17" s="954"/>
      <c r="CJ17" s="954"/>
      <c r="CK17" s="954"/>
      <c r="CL17" s="955"/>
      <c r="CM17" s="953">
        <v>1441</v>
      </c>
      <c r="CN17" s="954"/>
      <c r="CO17" s="954"/>
      <c r="CP17" s="954"/>
      <c r="CQ17" s="955"/>
      <c r="CR17" s="953">
        <v>901</v>
      </c>
      <c r="CS17" s="954"/>
      <c r="CT17" s="954"/>
      <c r="CU17" s="954"/>
      <c r="CV17" s="955"/>
      <c r="CW17" s="953">
        <v>7</v>
      </c>
      <c r="CX17" s="954"/>
      <c r="CY17" s="954"/>
      <c r="CZ17" s="954"/>
      <c r="DA17" s="955"/>
      <c r="DB17" s="953" t="s">
        <v>596</v>
      </c>
      <c r="DC17" s="954"/>
      <c r="DD17" s="954"/>
      <c r="DE17" s="954"/>
      <c r="DF17" s="955"/>
      <c r="DG17" s="953" t="s">
        <v>603</v>
      </c>
      <c r="DH17" s="954"/>
      <c r="DI17" s="954"/>
      <c r="DJ17" s="954"/>
      <c r="DK17" s="955"/>
      <c r="DL17" s="953" t="s">
        <v>597</v>
      </c>
      <c r="DM17" s="954"/>
      <c r="DN17" s="954"/>
      <c r="DO17" s="954"/>
      <c r="DP17" s="955"/>
      <c r="DQ17" s="953" t="s">
        <v>612</v>
      </c>
      <c r="DR17" s="954"/>
      <c r="DS17" s="954"/>
      <c r="DT17" s="954"/>
      <c r="DU17" s="955"/>
      <c r="DV17" s="956"/>
      <c r="DW17" s="957"/>
      <c r="DX17" s="957"/>
      <c r="DY17" s="957"/>
      <c r="DZ17" s="958"/>
      <c r="EA17" s="225"/>
    </row>
    <row r="18" spans="1:131" s="226" customFormat="1" ht="26.25" customHeight="1" x14ac:dyDescent="0.2">
      <c r="A18" s="232">
        <v>12</v>
      </c>
      <c r="B18" s="1007" t="s">
        <v>359</v>
      </c>
      <c r="C18" s="1008"/>
      <c r="D18" s="1008"/>
      <c r="E18" s="1008"/>
      <c r="F18" s="1008"/>
      <c r="G18" s="1008"/>
      <c r="H18" s="1008"/>
      <c r="I18" s="1008"/>
      <c r="J18" s="1008"/>
      <c r="K18" s="1008"/>
      <c r="L18" s="1008"/>
      <c r="M18" s="1008"/>
      <c r="N18" s="1008"/>
      <c r="O18" s="1008"/>
      <c r="P18" s="1009"/>
      <c r="Q18" s="1014">
        <v>190</v>
      </c>
      <c r="R18" s="1011"/>
      <c r="S18" s="1011"/>
      <c r="T18" s="1011"/>
      <c r="U18" s="1011"/>
      <c r="V18" s="1011">
        <v>14</v>
      </c>
      <c r="W18" s="1011"/>
      <c r="X18" s="1011"/>
      <c r="Y18" s="1011"/>
      <c r="Z18" s="1011"/>
      <c r="AA18" s="1011">
        <v>176</v>
      </c>
      <c r="AB18" s="1011"/>
      <c r="AC18" s="1011"/>
      <c r="AD18" s="1011"/>
      <c r="AE18" s="1015"/>
      <c r="AF18" s="1062" t="s">
        <v>349</v>
      </c>
      <c r="AG18" s="1063"/>
      <c r="AH18" s="1063"/>
      <c r="AI18" s="1063"/>
      <c r="AJ18" s="1064"/>
      <c r="AK18" s="1065" t="s">
        <v>630</v>
      </c>
      <c r="AL18" s="1066"/>
      <c r="AM18" s="1066"/>
      <c r="AN18" s="1066"/>
      <c r="AO18" s="1066"/>
      <c r="AP18" s="1066" t="s">
        <v>616</v>
      </c>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591</v>
      </c>
      <c r="BT18" s="979"/>
      <c r="BU18" s="979"/>
      <c r="BV18" s="979"/>
      <c r="BW18" s="979"/>
      <c r="BX18" s="979"/>
      <c r="BY18" s="979"/>
      <c r="BZ18" s="979"/>
      <c r="CA18" s="979"/>
      <c r="CB18" s="979"/>
      <c r="CC18" s="979"/>
      <c r="CD18" s="979"/>
      <c r="CE18" s="979"/>
      <c r="CF18" s="979"/>
      <c r="CG18" s="980"/>
      <c r="CH18" s="953">
        <v>1</v>
      </c>
      <c r="CI18" s="954"/>
      <c r="CJ18" s="954"/>
      <c r="CK18" s="954"/>
      <c r="CL18" s="955"/>
      <c r="CM18" s="953">
        <v>137</v>
      </c>
      <c r="CN18" s="954"/>
      <c r="CO18" s="954"/>
      <c r="CP18" s="954"/>
      <c r="CQ18" s="955"/>
      <c r="CR18" s="953">
        <v>25</v>
      </c>
      <c r="CS18" s="954"/>
      <c r="CT18" s="954"/>
      <c r="CU18" s="954"/>
      <c r="CV18" s="955"/>
      <c r="CW18" s="953">
        <v>111</v>
      </c>
      <c r="CX18" s="954"/>
      <c r="CY18" s="954"/>
      <c r="CZ18" s="954"/>
      <c r="DA18" s="955"/>
      <c r="DB18" s="953" t="s">
        <v>597</v>
      </c>
      <c r="DC18" s="954"/>
      <c r="DD18" s="954"/>
      <c r="DE18" s="954"/>
      <c r="DF18" s="955"/>
      <c r="DG18" s="953" t="s">
        <v>602</v>
      </c>
      <c r="DH18" s="954"/>
      <c r="DI18" s="954"/>
      <c r="DJ18" s="954"/>
      <c r="DK18" s="955"/>
      <c r="DL18" s="953" t="s">
        <v>592</v>
      </c>
      <c r="DM18" s="954"/>
      <c r="DN18" s="954"/>
      <c r="DO18" s="954"/>
      <c r="DP18" s="955"/>
      <c r="DQ18" s="953" t="s">
        <v>592</v>
      </c>
      <c r="DR18" s="954"/>
      <c r="DS18" s="954"/>
      <c r="DT18" s="954"/>
      <c r="DU18" s="955"/>
      <c r="DV18" s="956"/>
      <c r="DW18" s="957"/>
      <c r="DX18" s="957"/>
      <c r="DY18" s="957"/>
      <c r="DZ18" s="958"/>
      <c r="EA18" s="225"/>
    </row>
    <row r="19" spans="1:131" s="226" customFormat="1" ht="26.25" customHeight="1" x14ac:dyDescent="0.2">
      <c r="A19" s="232">
        <v>13</v>
      </c>
      <c r="B19" s="1007" t="s">
        <v>360</v>
      </c>
      <c r="C19" s="1008"/>
      <c r="D19" s="1008"/>
      <c r="E19" s="1008"/>
      <c r="F19" s="1008"/>
      <c r="G19" s="1008"/>
      <c r="H19" s="1008"/>
      <c r="I19" s="1008"/>
      <c r="J19" s="1008"/>
      <c r="K19" s="1008"/>
      <c r="L19" s="1008"/>
      <c r="M19" s="1008"/>
      <c r="N19" s="1008"/>
      <c r="O19" s="1008"/>
      <c r="P19" s="1009"/>
      <c r="Q19" s="1014">
        <v>568</v>
      </c>
      <c r="R19" s="1011"/>
      <c r="S19" s="1011"/>
      <c r="T19" s="1011"/>
      <c r="U19" s="1011"/>
      <c r="V19" s="1011">
        <v>208</v>
      </c>
      <c r="W19" s="1011"/>
      <c r="X19" s="1011"/>
      <c r="Y19" s="1011"/>
      <c r="Z19" s="1011"/>
      <c r="AA19" s="1011">
        <v>360</v>
      </c>
      <c r="AB19" s="1011"/>
      <c r="AC19" s="1011"/>
      <c r="AD19" s="1011"/>
      <c r="AE19" s="1015"/>
      <c r="AF19" s="1062" t="s">
        <v>349</v>
      </c>
      <c r="AG19" s="1063"/>
      <c r="AH19" s="1063"/>
      <c r="AI19" s="1063"/>
      <c r="AJ19" s="1064"/>
      <c r="AK19" s="1065" t="s">
        <v>599</v>
      </c>
      <c r="AL19" s="1066"/>
      <c r="AM19" s="1066"/>
      <c r="AN19" s="1066"/>
      <c r="AO19" s="1066"/>
      <c r="AP19" s="1066" t="s">
        <v>615</v>
      </c>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575</v>
      </c>
      <c r="BT19" s="979"/>
      <c r="BU19" s="979"/>
      <c r="BV19" s="979"/>
      <c r="BW19" s="979"/>
      <c r="BX19" s="979"/>
      <c r="BY19" s="979"/>
      <c r="BZ19" s="979"/>
      <c r="CA19" s="979"/>
      <c r="CB19" s="979"/>
      <c r="CC19" s="979"/>
      <c r="CD19" s="979"/>
      <c r="CE19" s="979"/>
      <c r="CF19" s="979"/>
      <c r="CG19" s="980"/>
      <c r="CH19" s="953" t="s">
        <v>592</v>
      </c>
      <c r="CI19" s="954"/>
      <c r="CJ19" s="954"/>
      <c r="CK19" s="954"/>
      <c r="CL19" s="955"/>
      <c r="CM19" s="953">
        <v>13</v>
      </c>
      <c r="CN19" s="954"/>
      <c r="CO19" s="954"/>
      <c r="CP19" s="954"/>
      <c r="CQ19" s="955"/>
      <c r="CR19" s="953">
        <v>10</v>
      </c>
      <c r="CS19" s="954"/>
      <c r="CT19" s="954"/>
      <c r="CU19" s="954"/>
      <c r="CV19" s="955"/>
      <c r="CW19" s="953" t="s">
        <v>595</v>
      </c>
      <c r="CX19" s="954"/>
      <c r="CY19" s="954"/>
      <c r="CZ19" s="954"/>
      <c r="DA19" s="955"/>
      <c r="DB19" s="953" t="s">
        <v>592</v>
      </c>
      <c r="DC19" s="954"/>
      <c r="DD19" s="954"/>
      <c r="DE19" s="954"/>
      <c r="DF19" s="955"/>
      <c r="DG19" s="953" t="s">
        <v>592</v>
      </c>
      <c r="DH19" s="954"/>
      <c r="DI19" s="954"/>
      <c r="DJ19" s="954"/>
      <c r="DK19" s="955"/>
      <c r="DL19" s="953" t="s">
        <v>608</v>
      </c>
      <c r="DM19" s="954"/>
      <c r="DN19" s="954"/>
      <c r="DO19" s="954"/>
      <c r="DP19" s="955"/>
      <c r="DQ19" s="953" t="s">
        <v>610</v>
      </c>
      <c r="DR19" s="954"/>
      <c r="DS19" s="954"/>
      <c r="DT19" s="954"/>
      <c r="DU19" s="955"/>
      <c r="DV19" s="956"/>
      <c r="DW19" s="957"/>
      <c r="DX19" s="957"/>
      <c r="DY19" s="957"/>
      <c r="DZ19" s="958"/>
      <c r="EA19" s="225"/>
    </row>
    <row r="20" spans="1:131" s="226" customFormat="1" ht="26.25" customHeight="1" x14ac:dyDescent="0.2">
      <c r="A20" s="232">
        <v>14</v>
      </c>
      <c r="B20" s="1007" t="s">
        <v>361</v>
      </c>
      <c r="C20" s="1008"/>
      <c r="D20" s="1008"/>
      <c r="E20" s="1008"/>
      <c r="F20" s="1008"/>
      <c r="G20" s="1008"/>
      <c r="H20" s="1008"/>
      <c r="I20" s="1008"/>
      <c r="J20" s="1008"/>
      <c r="K20" s="1008"/>
      <c r="L20" s="1008"/>
      <c r="M20" s="1008"/>
      <c r="N20" s="1008"/>
      <c r="O20" s="1008"/>
      <c r="P20" s="1009"/>
      <c r="Q20" s="1014">
        <v>229</v>
      </c>
      <c r="R20" s="1011"/>
      <c r="S20" s="1011"/>
      <c r="T20" s="1011"/>
      <c r="U20" s="1011"/>
      <c r="V20" s="1011">
        <v>229</v>
      </c>
      <c r="W20" s="1011"/>
      <c r="X20" s="1011"/>
      <c r="Y20" s="1011"/>
      <c r="Z20" s="1011"/>
      <c r="AA20" s="1011">
        <v>0</v>
      </c>
      <c r="AB20" s="1011"/>
      <c r="AC20" s="1011"/>
      <c r="AD20" s="1011"/>
      <c r="AE20" s="1015"/>
      <c r="AF20" s="1062" t="s">
        <v>349</v>
      </c>
      <c r="AG20" s="1063"/>
      <c r="AH20" s="1063"/>
      <c r="AI20" s="1063"/>
      <c r="AJ20" s="1064"/>
      <c r="AK20" s="1065">
        <v>194</v>
      </c>
      <c r="AL20" s="1066"/>
      <c r="AM20" s="1066"/>
      <c r="AN20" s="1066"/>
      <c r="AO20" s="1066"/>
      <c r="AP20" s="1066" t="s">
        <v>614</v>
      </c>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576</v>
      </c>
      <c r="BT20" s="979"/>
      <c r="BU20" s="979"/>
      <c r="BV20" s="979"/>
      <c r="BW20" s="979"/>
      <c r="BX20" s="979"/>
      <c r="BY20" s="979"/>
      <c r="BZ20" s="979"/>
      <c r="CA20" s="979"/>
      <c r="CB20" s="979"/>
      <c r="CC20" s="979"/>
      <c r="CD20" s="979"/>
      <c r="CE20" s="979"/>
      <c r="CF20" s="979"/>
      <c r="CG20" s="980"/>
      <c r="CH20" s="953">
        <v>1</v>
      </c>
      <c r="CI20" s="954"/>
      <c r="CJ20" s="954"/>
      <c r="CK20" s="954"/>
      <c r="CL20" s="955"/>
      <c r="CM20" s="953">
        <v>526</v>
      </c>
      <c r="CN20" s="954"/>
      <c r="CO20" s="954"/>
      <c r="CP20" s="954"/>
      <c r="CQ20" s="955"/>
      <c r="CR20" s="953">
        <v>500</v>
      </c>
      <c r="CS20" s="954"/>
      <c r="CT20" s="954"/>
      <c r="CU20" s="954"/>
      <c r="CV20" s="955"/>
      <c r="CW20" s="953" t="s">
        <v>592</v>
      </c>
      <c r="CX20" s="954"/>
      <c r="CY20" s="954"/>
      <c r="CZ20" s="954"/>
      <c r="DA20" s="955"/>
      <c r="DB20" s="953">
        <v>39</v>
      </c>
      <c r="DC20" s="954"/>
      <c r="DD20" s="954"/>
      <c r="DE20" s="954"/>
      <c r="DF20" s="955"/>
      <c r="DG20" s="953" t="s">
        <v>592</v>
      </c>
      <c r="DH20" s="954"/>
      <c r="DI20" s="954"/>
      <c r="DJ20" s="954"/>
      <c r="DK20" s="955"/>
      <c r="DL20" s="953" t="s">
        <v>592</v>
      </c>
      <c r="DM20" s="954"/>
      <c r="DN20" s="954"/>
      <c r="DO20" s="954"/>
      <c r="DP20" s="955"/>
      <c r="DQ20" s="953" t="s">
        <v>592</v>
      </c>
      <c r="DR20" s="954"/>
      <c r="DS20" s="954"/>
      <c r="DT20" s="954"/>
      <c r="DU20" s="955"/>
      <c r="DV20" s="956"/>
      <c r="DW20" s="957"/>
      <c r="DX20" s="957"/>
      <c r="DY20" s="957"/>
      <c r="DZ20" s="958"/>
      <c r="EA20" s="225"/>
    </row>
    <row r="21" spans="1:131" s="226" customFormat="1" ht="26.25" customHeight="1" thickBot="1" x14ac:dyDescent="0.25">
      <c r="A21" s="232">
        <v>15</v>
      </c>
      <c r="B21" s="1007" t="s">
        <v>362</v>
      </c>
      <c r="C21" s="1008"/>
      <c r="D21" s="1008"/>
      <c r="E21" s="1008"/>
      <c r="F21" s="1008"/>
      <c r="G21" s="1008"/>
      <c r="H21" s="1008"/>
      <c r="I21" s="1008"/>
      <c r="J21" s="1008"/>
      <c r="K21" s="1008"/>
      <c r="L21" s="1008"/>
      <c r="M21" s="1008"/>
      <c r="N21" s="1008"/>
      <c r="O21" s="1008"/>
      <c r="P21" s="1009"/>
      <c r="Q21" s="1014">
        <v>1726</v>
      </c>
      <c r="R21" s="1011"/>
      <c r="S21" s="1011"/>
      <c r="T21" s="1011"/>
      <c r="U21" s="1011"/>
      <c r="V21" s="1011">
        <v>1169</v>
      </c>
      <c r="W21" s="1011"/>
      <c r="X21" s="1011"/>
      <c r="Y21" s="1011"/>
      <c r="Z21" s="1011"/>
      <c r="AA21" s="1011">
        <v>557</v>
      </c>
      <c r="AB21" s="1011"/>
      <c r="AC21" s="1011"/>
      <c r="AD21" s="1011"/>
      <c r="AE21" s="1015"/>
      <c r="AF21" s="1062" t="s">
        <v>349</v>
      </c>
      <c r="AG21" s="1063"/>
      <c r="AH21" s="1063"/>
      <c r="AI21" s="1063"/>
      <c r="AJ21" s="1064"/>
      <c r="AK21" s="1065" t="s">
        <v>618</v>
      </c>
      <c r="AL21" s="1066"/>
      <c r="AM21" s="1066"/>
      <c r="AN21" s="1066"/>
      <c r="AO21" s="1066"/>
      <c r="AP21" s="1066" t="s">
        <v>617</v>
      </c>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577</v>
      </c>
      <c r="BT21" s="979"/>
      <c r="BU21" s="979"/>
      <c r="BV21" s="979"/>
      <c r="BW21" s="979"/>
      <c r="BX21" s="979"/>
      <c r="BY21" s="979"/>
      <c r="BZ21" s="979"/>
      <c r="CA21" s="979"/>
      <c r="CB21" s="979"/>
      <c r="CC21" s="979"/>
      <c r="CD21" s="979"/>
      <c r="CE21" s="979"/>
      <c r="CF21" s="979"/>
      <c r="CG21" s="980"/>
      <c r="CH21" s="953">
        <v>-1</v>
      </c>
      <c r="CI21" s="954"/>
      <c r="CJ21" s="954"/>
      <c r="CK21" s="954"/>
      <c r="CL21" s="955"/>
      <c r="CM21" s="953">
        <v>708</v>
      </c>
      <c r="CN21" s="954"/>
      <c r="CO21" s="954"/>
      <c r="CP21" s="954"/>
      <c r="CQ21" s="955"/>
      <c r="CR21" s="953">
        <v>500</v>
      </c>
      <c r="CS21" s="954"/>
      <c r="CT21" s="954"/>
      <c r="CU21" s="954"/>
      <c r="CV21" s="955"/>
      <c r="CW21" s="953" t="s">
        <v>596</v>
      </c>
      <c r="CX21" s="954"/>
      <c r="CY21" s="954"/>
      <c r="CZ21" s="954"/>
      <c r="DA21" s="955"/>
      <c r="DB21" s="953" t="s">
        <v>598</v>
      </c>
      <c r="DC21" s="954"/>
      <c r="DD21" s="954"/>
      <c r="DE21" s="954"/>
      <c r="DF21" s="955"/>
      <c r="DG21" s="953" t="s">
        <v>600</v>
      </c>
      <c r="DH21" s="954"/>
      <c r="DI21" s="954"/>
      <c r="DJ21" s="954"/>
      <c r="DK21" s="955"/>
      <c r="DL21" s="953" t="s">
        <v>592</v>
      </c>
      <c r="DM21" s="954"/>
      <c r="DN21" s="954"/>
      <c r="DO21" s="954"/>
      <c r="DP21" s="955"/>
      <c r="DQ21" s="953" t="s">
        <v>592</v>
      </c>
      <c r="DR21" s="954"/>
      <c r="DS21" s="954"/>
      <c r="DT21" s="954"/>
      <c r="DU21" s="955"/>
      <c r="DV21" s="956"/>
      <c r="DW21" s="957"/>
      <c r="DX21" s="957"/>
      <c r="DY21" s="957"/>
      <c r="DZ21" s="958"/>
      <c r="EA21" s="225"/>
    </row>
    <row r="22" spans="1:131" s="226" customFormat="1" ht="26.25" customHeight="1" x14ac:dyDescent="0.2">
      <c r="A22" s="232">
        <v>16</v>
      </c>
      <c r="B22" s="1051" t="s">
        <v>363</v>
      </c>
      <c r="C22" s="1052"/>
      <c r="D22" s="1052"/>
      <c r="E22" s="1052"/>
      <c r="F22" s="1052"/>
      <c r="G22" s="1052"/>
      <c r="H22" s="1052"/>
      <c r="I22" s="1052"/>
      <c r="J22" s="1052"/>
      <c r="K22" s="1052"/>
      <c r="L22" s="1052"/>
      <c r="M22" s="1052"/>
      <c r="N22" s="1052"/>
      <c r="O22" s="1052"/>
      <c r="P22" s="1053"/>
      <c r="Q22" s="1054">
        <v>154330</v>
      </c>
      <c r="R22" s="1055"/>
      <c r="S22" s="1055"/>
      <c r="T22" s="1055"/>
      <c r="U22" s="1055"/>
      <c r="V22" s="1055">
        <v>153601</v>
      </c>
      <c r="W22" s="1055"/>
      <c r="X22" s="1055"/>
      <c r="Y22" s="1055"/>
      <c r="Z22" s="1055"/>
      <c r="AA22" s="1055">
        <v>729</v>
      </c>
      <c r="AB22" s="1055"/>
      <c r="AC22" s="1055"/>
      <c r="AD22" s="1055"/>
      <c r="AE22" s="1056"/>
      <c r="AF22" s="1057" t="s">
        <v>364</v>
      </c>
      <c r="AG22" s="1058"/>
      <c r="AH22" s="1058"/>
      <c r="AI22" s="1058"/>
      <c r="AJ22" s="1059"/>
      <c r="AK22" s="1047">
        <v>65088</v>
      </c>
      <c r="AL22" s="1048"/>
      <c r="AM22" s="1048"/>
      <c r="AN22" s="1048"/>
      <c r="AO22" s="1048"/>
      <c r="AP22" s="1048" t="s">
        <v>614</v>
      </c>
      <c r="AQ22" s="1048"/>
      <c r="AR22" s="1048"/>
      <c r="AS22" s="1048"/>
      <c r="AT22" s="1048"/>
      <c r="AU22" s="1049"/>
      <c r="AV22" s="1049"/>
      <c r="AW22" s="1049"/>
      <c r="AX22" s="1049"/>
      <c r="AY22" s="1050"/>
      <c r="AZ22" s="998" t="s">
        <v>365</v>
      </c>
      <c r="BA22" s="998"/>
      <c r="BB22" s="998"/>
      <c r="BC22" s="998"/>
      <c r="BD22" s="999"/>
      <c r="BE22" s="224"/>
      <c r="BF22" s="224"/>
      <c r="BG22" s="224"/>
      <c r="BH22" s="224"/>
      <c r="BI22" s="224"/>
      <c r="BJ22" s="224"/>
      <c r="BK22" s="224"/>
      <c r="BL22" s="224"/>
      <c r="BM22" s="224"/>
      <c r="BN22" s="224"/>
      <c r="BO22" s="224"/>
      <c r="BP22" s="224"/>
      <c r="BQ22" s="233">
        <v>16</v>
      </c>
      <c r="BR22" s="234"/>
      <c r="BS22" s="978" t="s">
        <v>578</v>
      </c>
      <c r="BT22" s="979"/>
      <c r="BU22" s="979"/>
      <c r="BV22" s="979"/>
      <c r="BW22" s="979"/>
      <c r="BX22" s="979"/>
      <c r="BY22" s="979"/>
      <c r="BZ22" s="979"/>
      <c r="CA22" s="979"/>
      <c r="CB22" s="979"/>
      <c r="CC22" s="979"/>
      <c r="CD22" s="979"/>
      <c r="CE22" s="979"/>
      <c r="CF22" s="979"/>
      <c r="CG22" s="980"/>
      <c r="CH22" s="953">
        <v>44</v>
      </c>
      <c r="CI22" s="954"/>
      <c r="CJ22" s="954"/>
      <c r="CK22" s="954"/>
      <c r="CL22" s="955"/>
      <c r="CM22" s="953">
        <v>484</v>
      </c>
      <c r="CN22" s="954"/>
      <c r="CO22" s="954"/>
      <c r="CP22" s="954"/>
      <c r="CQ22" s="955"/>
      <c r="CR22" s="953">
        <v>3177</v>
      </c>
      <c r="CS22" s="954"/>
      <c r="CT22" s="954"/>
      <c r="CU22" s="954"/>
      <c r="CV22" s="955"/>
      <c r="CW22" s="953" t="s">
        <v>597</v>
      </c>
      <c r="CX22" s="954"/>
      <c r="CY22" s="954"/>
      <c r="CZ22" s="954"/>
      <c r="DA22" s="955"/>
      <c r="DB22" s="953" t="s">
        <v>592</v>
      </c>
      <c r="DC22" s="954"/>
      <c r="DD22" s="954"/>
      <c r="DE22" s="954"/>
      <c r="DF22" s="955"/>
      <c r="DG22" s="953" t="s">
        <v>592</v>
      </c>
      <c r="DH22" s="954"/>
      <c r="DI22" s="954"/>
      <c r="DJ22" s="954"/>
      <c r="DK22" s="955"/>
      <c r="DL22" s="953" t="s">
        <v>592</v>
      </c>
      <c r="DM22" s="954"/>
      <c r="DN22" s="954"/>
      <c r="DO22" s="954"/>
      <c r="DP22" s="955"/>
      <c r="DQ22" s="953" t="s">
        <v>592</v>
      </c>
      <c r="DR22" s="954"/>
      <c r="DS22" s="954"/>
      <c r="DT22" s="954"/>
      <c r="DU22" s="955"/>
      <c r="DV22" s="956"/>
      <c r="DW22" s="957"/>
      <c r="DX22" s="957"/>
      <c r="DY22" s="957"/>
      <c r="DZ22" s="958"/>
      <c r="EA22" s="225"/>
    </row>
    <row r="23" spans="1:131" s="226" customFormat="1" ht="26.25" customHeight="1" thickBot="1" x14ac:dyDescent="0.25">
      <c r="A23" s="235" t="s">
        <v>366</v>
      </c>
      <c r="B23" s="908" t="s">
        <v>367</v>
      </c>
      <c r="C23" s="909"/>
      <c r="D23" s="909"/>
      <c r="E23" s="909"/>
      <c r="F23" s="909"/>
      <c r="G23" s="909"/>
      <c r="H23" s="909"/>
      <c r="I23" s="909"/>
      <c r="J23" s="909"/>
      <c r="K23" s="909"/>
      <c r="L23" s="909"/>
      <c r="M23" s="909"/>
      <c r="N23" s="909"/>
      <c r="O23" s="909"/>
      <c r="P23" s="910"/>
      <c r="Q23" s="1038">
        <v>481820</v>
      </c>
      <c r="R23" s="1039"/>
      <c r="S23" s="1039"/>
      <c r="T23" s="1039"/>
      <c r="U23" s="1039"/>
      <c r="V23" s="1039">
        <v>459630</v>
      </c>
      <c r="W23" s="1039"/>
      <c r="X23" s="1039"/>
      <c r="Y23" s="1039"/>
      <c r="Z23" s="1039"/>
      <c r="AA23" s="1039">
        <v>22190</v>
      </c>
      <c r="AB23" s="1039"/>
      <c r="AC23" s="1039"/>
      <c r="AD23" s="1039"/>
      <c r="AE23" s="1040"/>
      <c r="AF23" s="1041">
        <v>8661</v>
      </c>
      <c r="AG23" s="1039"/>
      <c r="AH23" s="1039"/>
      <c r="AI23" s="1039"/>
      <c r="AJ23" s="1042"/>
      <c r="AK23" s="1043"/>
      <c r="AL23" s="1044"/>
      <c r="AM23" s="1044"/>
      <c r="AN23" s="1044"/>
      <c r="AO23" s="1044"/>
      <c r="AP23" s="1039">
        <v>889398</v>
      </c>
      <c r="AQ23" s="1039"/>
      <c r="AR23" s="1039"/>
      <c r="AS23" s="1039"/>
      <c r="AT23" s="1039"/>
      <c r="AU23" s="1045"/>
      <c r="AV23" s="1045"/>
      <c r="AW23" s="1045"/>
      <c r="AX23" s="1045"/>
      <c r="AY23" s="1046"/>
      <c r="AZ23" s="1035" t="s">
        <v>368</v>
      </c>
      <c r="BA23" s="1036"/>
      <c r="BB23" s="1036"/>
      <c r="BC23" s="1036"/>
      <c r="BD23" s="1037"/>
      <c r="BE23" s="224"/>
      <c r="BF23" s="224"/>
      <c r="BG23" s="224"/>
      <c r="BH23" s="224"/>
      <c r="BI23" s="224"/>
      <c r="BJ23" s="224"/>
      <c r="BK23" s="224"/>
      <c r="BL23" s="224"/>
      <c r="BM23" s="224"/>
      <c r="BN23" s="224"/>
      <c r="BO23" s="224"/>
      <c r="BP23" s="224"/>
      <c r="BQ23" s="233">
        <v>17</v>
      </c>
      <c r="BR23" s="234"/>
      <c r="BS23" s="978" t="s">
        <v>579</v>
      </c>
      <c r="BT23" s="979"/>
      <c r="BU23" s="979"/>
      <c r="BV23" s="979"/>
      <c r="BW23" s="979"/>
      <c r="BX23" s="979"/>
      <c r="BY23" s="979"/>
      <c r="BZ23" s="979"/>
      <c r="CA23" s="979"/>
      <c r="CB23" s="979"/>
      <c r="CC23" s="979"/>
      <c r="CD23" s="979"/>
      <c r="CE23" s="979"/>
      <c r="CF23" s="979"/>
      <c r="CG23" s="980"/>
      <c r="CH23" s="953">
        <v>8</v>
      </c>
      <c r="CI23" s="954"/>
      <c r="CJ23" s="954"/>
      <c r="CK23" s="954"/>
      <c r="CL23" s="955"/>
      <c r="CM23" s="953">
        <v>938</v>
      </c>
      <c r="CN23" s="954"/>
      <c r="CO23" s="954"/>
      <c r="CP23" s="954"/>
      <c r="CQ23" s="955"/>
      <c r="CR23" s="953">
        <v>730</v>
      </c>
      <c r="CS23" s="954"/>
      <c r="CT23" s="954"/>
      <c r="CU23" s="954"/>
      <c r="CV23" s="955"/>
      <c r="CW23" s="953" t="s">
        <v>592</v>
      </c>
      <c r="CX23" s="954"/>
      <c r="CY23" s="954"/>
      <c r="CZ23" s="954"/>
      <c r="DA23" s="955"/>
      <c r="DB23" s="953" t="s">
        <v>592</v>
      </c>
      <c r="DC23" s="954"/>
      <c r="DD23" s="954"/>
      <c r="DE23" s="954"/>
      <c r="DF23" s="955"/>
      <c r="DG23" s="953" t="s">
        <v>592</v>
      </c>
      <c r="DH23" s="954"/>
      <c r="DI23" s="954"/>
      <c r="DJ23" s="954"/>
      <c r="DK23" s="955"/>
      <c r="DL23" s="953" t="s">
        <v>609</v>
      </c>
      <c r="DM23" s="954"/>
      <c r="DN23" s="954"/>
      <c r="DO23" s="954"/>
      <c r="DP23" s="955"/>
      <c r="DQ23" s="953" t="s">
        <v>611</v>
      </c>
      <c r="DR23" s="954"/>
      <c r="DS23" s="954"/>
      <c r="DT23" s="954"/>
      <c r="DU23" s="955"/>
      <c r="DV23" s="956"/>
      <c r="DW23" s="957"/>
      <c r="DX23" s="957"/>
      <c r="DY23" s="957"/>
      <c r="DZ23" s="958"/>
      <c r="EA23" s="225"/>
    </row>
    <row r="24" spans="1:131" s="226" customFormat="1" ht="26.25" customHeight="1" x14ac:dyDescent="0.2">
      <c r="A24" s="1034" t="s">
        <v>369</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t="s">
        <v>580</v>
      </c>
      <c r="BT24" s="979"/>
      <c r="BU24" s="979"/>
      <c r="BV24" s="979"/>
      <c r="BW24" s="979"/>
      <c r="BX24" s="979"/>
      <c r="BY24" s="979"/>
      <c r="BZ24" s="979"/>
      <c r="CA24" s="979"/>
      <c r="CB24" s="979"/>
      <c r="CC24" s="979"/>
      <c r="CD24" s="979"/>
      <c r="CE24" s="979"/>
      <c r="CF24" s="979"/>
      <c r="CG24" s="980"/>
      <c r="CH24" s="953">
        <v>11</v>
      </c>
      <c r="CI24" s="954"/>
      <c r="CJ24" s="954"/>
      <c r="CK24" s="954"/>
      <c r="CL24" s="955"/>
      <c r="CM24" s="953">
        <v>387</v>
      </c>
      <c r="CN24" s="954"/>
      <c r="CO24" s="954"/>
      <c r="CP24" s="954"/>
      <c r="CQ24" s="955"/>
      <c r="CR24" s="953">
        <v>250</v>
      </c>
      <c r="CS24" s="954"/>
      <c r="CT24" s="954"/>
      <c r="CU24" s="954"/>
      <c r="CV24" s="955"/>
      <c r="CW24" s="953" t="s">
        <v>598</v>
      </c>
      <c r="CX24" s="954"/>
      <c r="CY24" s="954"/>
      <c r="CZ24" s="954"/>
      <c r="DA24" s="955"/>
      <c r="DB24" s="953" t="s">
        <v>602</v>
      </c>
      <c r="DC24" s="954"/>
      <c r="DD24" s="954"/>
      <c r="DE24" s="954"/>
      <c r="DF24" s="955"/>
      <c r="DG24" s="953" t="s">
        <v>601</v>
      </c>
      <c r="DH24" s="954"/>
      <c r="DI24" s="954"/>
      <c r="DJ24" s="954"/>
      <c r="DK24" s="955"/>
      <c r="DL24" s="953" t="s">
        <v>592</v>
      </c>
      <c r="DM24" s="954"/>
      <c r="DN24" s="954"/>
      <c r="DO24" s="954"/>
      <c r="DP24" s="955"/>
      <c r="DQ24" s="953" t="s">
        <v>592</v>
      </c>
      <c r="DR24" s="954"/>
      <c r="DS24" s="954"/>
      <c r="DT24" s="954"/>
      <c r="DU24" s="955"/>
      <c r="DV24" s="956"/>
      <c r="DW24" s="957"/>
      <c r="DX24" s="957"/>
      <c r="DY24" s="957"/>
      <c r="DZ24" s="958"/>
      <c r="EA24" s="225"/>
    </row>
    <row r="25" spans="1:131" s="218" customFormat="1" ht="26.25" customHeight="1" thickBot="1" x14ac:dyDescent="0.25">
      <c r="A25" s="1033" t="s">
        <v>370</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581</v>
      </c>
      <c r="BT25" s="979"/>
      <c r="BU25" s="979"/>
      <c r="BV25" s="979"/>
      <c r="BW25" s="979"/>
      <c r="BX25" s="979"/>
      <c r="BY25" s="979"/>
      <c r="BZ25" s="979"/>
      <c r="CA25" s="979"/>
      <c r="CB25" s="979"/>
      <c r="CC25" s="979"/>
      <c r="CD25" s="979"/>
      <c r="CE25" s="979"/>
      <c r="CF25" s="979"/>
      <c r="CG25" s="980"/>
      <c r="CH25" s="953">
        <v>10</v>
      </c>
      <c r="CI25" s="954"/>
      <c r="CJ25" s="954"/>
      <c r="CK25" s="954"/>
      <c r="CL25" s="955"/>
      <c r="CM25" s="953">
        <v>308</v>
      </c>
      <c r="CN25" s="954"/>
      <c r="CO25" s="954"/>
      <c r="CP25" s="954"/>
      <c r="CQ25" s="955"/>
      <c r="CR25" s="953">
        <v>6</v>
      </c>
      <c r="CS25" s="954"/>
      <c r="CT25" s="954"/>
      <c r="CU25" s="954"/>
      <c r="CV25" s="955"/>
      <c r="CW25" s="953" t="s">
        <v>599</v>
      </c>
      <c r="CX25" s="954"/>
      <c r="CY25" s="954"/>
      <c r="CZ25" s="954"/>
      <c r="DA25" s="955"/>
      <c r="DB25" s="953" t="s">
        <v>592</v>
      </c>
      <c r="DC25" s="954"/>
      <c r="DD25" s="954"/>
      <c r="DE25" s="954"/>
      <c r="DF25" s="955"/>
      <c r="DG25" s="953" t="s">
        <v>592</v>
      </c>
      <c r="DH25" s="954"/>
      <c r="DI25" s="954"/>
      <c r="DJ25" s="954"/>
      <c r="DK25" s="955"/>
      <c r="DL25" s="953" t="s">
        <v>592</v>
      </c>
      <c r="DM25" s="954"/>
      <c r="DN25" s="954"/>
      <c r="DO25" s="954"/>
      <c r="DP25" s="955"/>
      <c r="DQ25" s="953" t="s">
        <v>600</v>
      </c>
      <c r="DR25" s="954"/>
      <c r="DS25" s="954"/>
      <c r="DT25" s="954"/>
      <c r="DU25" s="955"/>
      <c r="DV25" s="956"/>
      <c r="DW25" s="957"/>
      <c r="DX25" s="957"/>
      <c r="DY25" s="957"/>
      <c r="DZ25" s="958"/>
      <c r="EA25" s="217"/>
    </row>
    <row r="26" spans="1:131" s="218" customFormat="1" ht="26.25" customHeight="1" x14ac:dyDescent="0.2">
      <c r="A26" s="959" t="s">
        <v>329</v>
      </c>
      <c r="B26" s="960"/>
      <c r="C26" s="960"/>
      <c r="D26" s="960"/>
      <c r="E26" s="960"/>
      <c r="F26" s="960"/>
      <c r="G26" s="960"/>
      <c r="H26" s="960"/>
      <c r="I26" s="960"/>
      <c r="J26" s="960"/>
      <c r="K26" s="960"/>
      <c r="L26" s="960"/>
      <c r="M26" s="960"/>
      <c r="N26" s="960"/>
      <c r="O26" s="960"/>
      <c r="P26" s="961"/>
      <c r="Q26" s="965" t="s">
        <v>371</v>
      </c>
      <c r="R26" s="966"/>
      <c r="S26" s="966"/>
      <c r="T26" s="966"/>
      <c r="U26" s="967"/>
      <c r="V26" s="965" t="s">
        <v>372</v>
      </c>
      <c r="W26" s="966"/>
      <c r="X26" s="966"/>
      <c r="Y26" s="966"/>
      <c r="Z26" s="967"/>
      <c r="AA26" s="965" t="s">
        <v>373</v>
      </c>
      <c r="AB26" s="966"/>
      <c r="AC26" s="966"/>
      <c r="AD26" s="966"/>
      <c r="AE26" s="966"/>
      <c r="AF26" s="1029" t="s">
        <v>374</v>
      </c>
      <c r="AG26" s="972"/>
      <c r="AH26" s="972"/>
      <c r="AI26" s="972"/>
      <c r="AJ26" s="1030"/>
      <c r="AK26" s="966" t="s">
        <v>375</v>
      </c>
      <c r="AL26" s="966"/>
      <c r="AM26" s="966"/>
      <c r="AN26" s="966"/>
      <c r="AO26" s="967"/>
      <c r="AP26" s="965" t="s">
        <v>376</v>
      </c>
      <c r="AQ26" s="966"/>
      <c r="AR26" s="966"/>
      <c r="AS26" s="966"/>
      <c r="AT26" s="967"/>
      <c r="AU26" s="965" t="s">
        <v>377</v>
      </c>
      <c r="AV26" s="966"/>
      <c r="AW26" s="966"/>
      <c r="AX26" s="966"/>
      <c r="AY26" s="967"/>
      <c r="AZ26" s="965" t="s">
        <v>378</v>
      </c>
      <c r="BA26" s="966"/>
      <c r="BB26" s="966"/>
      <c r="BC26" s="966"/>
      <c r="BD26" s="967"/>
      <c r="BE26" s="965" t="s">
        <v>336</v>
      </c>
      <c r="BF26" s="966"/>
      <c r="BG26" s="966"/>
      <c r="BH26" s="966"/>
      <c r="BI26" s="981"/>
      <c r="BJ26" s="223"/>
      <c r="BK26" s="223"/>
      <c r="BL26" s="223"/>
      <c r="BM26" s="223"/>
      <c r="BN26" s="223"/>
      <c r="BO26" s="236"/>
      <c r="BP26" s="236"/>
      <c r="BQ26" s="233">
        <v>20</v>
      </c>
      <c r="BR26" s="234"/>
      <c r="BS26" s="978" t="s">
        <v>582</v>
      </c>
      <c r="BT26" s="979"/>
      <c r="BU26" s="979"/>
      <c r="BV26" s="979"/>
      <c r="BW26" s="979"/>
      <c r="BX26" s="979"/>
      <c r="BY26" s="979"/>
      <c r="BZ26" s="979"/>
      <c r="CA26" s="979"/>
      <c r="CB26" s="979"/>
      <c r="CC26" s="979"/>
      <c r="CD26" s="979"/>
      <c r="CE26" s="979"/>
      <c r="CF26" s="979"/>
      <c r="CG26" s="980"/>
      <c r="CH26" s="953">
        <v>-101</v>
      </c>
      <c r="CI26" s="954"/>
      <c r="CJ26" s="954"/>
      <c r="CK26" s="954"/>
      <c r="CL26" s="955"/>
      <c r="CM26" s="953">
        <v>31</v>
      </c>
      <c r="CN26" s="954"/>
      <c r="CO26" s="954"/>
      <c r="CP26" s="954"/>
      <c r="CQ26" s="955"/>
      <c r="CR26" s="953">
        <v>35</v>
      </c>
      <c r="CS26" s="954"/>
      <c r="CT26" s="954"/>
      <c r="CU26" s="954"/>
      <c r="CV26" s="955"/>
      <c r="CW26" s="953">
        <v>54</v>
      </c>
      <c r="CX26" s="954"/>
      <c r="CY26" s="954"/>
      <c r="CZ26" s="954"/>
      <c r="DA26" s="955"/>
      <c r="DB26" s="953" t="s">
        <v>601</v>
      </c>
      <c r="DC26" s="954"/>
      <c r="DD26" s="954"/>
      <c r="DE26" s="954"/>
      <c r="DF26" s="955"/>
      <c r="DG26" s="953" t="s">
        <v>602</v>
      </c>
      <c r="DH26" s="954"/>
      <c r="DI26" s="954"/>
      <c r="DJ26" s="954"/>
      <c r="DK26" s="955"/>
      <c r="DL26" s="953" t="s">
        <v>592</v>
      </c>
      <c r="DM26" s="954"/>
      <c r="DN26" s="954"/>
      <c r="DO26" s="954"/>
      <c r="DP26" s="955"/>
      <c r="DQ26" s="953" t="s">
        <v>602</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583</v>
      </c>
      <c r="BT27" s="979"/>
      <c r="BU27" s="979"/>
      <c r="BV27" s="979"/>
      <c r="BW27" s="979"/>
      <c r="BX27" s="979"/>
      <c r="BY27" s="979"/>
      <c r="BZ27" s="979"/>
      <c r="CA27" s="979"/>
      <c r="CB27" s="979"/>
      <c r="CC27" s="979"/>
      <c r="CD27" s="979"/>
      <c r="CE27" s="979"/>
      <c r="CF27" s="979"/>
      <c r="CG27" s="980"/>
      <c r="CH27" s="953">
        <v>39</v>
      </c>
      <c r="CI27" s="954"/>
      <c r="CJ27" s="954"/>
      <c r="CK27" s="954"/>
      <c r="CL27" s="955"/>
      <c r="CM27" s="953">
        <v>2595</v>
      </c>
      <c r="CN27" s="954"/>
      <c r="CO27" s="954"/>
      <c r="CP27" s="954"/>
      <c r="CQ27" s="955"/>
      <c r="CR27" s="953">
        <v>644</v>
      </c>
      <c r="CS27" s="954"/>
      <c r="CT27" s="954"/>
      <c r="CU27" s="954"/>
      <c r="CV27" s="955"/>
      <c r="CW27" s="953">
        <v>2</v>
      </c>
      <c r="CX27" s="954"/>
      <c r="CY27" s="954"/>
      <c r="CZ27" s="954"/>
      <c r="DA27" s="955"/>
      <c r="DB27" s="953" t="s">
        <v>597</v>
      </c>
      <c r="DC27" s="954"/>
      <c r="DD27" s="954"/>
      <c r="DE27" s="954"/>
      <c r="DF27" s="955"/>
      <c r="DG27" s="953" t="s">
        <v>592</v>
      </c>
      <c r="DH27" s="954"/>
      <c r="DI27" s="954"/>
      <c r="DJ27" s="954"/>
      <c r="DK27" s="955"/>
      <c r="DL27" s="953" t="s">
        <v>597</v>
      </c>
      <c r="DM27" s="954"/>
      <c r="DN27" s="954"/>
      <c r="DO27" s="954"/>
      <c r="DP27" s="955"/>
      <c r="DQ27" s="953" t="s">
        <v>597</v>
      </c>
      <c r="DR27" s="954"/>
      <c r="DS27" s="954"/>
      <c r="DT27" s="954"/>
      <c r="DU27" s="955"/>
      <c r="DV27" s="956"/>
      <c r="DW27" s="957"/>
      <c r="DX27" s="957"/>
      <c r="DY27" s="957"/>
      <c r="DZ27" s="958"/>
      <c r="EA27" s="217"/>
    </row>
    <row r="28" spans="1:131" s="218" customFormat="1" ht="26.25" customHeight="1" thickTop="1" x14ac:dyDescent="0.2">
      <c r="A28" s="237">
        <v>1</v>
      </c>
      <c r="B28" s="1020" t="s">
        <v>379</v>
      </c>
      <c r="C28" s="1021"/>
      <c r="D28" s="1021"/>
      <c r="E28" s="1021"/>
      <c r="F28" s="1021"/>
      <c r="G28" s="1021"/>
      <c r="H28" s="1021"/>
      <c r="I28" s="1021"/>
      <c r="J28" s="1021"/>
      <c r="K28" s="1021"/>
      <c r="L28" s="1021"/>
      <c r="M28" s="1021"/>
      <c r="N28" s="1021"/>
      <c r="O28" s="1021"/>
      <c r="P28" s="1022"/>
      <c r="Q28" s="1023">
        <v>23094</v>
      </c>
      <c r="R28" s="1024"/>
      <c r="S28" s="1024"/>
      <c r="T28" s="1024"/>
      <c r="U28" s="1024"/>
      <c r="V28" s="1024">
        <v>23597</v>
      </c>
      <c r="W28" s="1024"/>
      <c r="X28" s="1024"/>
      <c r="Y28" s="1024"/>
      <c r="Z28" s="1024"/>
      <c r="AA28" s="1024">
        <v>-503</v>
      </c>
      <c r="AB28" s="1024"/>
      <c r="AC28" s="1024"/>
      <c r="AD28" s="1024"/>
      <c r="AE28" s="1025"/>
      <c r="AF28" s="1026">
        <v>3022</v>
      </c>
      <c r="AG28" s="1024"/>
      <c r="AH28" s="1024"/>
      <c r="AI28" s="1024"/>
      <c r="AJ28" s="1027"/>
      <c r="AK28" s="1028">
        <v>4133</v>
      </c>
      <c r="AL28" s="1016"/>
      <c r="AM28" s="1016"/>
      <c r="AN28" s="1016"/>
      <c r="AO28" s="1016"/>
      <c r="AP28" s="1016">
        <v>27641</v>
      </c>
      <c r="AQ28" s="1016"/>
      <c r="AR28" s="1016"/>
      <c r="AS28" s="1016"/>
      <c r="AT28" s="1016"/>
      <c r="AU28" s="1016">
        <v>14327</v>
      </c>
      <c r="AV28" s="1016"/>
      <c r="AW28" s="1016"/>
      <c r="AX28" s="1016"/>
      <c r="AY28" s="1016"/>
      <c r="AZ28" s="1017" t="s">
        <v>621</v>
      </c>
      <c r="BA28" s="1017"/>
      <c r="BB28" s="1017"/>
      <c r="BC28" s="1017"/>
      <c r="BD28" s="1017"/>
      <c r="BE28" s="1018" t="s">
        <v>380</v>
      </c>
      <c r="BF28" s="1018"/>
      <c r="BG28" s="1018"/>
      <c r="BH28" s="1018"/>
      <c r="BI28" s="1019"/>
      <c r="BJ28" s="223"/>
      <c r="BK28" s="223"/>
      <c r="BL28" s="223"/>
      <c r="BM28" s="223"/>
      <c r="BN28" s="223"/>
      <c r="BO28" s="236"/>
      <c r="BP28" s="236"/>
      <c r="BQ28" s="233">
        <v>22</v>
      </c>
      <c r="BR28" s="234"/>
      <c r="BS28" s="978" t="s">
        <v>584</v>
      </c>
      <c r="BT28" s="979"/>
      <c r="BU28" s="979"/>
      <c r="BV28" s="979"/>
      <c r="BW28" s="979"/>
      <c r="BX28" s="979"/>
      <c r="BY28" s="979"/>
      <c r="BZ28" s="979"/>
      <c r="CA28" s="979"/>
      <c r="CB28" s="979"/>
      <c r="CC28" s="979"/>
      <c r="CD28" s="979"/>
      <c r="CE28" s="979"/>
      <c r="CF28" s="979"/>
      <c r="CG28" s="980"/>
      <c r="CH28" s="953">
        <v>-39</v>
      </c>
      <c r="CI28" s="954"/>
      <c r="CJ28" s="954"/>
      <c r="CK28" s="954"/>
      <c r="CL28" s="955"/>
      <c r="CM28" s="953">
        <v>153</v>
      </c>
      <c r="CN28" s="954"/>
      <c r="CO28" s="954"/>
      <c r="CP28" s="954"/>
      <c r="CQ28" s="955"/>
      <c r="CR28" s="953">
        <v>30</v>
      </c>
      <c r="CS28" s="954"/>
      <c r="CT28" s="954"/>
      <c r="CU28" s="954"/>
      <c r="CV28" s="955"/>
      <c r="CW28" s="953" t="s">
        <v>600</v>
      </c>
      <c r="CX28" s="954"/>
      <c r="CY28" s="954"/>
      <c r="CZ28" s="954"/>
      <c r="DA28" s="955"/>
      <c r="DB28" s="953">
        <v>710</v>
      </c>
      <c r="DC28" s="954"/>
      <c r="DD28" s="954"/>
      <c r="DE28" s="954"/>
      <c r="DF28" s="955"/>
      <c r="DG28" s="953" t="s">
        <v>600</v>
      </c>
      <c r="DH28" s="954"/>
      <c r="DI28" s="954"/>
      <c r="DJ28" s="954"/>
      <c r="DK28" s="955"/>
      <c r="DL28" s="953" t="s">
        <v>592</v>
      </c>
      <c r="DM28" s="954"/>
      <c r="DN28" s="954"/>
      <c r="DO28" s="954"/>
      <c r="DP28" s="955"/>
      <c r="DQ28" s="953" t="s">
        <v>613</v>
      </c>
      <c r="DR28" s="954"/>
      <c r="DS28" s="954"/>
      <c r="DT28" s="954"/>
      <c r="DU28" s="955"/>
      <c r="DV28" s="956"/>
      <c r="DW28" s="957"/>
      <c r="DX28" s="957"/>
      <c r="DY28" s="957"/>
      <c r="DZ28" s="958"/>
      <c r="EA28" s="217"/>
    </row>
    <row r="29" spans="1:131" s="218" customFormat="1" ht="26.25" customHeight="1" x14ac:dyDescent="0.2">
      <c r="A29" s="237">
        <v>2</v>
      </c>
      <c r="B29" s="1007" t="s">
        <v>381</v>
      </c>
      <c r="C29" s="1008"/>
      <c r="D29" s="1008"/>
      <c r="E29" s="1008"/>
      <c r="F29" s="1008"/>
      <c r="G29" s="1008"/>
      <c r="H29" s="1008"/>
      <c r="I29" s="1008"/>
      <c r="J29" s="1008"/>
      <c r="K29" s="1008"/>
      <c r="L29" s="1008"/>
      <c r="M29" s="1008"/>
      <c r="N29" s="1008"/>
      <c r="O29" s="1008"/>
      <c r="P29" s="1009"/>
      <c r="Q29" s="1014">
        <v>3053</v>
      </c>
      <c r="R29" s="1011"/>
      <c r="S29" s="1011"/>
      <c r="T29" s="1011"/>
      <c r="U29" s="1011"/>
      <c r="V29" s="1011">
        <v>2522</v>
      </c>
      <c r="W29" s="1011"/>
      <c r="X29" s="1011"/>
      <c r="Y29" s="1011"/>
      <c r="Z29" s="1011"/>
      <c r="AA29" s="1011">
        <v>531</v>
      </c>
      <c r="AB29" s="1011"/>
      <c r="AC29" s="1011"/>
      <c r="AD29" s="1011"/>
      <c r="AE29" s="1015"/>
      <c r="AF29" s="1010">
        <v>12212</v>
      </c>
      <c r="AG29" s="1011"/>
      <c r="AH29" s="1011"/>
      <c r="AI29" s="1011"/>
      <c r="AJ29" s="1012"/>
      <c r="AK29" s="944">
        <v>7</v>
      </c>
      <c r="AL29" s="935"/>
      <c r="AM29" s="935"/>
      <c r="AN29" s="935"/>
      <c r="AO29" s="935"/>
      <c r="AP29" s="935" t="s">
        <v>614</v>
      </c>
      <c r="AQ29" s="935"/>
      <c r="AR29" s="935"/>
      <c r="AS29" s="935"/>
      <c r="AT29" s="935"/>
      <c r="AU29" s="935" t="s">
        <v>614</v>
      </c>
      <c r="AV29" s="935"/>
      <c r="AW29" s="935"/>
      <c r="AX29" s="935"/>
      <c r="AY29" s="935"/>
      <c r="AZ29" s="1013" t="s">
        <v>614</v>
      </c>
      <c r="BA29" s="1013"/>
      <c r="BB29" s="1013"/>
      <c r="BC29" s="1013"/>
      <c r="BD29" s="1013"/>
      <c r="BE29" s="1005" t="s">
        <v>382</v>
      </c>
      <c r="BF29" s="1005"/>
      <c r="BG29" s="1005"/>
      <c r="BH29" s="1005"/>
      <c r="BI29" s="1006"/>
      <c r="BJ29" s="223"/>
      <c r="BK29" s="223"/>
      <c r="BL29" s="223"/>
      <c r="BM29" s="223"/>
      <c r="BN29" s="223"/>
      <c r="BO29" s="236"/>
      <c r="BP29" s="236"/>
      <c r="BQ29" s="233">
        <v>23</v>
      </c>
      <c r="BR29" s="234" t="s">
        <v>590</v>
      </c>
      <c r="BS29" s="978" t="s">
        <v>585</v>
      </c>
      <c r="BT29" s="979"/>
      <c r="BU29" s="979"/>
      <c r="BV29" s="979"/>
      <c r="BW29" s="979"/>
      <c r="BX29" s="979"/>
      <c r="BY29" s="979"/>
      <c r="BZ29" s="979"/>
      <c r="CA29" s="979"/>
      <c r="CB29" s="979"/>
      <c r="CC29" s="979"/>
      <c r="CD29" s="979"/>
      <c r="CE29" s="979"/>
      <c r="CF29" s="979"/>
      <c r="CG29" s="980"/>
      <c r="CH29" s="953">
        <v>9</v>
      </c>
      <c r="CI29" s="954"/>
      <c r="CJ29" s="954"/>
      <c r="CK29" s="954"/>
      <c r="CL29" s="955"/>
      <c r="CM29" s="953">
        <v>469</v>
      </c>
      <c r="CN29" s="954"/>
      <c r="CO29" s="954"/>
      <c r="CP29" s="954"/>
      <c r="CQ29" s="955"/>
      <c r="CR29" s="953">
        <v>10</v>
      </c>
      <c r="CS29" s="954"/>
      <c r="CT29" s="954"/>
      <c r="CU29" s="954"/>
      <c r="CV29" s="955"/>
      <c r="CW29" s="953" t="s">
        <v>597</v>
      </c>
      <c r="CX29" s="954"/>
      <c r="CY29" s="954"/>
      <c r="CZ29" s="954"/>
      <c r="DA29" s="955"/>
      <c r="DB29" s="953" t="s">
        <v>598</v>
      </c>
      <c r="DC29" s="954"/>
      <c r="DD29" s="954"/>
      <c r="DE29" s="954"/>
      <c r="DF29" s="955"/>
      <c r="DG29" s="953">
        <v>340</v>
      </c>
      <c r="DH29" s="954"/>
      <c r="DI29" s="954"/>
      <c r="DJ29" s="954"/>
      <c r="DK29" s="955"/>
      <c r="DL29" s="953" t="s">
        <v>592</v>
      </c>
      <c r="DM29" s="954"/>
      <c r="DN29" s="954"/>
      <c r="DO29" s="954"/>
      <c r="DP29" s="955"/>
      <c r="DQ29" s="953" t="s">
        <v>601</v>
      </c>
      <c r="DR29" s="954"/>
      <c r="DS29" s="954"/>
      <c r="DT29" s="954"/>
      <c r="DU29" s="955"/>
      <c r="DV29" s="956"/>
      <c r="DW29" s="957"/>
      <c r="DX29" s="957"/>
      <c r="DY29" s="957"/>
      <c r="DZ29" s="958"/>
      <c r="EA29" s="217"/>
    </row>
    <row r="30" spans="1:131" s="218" customFormat="1" ht="26.25" customHeight="1" x14ac:dyDescent="0.2">
      <c r="A30" s="237">
        <v>3</v>
      </c>
      <c r="B30" s="1007" t="s">
        <v>383</v>
      </c>
      <c r="C30" s="1008"/>
      <c r="D30" s="1008"/>
      <c r="E30" s="1008"/>
      <c r="F30" s="1008"/>
      <c r="G30" s="1008"/>
      <c r="H30" s="1008"/>
      <c r="I30" s="1008"/>
      <c r="J30" s="1008"/>
      <c r="K30" s="1008"/>
      <c r="L30" s="1008"/>
      <c r="M30" s="1008"/>
      <c r="N30" s="1008"/>
      <c r="O30" s="1008"/>
      <c r="P30" s="1009"/>
      <c r="Q30" s="1014">
        <v>1114</v>
      </c>
      <c r="R30" s="1011"/>
      <c r="S30" s="1011"/>
      <c r="T30" s="1011"/>
      <c r="U30" s="1011"/>
      <c r="V30" s="1011">
        <v>849</v>
      </c>
      <c r="W30" s="1011"/>
      <c r="X30" s="1011"/>
      <c r="Y30" s="1011"/>
      <c r="Z30" s="1011"/>
      <c r="AA30" s="1011">
        <v>266</v>
      </c>
      <c r="AB30" s="1011"/>
      <c r="AC30" s="1011"/>
      <c r="AD30" s="1011"/>
      <c r="AE30" s="1015"/>
      <c r="AF30" s="1010">
        <v>3541</v>
      </c>
      <c r="AG30" s="1011"/>
      <c r="AH30" s="1011"/>
      <c r="AI30" s="1011"/>
      <c r="AJ30" s="1012"/>
      <c r="AK30" s="944">
        <v>1</v>
      </c>
      <c r="AL30" s="935"/>
      <c r="AM30" s="935"/>
      <c r="AN30" s="935"/>
      <c r="AO30" s="935"/>
      <c r="AP30" s="935">
        <v>697</v>
      </c>
      <c r="AQ30" s="935"/>
      <c r="AR30" s="935"/>
      <c r="AS30" s="935"/>
      <c r="AT30" s="935"/>
      <c r="AU30" s="935" t="s">
        <v>614</v>
      </c>
      <c r="AV30" s="935"/>
      <c r="AW30" s="935"/>
      <c r="AX30" s="935"/>
      <c r="AY30" s="935"/>
      <c r="AZ30" s="1013" t="s">
        <v>614</v>
      </c>
      <c r="BA30" s="1013"/>
      <c r="BB30" s="1013"/>
      <c r="BC30" s="1013"/>
      <c r="BD30" s="1013"/>
      <c r="BE30" s="1005" t="s">
        <v>384</v>
      </c>
      <c r="BF30" s="1005"/>
      <c r="BG30" s="1005"/>
      <c r="BH30" s="1005"/>
      <c r="BI30" s="1006"/>
      <c r="BJ30" s="223"/>
      <c r="BK30" s="223"/>
      <c r="BL30" s="223"/>
      <c r="BM30" s="223"/>
      <c r="BN30" s="223"/>
      <c r="BO30" s="236"/>
      <c r="BP30" s="236"/>
      <c r="BQ30" s="233">
        <v>24</v>
      </c>
      <c r="BR30" s="234"/>
      <c r="BS30" s="978" t="s">
        <v>586</v>
      </c>
      <c r="BT30" s="979"/>
      <c r="BU30" s="979"/>
      <c r="BV30" s="979"/>
      <c r="BW30" s="979"/>
      <c r="BX30" s="979"/>
      <c r="BY30" s="979"/>
      <c r="BZ30" s="979"/>
      <c r="CA30" s="979"/>
      <c r="CB30" s="979"/>
      <c r="CC30" s="979"/>
      <c r="CD30" s="979"/>
      <c r="CE30" s="979"/>
      <c r="CF30" s="979"/>
      <c r="CG30" s="980"/>
      <c r="CH30" s="953">
        <v>0</v>
      </c>
      <c r="CI30" s="954"/>
      <c r="CJ30" s="954"/>
      <c r="CK30" s="954"/>
      <c r="CL30" s="955"/>
      <c r="CM30" s="953">
        <v>39</v>
      </c>
      <c r="CN30" s="954"/>
      <c r="CO30" s="954"/>
      <c r="CP30" s="954"/>
      <c r="CQ30" s="955"/>
      <c r="CR30" s="953">
        <v>10</v>
      </c>
      <c r="CS30" s="954"/>
      <c r="CT30" s="954"/>
      <c r="CU30" s="954"/>
      <c r="CV30" s="955"/>
      <c r="CW30" s="953" t="s">
        <v>592</v>
      </c>
      <c r="CX30" s="954"/>
      <c r="CY30" s="954"/>
      <c r="CZ30" s="954"/>
      <c r="DA30" s="955"/>
      <c r="DB30" s="953" t="s">
        <v>592</v>
      </c>
      <c r="DC30" s="954"/>
      <c r="DD30" s="954"/>
      <c r="DE30" s="954"/>
      <c r="DF30" s="955"/>
      <c r="DG30" s="953" t="s">
        <v>592</v>
      </c>
      <c r="DH30" s="954"/>
      <c r="DI30" s="954"/>
      <c r="DJ30" s="954"/>
      <c r="DK30" s="955"/>
      <c r="DL30" s="953" t="s">
        <v>610</v>
      </c>
      <c r="DM30" s="954"/>
      <c r="DN30" s="954"/>
      <c r="DO30" s="954"/>
      <c r="DP30" s="955"/>
      <c r="DQ30" s="953" t="s">
        <v>602</v>
      </c>
      <c r="DR30" s="954"/>
      <c r="DS30" s="954"/>
      <c r="DT30" s="954"/>
      <c r="DU30" s="955"/>
      <c r="DV30" s="956"/>
      <c r="DW30" s="957"/>
      <c r="DX30" s="957"/>
      <c r="DY30" s="957"/>
      <c r="DZ30" s="958"/>
      <c r="EA30" s="217"/>
    </row>
    <row r="31" spans="1:131" s="218" customFormat="1" ht="26.25" customHeight="1" x14ac:dyDescent="0.2">
      <c r="A31" s="237">
        <v>4</v>
      </c>
      <c r="B31" s="1007" t="s">
        <v>385</v>
      </c>
      <c r="C31" s="1008"/>
      <c r="D31" s="1008"/>
      <c r="E31" s="1008"/>
      <c r="F31" s="1008"/>
      <c r="G31" s="1008"/>
      <c r="H31" s="1008"/>
      <c r="I31" s="1008"/>
      <c r="J31" s="1008"/>
      <c r="K31" s="1008"/>
      <c r="L31" s="1008"/>
      <c r="M31" s="1008"/>
      <c r="N31" s="1008"/>
      <c r="O31" s="1008"/>
      <c r="P31" s="1009"/>
      <c r="Q31" s="1014">
        <v>77</v>
      </c>
      <c r="R31" s="1011"/>
      <c r="S31" s="1011"/>
      <c r="T31" s="1011"/>
      <c r="U31" s="1011"/>
      <c r="V31" s="1011">
        <v>47</v>
      </c>
      <c r="W31" s="1011"/>
      <c r="X31" s="1011"/>
      <c r="Y31" s="1011"/>
      <c r="Z31" s="1011"/>
      <c r="AA31" s="1011">
        <v>30</v>
      </c>
      <c r="AB31" s="1011"/>
      <c r="AC31" s="1011"/>
      <c r="AD31" s="1011"/>
      <c r="AE31" s="1015"/>
      <c r="AF31" s="1010">
        <v>830</v>
      </c>
      <c r="AG31" s="1011"/>
      <c r="AH31" s="1011"/>
      <c r="AI31" s="1011"/>
      <c r="AJ31" s="1012"/>
      <c r="AK31" s="944" t="s">
        <v>624</v>
      </c>
      <c r="AL31" s="935"/>
      <c r="AM31" s="935"/>
      <c r="AN31" s="935"/>
      <c r="AO31" s="935"/>
      <c r="AP31" s="935" t="s">
        <v>614</v>
      </c>
      <c r="AQ31" s="935"/>
      <c r="AR31" s="935"/>
      <c r="AS31" s="935"/>
      <c r="AT31" s="935"/>
      <c r="AU31" s="935" t="s">
        <v>614</v>
      </c>
      <c r="AV31" s="935"/>
      <c r="AW31" s="935"/>
      <c r="AX31" s="935"/>
      <c r="AY31" s="935"/>
      <c r="AZ31" s="1013" t="s">
        <v>617</v>
      </c>
      <c r="BA31" s="1013"/>
      <c r="BB31" s="1013"/>
      <c r="BC31" s="1013"/>
      <c r="BD31" s="1013"/>
      <c r="BE31" s="1005" t="s">
        <v>386</v>
      </c>
      <c r="BF31" s="1005"/>
      <c r="BG31" s="1005"/>
      <c r="BH31" s="1005"/>
      <c r="BI31" s="1006"/>
      <c r="BJ31" s="223"/>
      <c r="BK31" s="223"/>
      <c r="BL31" s="223"/>
      <c r="BM31" s="223"/>
      <c r="BN31" s="223"/>
      <c r="BO31" s="236"/>
      <c r="BP31" s="236"/>
      <c r="BQ31" s="233">
        <v>25</v>
      </c>
      <c r="BR31" s="234"/>
      <c r="BS31" s="978" t="s">
        <v>587</v>
      </c>
      <c r="BT31" s="979"/>
      <c r="BU31" s="979"/>
      <c r="BV31" s="979"/>
      <c r="BW31" s="979"/>
      <c r="BX31" s="979"/>
      <c r="BY31" s="979"/>
      <c r="BZ31" s="979"/>
      <c r="CA31" s="979"/>
      <c r="CB31" s="979"/>
      <c r="CC31" s="979"/>
      <c r="CD31" s="979"/>
      <c r="CE31" s="979"/>
      <c r="CF31" s="979"/>
      <c r="CG31" s="980"/>
      <c r="CH31" s="953">
        <v>0</v>
      </c>
      <c r="CI31" s="954"/>
      <c r="CJ31" s="954"/>
      <c r="CK31" s="954"/>
      <c r="CL31" s="955"/>
      <c r="CM31" s="953">
        <v>13</v>
      </c>
      <c r="CN31" s="954"/>
      <c r="CO31" s="954"/>
      <c r="CP31" s="954"/>
      <c r="CQ31" s="955"/>
      <c r="CR31" s="953">
        <v>2</v>
      </c>
      <c r="CS31" s="954"/>
      <c r="CT31" s="954"/>
      <c r="CU31" s="954"/>
      <c r="CV31" s="955"/>
      <c r="CW31" s="953">
        <v>21</v>
      </c>
      <c r="CX31" s="954"/>
      <c r="CY31" s="954"/>
      <c r="CZ31" s="954"/>
      <c r="DA31" s="955"/>
      <c r="DB31" s="953" t="s">
        <v>597</v>
      </c>
      <c r="DC31" s="954"/>
      <c r="DD31" s="954"/>
      <c r="DE31" s="954"/>
      <c r="DF31" s="955"/>
      <c r="DG31" s="953" t="s">
        <v>603</v>
      </c>
      <c r="DH31" s="954"/>
      <c r="DI31" s="954"/>
      <c r="DJ31" s="954"/>
      <c r="DK31" s="955"/>
      <c r="DL31" s="953" t="s">
        <v>600</v>
      </c>
      <c r="DM31" s="954"/>
      <c r="DN31" s="954"/>
      <c r="DO31" s="954"/>
      <c r="DP31" s="955"/>
      <c r="DQ31" s="953" t="s">
        <v>596</v>
      </c>
      <c r="DR31" s="954"/>
      <c r="DS31" s="954"/>
      <c r="DT31" s="954"/>
      <c r="DU31" s="955"/>
      <c r="DV31" s="956"/>
      <c r="DW31" s="957"/>
      <c r="DX31" s="957"/>
      <c r="DY31" s="957"/>
      <c r="DZ31" s="958"/>
      <c r="EA31" s="217"/>
    </row>
    <row r="32" spans="1:131" s="218" customFormat="1" ht="26.25" customHeight="1" x14ac:dyDescent="0.2">
      <c r="A32" s="237">
        <v>5</v>
      </c>
      <c r="B32" s="1007" t="s">
        <v>387</v>
      </c>
      <c r="C32" s="1008"/>
      <c r="D32" s="1008"/>
      <c r="E32" s="1008"/>
      <c r="F32" s="1008"/>
      <c r="G32" s="1008"/>
      <c r="H32" s="1008"/>
      <c r="I32" s="1008"/>
      <c r="J32" s="1008"/>
      <c r="K32" s="1008"/>
      <c r="L32" s="1008"/>
      <c r="M32" s="1008"/>
      <c r="N32" s="1008"/>
      <c r="O32" s="1008"/>
      <c r="P32" s="1009"/>
      <c r="Q32" s="1014">
        <v>8</v>
      </c>
      <c r="R32" s="1011"/>
      <c r="S32" s="1011"/>
      <c r="T32" s="1011"/>
      <c r="U32" s="1011"/>
      <c r="V32" s="1011">
        <v>1</v>
      </c>
      <c r="W32" s="1011"/>
      <c r="X32" s="1011"/>
      <c r="Y32" s="1011"/>
      <c r="Z32" s="1011"/>
      <c r="AA32" s="1011">
        <v>7</v>
      </c>
      <c r="AB32" s="1011"/>
      <c r="AC32" s="1011"/>
      <c r="AD32" s="1011"/>
      <c r="AE32" s="1015"/>
      <c r="AF32" s="1010">
        <v>1185</v>
      </c>
      <c r="AG32" s="1011"/>
      <c r="AH32" s="1011"/>
      <c r="AI32" s="1011"/>
      <c r="AJ32" s="1012"/>
      <c r="AK32" s="944" t="s">
        <v>618</v>
      </c>
      <c r="AL32" s="935"/>
      <c r="AM32" s="935"/>
      <c r="AN32" s="935"/>
      <c r="AO32" s="935"/>
      <c r="AP32" s="935" t="s">
        <v>624</v>
      </c>
      <c r="AQ32" s="935"/>
      <c r="AR32" s="935"/>
      <c r="AS32" s="935"/>
      <c r="AT32" s="935"/>
      <c r="AU32" s="935">
        <v>50</v>
      </c>
      <c r="AV32" s="935"/>
      <c r="AW32" s="935"/>
      <c r="AX32" s="935"/>
      <c r="AY32" s="935"/>
      <c r="AZ32" s="1013" t="s">
        <v>622</v>
      </c>
      <c r="BA32" s="1013"/>
      <c r="BB32" s="1013"/>
      <c r="BC32" s="1013"/>
      <c r="BD32" s="1013"/>
      <c r="BE32" s="1005" t="s">
        <v>380</v>
      </c>
      <c r="BF32" s="1005"/>
      <c r="BG32" s="1005"/>
      <c r="BH32" s="1005"/>
      <c r="BI32" s="1006"/>
      <c r="BJ32" s="223"/>
      <c r="BK32" s="223"/>
      <c r="BL32" s="223"/>
      <c r="BM32" s="223"/>
      <c r="BN32" s="223"/>
      <c r="BO32" s="236"/>
      <c r="BP32" s="236"/>
      <c r="BQ32" s="233">
        <v>26</v>
      </c>
      <c r="BR32" s="234" t="s">
        <v>593</v>
      </c>
      <c r="BS32" s="978" t="s">
        <v>588</v>
      </c>
      <c r="BT32" s="979"/>
      <c r="BU32" s="979"/>
      <c r="BV32" s="979"/>
      <c r="BW32" s="979"/>
      <c r="BX32" s="979"/>
      <c r="BY32" s="979"/>
      <c r="BZ32" s="979"/>
      <c r="CA32" s="979"/>
      <c r="CB32" s="979"/>
      <c r="CC32" s="979"/>
      <c r="CD32" s="979"/>
      <c r="CE32" s="979"/>
      <c r="CF32" s="979"/>
      <c r="CG32" s="980"/>
      <c r="CH32" s="953">
        <v>-65</v>
      </c>
      <c r="CI32" s="954"/>
      <c r="CJ32" s="954"/>
      <c r="CK32" s="954"/>
      <c r="CL32" s="955"/>
      <c r="CM32" s="953">
        <v>1306</v>
      </c>
      <c r="CN32" s="954"/>
      <c r="CO32" s="954"/>
      <c r="CP32" s="954"/>
      <c r="CQ32" s="955"/>
      <c r="CR32" s="953">
        <v>1369</v>
      </c>
      <c r="CS32" s="954"/>
      <c r="CT32" s="954"/>
      <c r="CU32" s="954"/>
      <c r="CV32" s="955"/>
      <c r="CW32" s="953">
        <v>156</v>
      </c>
      <c r="CX32" s="954"/>
      <c r="CY32" s="954"/>
      <c r="CZ32" s="954"/>
      <c r="DA32" s="955"/>
      <c r="DB32" s="953" t="s">
        <v>592</v>
      </c>
      <c r="DC32" s="954"/>
      <c r="DD32" s="954"/>
      <c r="DE32" s="954"/>
      <c r="DF32" s="955"/>
      <c r="DG32" s="953" t="s">
        <v>592</v>
      </c>
      <c r="DH32" s="954"/>
      <c r="DI32" s="954"/>
      <c r="DJ32" s="954"/>
      <c r="DK32" s="955"/>
      <c r="DL32" s="953" t="s">
        <v>592</v>
      </c>
      <c r="DM32" s="954"/>
      <c r="DN32" s="954"/>
      <c r="DO32" s="954"/>
      <c r="DP32" s="955"/>
      <c r="DQ32" s="953">
        <v>63</v>
      </c>
      <c r="DR32" s="954"/>
      <c r="DS32" s="954"/>
      <c r="DT32" s="954"/>
      <c r="DU32" s="955"/>
      <c r="DV32" s="956"/>
      <c r="DW32" s="957"/>
      <c r="DX32" s="957"/>
      <c r="DY32" s="957"/>
      <c r="DZ32" s="958"/>
      <c r="EA32" s="217"/>
    </row>
    <row r="33" spans="1:131" s="218" customFormat="1" ht="26.25" customHeight="1" x14ac:dyDescent="0.2">
      <c r="A33" s="237">
        <v>6</v>
      </c>
      <c r="B33" s="1007" t="s">
        <v>388</v>
      </c>
      <c r="C33" s="1008"/>
      <c r="D33" s="1008"/>
      <c r="E33" s="1008"/>
      <c r="F33" s="1008"/>
      <c r="G33" s="1008"/>
      <c r="H33" s="1008"/>
      <c r="I33" s="1008"/>
      <c r="J33" s="1008"/>
      <c r="K33" s="1008"/>
      <c r="L33" s="1008"/>
      <c r="M33" s="1008"/>
      <c r="N33" s="1008"/>
      <c r="O33" s="1008"/>
      <c r="P33" s="1009"/>
      <c r="Q33" s="1014">
        <v>868</v>
      </c>
      <c r="R33" s="1011"/>
      <c r="S33" s="1011"/>
      <c r="T33" s="1011"/>
      <c r="U33" s="1011"/>
      <c r="V33" s="1011">
        <v>861</v>
      </c>
      <c r="W33" s="1011"/>
      <c r="X33" s="1011"/>
      <c r="Y33" s="1011"/>
      <c r="Z33" s="1011"/>
      <c r="AA33" s="1011">
        <v>7</v>
      </c>
      <c r="AB33" s="1011"/>
      <c r="AC33" s="1011"/>
      <c r="AD33" s="1011"/>
      <c r="AE33" s="1015"/>
      <c r="AF33" s="1010" t="s">
        <v>389</v>
      </c>
      <c r="AG33" s="1011"/>
      <c r="AH33" s="1011"/>
      <c r="AI33" s="1011"/>
      <c r="AJ33" s="1012"/>
      <c r="AK33" s="944">
        <v>351</v>
      </c>
      <c r="AL33" s="935"/>
      <c r="AM33" s="935"/>
      <c r="AN33" s="935"/>
      <c r="AO33" s="935"/>
      <c r="AP33" s="935">
        <v>7494</v>
      </c>
      <c r="AQ33" s="935"/>
      <c r="AR33" s="935"/>
      <c r="AS33" s="935"/>
      <c r="AT33" s="935"/>
      <c r="AU33" s="935">
        <v>7290</v>
      </c>
      <c r="AV33" s="935"/>
      <c r="AW33" s="935"/>
      <c r="AX33" s="935"/>
      <c r="AY33" s="935"/>
      <c r="AZ33" s="1013" t="s">
        <v>623</v>
      </c>
      <c r="BA33" s="1013"/>
      <c r="BB33" s="1013"/>
      <c r="BC33" s="1013"/>
      <c r="BD33" s="1013"/>
      <c r="BE33" s="1005" t="s">
        <v>390</v>
      </c>
      <c r="BF33" s="1005"/>
      <c r="BG33" s="1005"/>
      <c r="BH33" s="1005"/>
      <c r="BI33" s="1006"/>
      <c r="BJ33" s="223"/>
      <c r="BK33" s="223"/>
      <c r="BL33" s="223"/>
      <c r="BM33" s="223"/>
      <c r="BN33" s="223"/>
      <c r="BO33" s="236"/>
      <c r="BP33" s="236"/>
      <c r="BQ33" s="233">
        <v>27</v>
      </c>
      <c r="BR33" s="234"/>
      <c r="BS33" s="978"/>
      <c r="BT33" s="979"/>
      <c r="BU33" s="979"/>
      <c r="BV33" s="979"/>
      <c r="BW33" s="979"/>
      <c r="BX33" s="979"/>
      <c r="BY33" s="979"/>
      <c r="BZ33" s="979"/>
      <c r="CA33" s="979"/>
      <c r="CB33" s="979"/>
      <c r="CC33" s="979"/>
      <c r="CD33" s="979"/>
      <c r="CE33" s="979"/>
      <c r="CF33" s="979"/>
      <c r="CG33" s="980"/>
      <c r="CH33" s="953"/>
      <c r="CI33" s="954"/>
      <c r="CJ33" s="954"/>
      <c r="CK33" s="954"/>
      <c r="CL33" s="955"/>
      <c r="CM33" s="953"/>
      <c r="CN33" s="954"/>
      <c r="CO33" s="954"/>
      <c r="CP33" s="954"/>
      <c r="CQ33" s="955"/>
      <c r="CR33" s="953"/>
      <c r="CS33" s="954"/>
      <c r="CT33" s="954"/>
      <c r="CU33" s="954"/>
      <c r="CV33" s="955"/>
      <c r="CW33" s="953"/>
      <c r="CX33" s="954"/>
      <c r="CY33" s="954"/>
      <c r="CZ33" s="954"/>
      <c r="DA33" s="955"/>
      <c r="DB33" s="953"/>
      <c r="DC33" s="954"/>
      <c r="DD33" s="954"/>
      <c r="DE33" s="954"/>
      <c r="DF33" s="955"/>
      <c r="DG33" s="953"/>
      <c r="DH33" s="954"/>
      <c r="DI33" s="954"/>
      <c r="DJ33" s="954"/>
      <c r="DK33" s="955"/>
      <c r="DL33" s="953"/>
      <c r="DM33" s="954"/>
      <c r="DN33" s="954"/>
      <c r="DO33" s="954"/>
      <c r="DP33" s="955"/>
      <c r="DQ33" s="953"/>
      <c r="DR33" s="954"/>
      <c r="DS33" s="954"/>
      <c r="DT33" s="954"/>
      <c r="DU33" s="955"/>
      <c r="DV33" s="956"/>
      <c r="DW33" s="957"/>
      <c r="DX33" s="957"/>
      <c r="DY33" s="957"/>
      <c r="DZ33" s="958"/>
      <c r="EA33" s="217"/>
    </row>
    <row r="34" spans="1:131" s="218" customFormat="1" ht="26.25" customHeight="1" x14ac:dyDescent="0.2">
      <c r="A34" s="237">
        <v>7</v>
      </c>
      <c r="B34" s="1007" t="s">
        <v>391</v>
      </c>
      <c r="C34" s="1008"/>
      <c r="D34" s="1008"/>
      <c r="E34" s="1008"/>
      <c r="F34" s="1008"/>
      <c r="G34" s="1008"/>
      <c r="H34" s="1008"/>
      <c r="I34" s="1008"/>
      <c r="J34" s="1008"/>
      <c r="K34" s="1008"/>
      <c r="L34" s="1008"/>
      <c r="M34" s="1008"/>
      <c r="N34" s="1008"/>
      <c r="O34" s="1008"/>
      <c r="P34" s="1009"/>
      <c r="Q34" s="1014">
        <v>5429</v>
      </c>
      <c r="R34" s="1011"/>
      <c r="S34" s="1011"/>
      <c r="T34" s="1011"/>
      <c r="U34" s="1011"/>
      <c r="V34" s="1011">
        <v>4982</v>
      </c>
      <c r="W34" s="1011"/>
      <c r="X34" s="1011"/>
      <c r="Y34" s="1011"/>
      <c r="Z34" s="1011"/>
      <c r="AA34" s="1011">
        <v>447</v>
      </c>
      <c r="AB34" s="1011"/>
      <c r="AC34" s="1011"/>
      <c r="AD34" s="1011"/>
      <c r="AE34" s="1015"/>
      <c r="AF34" s="1010" t="s">
        <v>368</v>
      </c>
      <c r="AG34" s="1011"/>
      <c r="AH34" s="1011"/>
      <c r="AI34" s="1011"/>
      <c r="AJ34" s="1012"/>
      <c r="AK34" s="944">
        <v>860</v>
      </c>
      <c r="AL34" s="935"/>
      <c r="AM34" s="935"/>
      <c r="AN34" s="935"/>
      <c r="AO34" s="935"/>
      <c r="AP34" s="935">
        <v>19741</v>
      </c>
      <c r="AQ34" s="935"/>
      <c r="AR34" s="935"/>
      <c r="AS34" s="935"/>
      <c r="AT34" s="935"/>
      <c r="AU34" s="935">
        <v>6443</v>
      </c>
      <c r="AV34" s="935"/>
      <c r="AW34" s="935"/>
      <c r="AX34" s="935"/>
      <c r="AY34" s="935"/>
      <c r="AZ34" s="1013" t="s">
        <v>614</v>
      </c>
      <c r="BA34" s="1013"/>
      <c r="BB34" s="1013"/>
      <c r="BC34" s="1013"/>
      <c r="BD34" s="1013"/>
      <c r="BE34" s="1005" t="s">
        <v>390</v>
      </c>
      <c r="BF34" s="1005"/>
      <c r="BG34" s="1005"/>
      <c r="BH34" s="1005"/>
      <c r="BI34" s="1006"/>
      <c r="BJ34" s="223"/>
      <c r="BK34" s="223"/>
      <c r="BL34" s="223"/>
      <c r="BM34" s="223"/>
      <c r="BN34" s="223"/>
      <c r="BO34" s="236"/>
      <c r="BP34" s="236"/>
      <c r="BQ34" s="233">
        <v>28</v>
      </c>
      <c r="BR34" s="234"/>
      <c r="BS34" s="978"/>
      <c r="BT34" s="979"/>
      <c r="BU34" s="979"/>
      <c r="BV34" s="979"/>
      <c r="BW34" s="979"/>
      <c r="BX34" s="979"/>
      <c r="BY34" s="979"/>
      <c r="BZ34" s="979"/>
      <c r="CA34" s="979"/>
      <c r="CB34" s="979"/>
      <c r="CC34" s="979"/>
      <c r="CD34" s="979"/>
      <c r="CE34" s="979"/>
      <c r="CF34" s="979"/>
      <c r="CG34" s="980"/>
      <c r="CH34" s="953"/>
      <c r="CI34" s="954"/>
      <c r="CJ34" s="954"/>
      <c r="CK34" s="954"/>
      <c r="CL34" s="955"/>
      <c r="CM34" s="953"/>
      <c r="CN34" s="954"/>
      <c r="CO34" s="954"/>
      <c r="CP34" s="954"/>
      <c r="CQ34" s="955"/>
      <c r="CR34" s="953"/>
      <c r="CS34" s="954"/>
      <c r="CT34" s="954"/>
      <c r="CU34" s="954"/>
      <c r="CV34" s="955"/>
      <c r="CW34" s="953"/>
      <c r="CX34" s="954"/>
      <c r="CY34" s="954"/>
      <c r="CZ34" s="954"/>
      <c r="DA34" s="955"/>
      <c r="DB34" s="953"/>
      <c r="DC34" s="954"/>
      <c r="DD34" s="954"/>
      <c r="DE34" s="954"/>
      <c r="DF34" s="955"/>
      <c r="DG34" s="953"/>
      <c r="DH34" s="954"/>
      <c r="DI34" s="954"/>
      <c r="DJ34" s="954"/>
      <c r="DK34" s="955"/>
      <c r="DL34" s="953"/>
      <c r="DM34" s="954"/>
      <c r="DN34" s="954"/>
      <c r="DO34" s="954"/>
      <c r="DP34" s="955"/>
      <c r="DQ34" s="953"/>
      <c r="DR34" s="954"/>
      <c r="DS34" s="954"/>
      <c r="DT34" s="954"/>
      <c r="DU34" s="955"/>
      <c r="DV34" s="956"/>
      <c r="DW34" s="957"/>
      <c r="DX34" s="957"/>
      <c r="DY34" s="957"/>
      <c r="DZ34" s="958"/>
      <c r="EA34" s="217"/>
    </row>
    <row r="35" spans="1:131" s="218" customFormat="1" ht="26.25" customHeight="1" x14ac:dyDescent="0.2">
      <c r="A35" s="237">
        <v>8</v>
      </c>
      <c r="B35" s="1007"/>
      <c r="C35" s="1008"/>
      <c r="D35" s="1008"/>
      <c r="E35" s="1008"/>
      <c r="F35" s="1008"/>
      <c r="G35" s="1008"/>
      <c r="H35" s="1008"/>
      <c r="I35" s="1008"/>
      <c r="J35" s="1008"/>
      <c r="K35" s="1008"/>
      <c r="L35" s="1008"/>
      <c r="M35" s="1008"/>
      <c r="N35" s="1008"/>
      <c r="O35" s="1008"/>
      <c r="P35" s="1009"/>
      <c r="Q35" s="1014"/>
      <c r="R35" s="1011"/>
      <c r="S35" s="1011"/>
      <c r="T35" s="1011"/>
      <c r="U35" s="1011"/>
      <c r="V35" s="1011"/>
      <c r="W35" s="1011"/>
      <c r="X35" s="1011"/>
      <c r="Y35" s="1011"/>
      <c r="Z35" s="1011"/>
      <c r="AA35" s="1011"/>
      <c r="AB35" s="1011"/>
      <c r="AC35" s="1011"/>
      <c r="AD35" s="1011"/>
      <c r="AE35" s="1015"/>
      <c r="AF35" s="1010"/>
      <c r="AG35" s="1011"/>
      <c r="AH35" s="1011"/>
      <c r="AI35" s="1011"/>
      <c r="AJ35" s="1012"/>
      <c r="AK35" s="944"/>
      <c r="AL35" s="935"/>
      <c r="AM35" s="935"/>
      <c r="AN35" s="935"/>
      <c r="AO35" s="935"/>
      <c r="AP35" s="935"/>
      <c r="AQ35" s="935"/>
      <c r="AR35" s="935"/>
      <c r="AS35" s="935"/>
      <c r="AT35" s="935"/>
      <c r="AU35" s="935"/>
      <c r="AV35" s="935"/>
      <c r="AW35" s="935"/>
      <c r="AX35" s="935"/>
      <c r="AY35" s="935"/>
      <c r="AZ35" s="1013"/>
      <c r="BA35" s="1013"/>
      <c r="BB35" s="1013"/>
      <c r="BC35" s="1013"/>
      <c r="BD35" s="1013"/>
      <c r="BE35" s="1005"/>
      <c r="BF35" s="1005"/>
      <c r="BG35" s="1005"/>
      <c r="BH35" s="1005"/>
      <c r="BI35" s="1006"/>
      <c r="BJ35" s="223"/>
      <c r="BK35" s="223"/>
      <c r="BL35" s="223"/>
      <c r="BM35" s="223"/>
      <c r="BN35" s="223"/>
      <c r="BO35" s="236"/>
      <c r="BP35" s="236"/>
      <c r="BQ35" s="233">
        <v>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392</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366</v>
      </c>
      <c r="B63" s="908" t="s">
        <v>393</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20790</v>
      </c>
      <c r="AG63" s="923"/>
      <c r="AH63" s="923"/>
      <c r="AI63" s="923"/>
      <c r="AJ63" s="993"/>
      <c r="AK63" s="994"/>
      <c r="AL63" s="927"/>
      <c r="AM63" s="927"/>
      <c r="AN63" s="927"/>
      <c r="AO63" s="927"/>
      <c r="AP63" s="923">
        <v>55573</v>
      </c>
      <c r="AQ63" s="923"/>
      <c r="AR63" s="923"/>
      <c r="AS63" s="923"/>
      <c r="AT63" s="923"/>
      <c r="AU63" s="923">
        <v>28109</v>
      </c>
      <c r="AV63" s="923"/>
      <c r="AW63" s="923"/>
      <c r="AX63" s="923"/>
      <c r="AY63" s="923"/>
      <c r="AZ63" s="988"/>
      <c r="BA63" s="988"/>
      <c r="BB63" s="988"/>
      <c r="BC63" s="988"/>
      <c r="BD63" s="988"/>
      <c r="BE63" s="924"/>
      <c r="BF63" s="924"/>
      <c r="BG63" s="924"/>
      <c r="BH63" s="924"/>
      <c r="BI63" s="925"/>
      <c r="BJ63" s="989" t="s">
        <v>394</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395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396</v>
      </c>
      <c r="B66" s="960"/>
      <c r="C66" s="960"/>
      <c r="D66" s="960"/>
      <c r="E66" s="960"/>
      <c r="F66" s="960"/>
      <c r="G66" s="960"/>
      <c r="H66" s="960"/>
      <c r="I66" s="960"/>
      <c r="J66" s="960"/>
      <c r="K66" s="960"/>
      <c r="L66" s="960"/>
      <c r="M66" s="960"/>
      <c r="N66" s="960"/>
      <c r="O66" s="960"/>
      <c r="P66" s="961"/>
      <c r="Q66" s="965" t="s">
        <v>397</v>
      </c>
      <c r="R66" s="966"/>
      <c r="S66" s="966"/>
      <c r="T66" s="966"/>
      <c r="U66" s="967"/>
      <c r="V66" s="965" t="s">
        <v>398</v>
      </c>
      <c r="W66" s="966"/>
      <c r="X66" s="966"/>
      <c r="Y66" s="966"/>
      <c r="Z66" s="967"/>
      <c r="AA66" s="965" t="s">
        <v>399</v>
      </c>
      <c r="AB66" s="966"/>
      <c r="AC66" s="966"/>
      <c r="AD66" s="966"/>
      <c r="AE66" s="967"/>
      <c r="AF66" s="971" t="s">
        <v>400</v>
      </c>
      <c r="AG66" s="972"/>
      <c r="AH66" s="972"/>
      <c r="AI66" s="972"/>
      <c r="AJ66" s="973"/>
      <c r="AK66" s="965" t="s">
        <v>401</v>
      </c>
      <c r="AL66" s="960"/>
      <c r="AM66" s="960"/>
      <c r="AN66" s="960"/>
      <c r="AO66" s="961"/>
      <c r="AP66" s="965" t="s">
        <v>402</v>
      </c>
      <c r="AQ66" s="966"/>
      <c r="AR66" s="966"/>
      <c r="AS66" s="966"/>
      <c r="AT66" s="967"/>
      <c r="AU66" s="965" t="s">
        <v>403</v>
      </c>
      <c r="AV66" s="966"/>
      <c r="AW66" s="966"/>
      <c r="AX66" s="966"/>
      <c r="AY66" s="967"/>
      <c r="AZ66" s="965" t="s">
        <v>336</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563</v>
      </c>
      <c r="C68" s="950"/>
      <c r="D68" s="950"/>
      <c r="E68" s="950"/>
      <c r="F68" s="950"/>
      <c r="G68" s="950"/>
      <c r="H68" s="950"/>
      <c r="I68" s="950"/>
      <c r="J68" s="950"/>
      <c r="K68" s="950"/>
      <c r="L68" s="950"/>
      <c r="M68" s="950"/>
      <c r="N68" s="950"/>
      <c r="O68" s="950"/>
      <c r="P68" s="951"/>
      <c r="Q68" s="952">
        <v>2135</v>
      </c>
      <c r="R68" s="946"/>
      <c r="S68" s="946"/>
      <c r="T68" s="946"/>
      <c r="U68" s="946"/>
      <c r="V68" s="946">
        <v>2074</v>
      </c>
      <c r="W68" s="946"/>
      <c r="X68" s="946"/>
      <c r="Y68" s="946"/>
      <c r="Z68" s="946"/>
      <c r="AA68" s="946">
        <v>61</v>
      </c>
      <c r="AB68" s="946"/>
      <c r="AC68" s="946"/>
      <c r="AD68" s="946"/>
      <c r="AE68" s="946"/>
      <c r="AF68" s="946">
        <v>61</v>
      </c>
      <c r="AG68" s="946"/>
      <c r="AH68" s="946"/>
      <c r="AI68" s="946"/>
      <c r="AJ68" s="946"/>
      <c r="AK68" s="946">
        <v>56</v>
      </c>
      <c r="AL68" s="946"/>
      <c r="AM68" s="946"/>
      <c r="AN68" s="946"/>
      <c r="AO68" s="946"/>
      <c r="AP68" s="946">
        <v>131</v>
      </c>
      <c r="AQ68" s="946"/>
      <c r="AR68" s="946"/>
      <c r="AS68" s="946"/>
      <c r="AT68" s="946"/>
      <c r="AU68" s="946">
        <v>33</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366</v>
      </c>
      <c r="B88" s="908" t="s">
        <v>404</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61</v>
      </c>
      <c r="AG88" s="923"/>
      <c r="AH88" s="923"/>
      <c r="AI88" s="923"/>
      <c r="AJ88" s="923"/>
      <c r="AK88" s="927"/>
      <c r="AL88" s="927"/>
      <c r="AM88" s="927"/>
      <c r="AN88" s="927"/>
      <c r="AO88" s="927"/>
      <c r="AP88" s="923">
        <v>131</v>
      </c>
      <c r="AQ88" s="923"/>
      <c r="AR88" s="923"/>
      <c r="AS88" s="923"/>
      <c r="AT88" s="923"/>
      <c r="AU88" s="923">
        <v>33</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366</v>
      </c>
      <c r="BR102" s="908" t="s">
        <v>405</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11608</v>
      </c>
      <c r="CS102" s="915"/>
      <c r="CT102" s="915"/>
      <c r="CU102" s="915"/>
      <c r="CV102" s="916"/>
      <c r="CW102" s="914">
        <v>1270</v>
      </c>
      <c r="CX102" s="915"/>
      <c r="CY102" s="915"/>
      <c r="CZ102" s="915"/>
      <c r="DA102" s="916"/>
      <c r="DB102" s="914">
        <v>11183</v>
      </c>
      <c r="DC102" s="915"/>
      <c r="DD102" s="915"/>
      <c r="DE102" s="915"/>
      <c r="DF102" s="916"/>
      <c r="DG102" s="914">
        <v>340</v>
      </c>
      <c r="DH102" s="915"/>
      <c r="DI102" s="915"/>
      <c r="DJ102" s="915"/>
      <c r="DK102" s="916"/>
      <c r="DL102" s="914">
        <v>37788</v>
      </c>
      <c r="DM102" s="915"/>
      <c r="DN102" s="915"/>
      <c r="DO102" s="915"/>
      <c r="DP102" s="916"/>
      <c r="DQ102" s="914">
        <v>3868</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406</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407</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408</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410</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411</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412</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413</v>
      </c>
      <c r="AB109" s="858"/>
      <c r="AC109" s="858"/>
      <c r="AD109" s="858"/>
      <c r="AE109" s="859"/>
      <c r="AF109" s="860" t="s">
        <v>290</v>
      </c>
      <c r="AG109" s="858"/>
      <c r="AH109" s="858"/>
      <c r="AI109" s="858"/>
      <c r="AJ109" s="859"/>
      <c r="AK109" s="860" t="s">
        <v>289</v>
      </c>
      <c r="AL109" s="858"/>
      <c r="AM109" s="858"/>
      <c r="AN109" s="858"/>
      <c r="AO109" s="859"/>
      <c r="AP109" s="860" t="s">
        <v>414</v>
      </c>
      <c r="AQ109" s="858"/>
      <c r="AR109" s="858"/>
      <c r="AS109" s="858"/>
      <c r="AT109" s="889"/>
      <c r="AU109" s="857" t="s">
        <v>412</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413</v>
      </c>
      <c r="BR109" s="858"/>
      <c r="BS109" s="858"/>
      <c r="BT109" s="858"/>
      <c r="BU109" s="859"/>
      <c r="BV109" s="860" t="s">
        <v>290</v>
      </c>
      <c r="BW109" s="858"/>
      <c r="BX109" s="858"/>
      <c r="BY109" s="858"/>
      <c r="BZ109" s="859"/>
      <c r="CA109" s="860" t="s">
        <v>289</v>
      </c>
      <c r="CB109" s="858"/>
      <c r="CC109" s="858"/>
      <c r="CD109" s="858"/>
      <c r="CE109" s="859"/>
      <c r="CF109" s="896" t="s">
        <v>414</v>
      </c>
      <c r="CG109" s="896"/>
      <c r="CH109" s="896"/>
      <c r="CI109" s="896"/>
      <c r="CJ109" s="896"/>
      <c r="CK109" s="860" t="s">
        <v>415</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413</v>
      </c>
      <c r="DH109" s="858"/>
      <c r="DI109" s="858"/>
      <c r="DJ109" s="858"/>
      <c r="DK109" s="859"/>
      <c r="DL109" s="860" t="s">
        <v>290</v>
      </c>
      <c r="DM109" s="858"/>
      <c r="DN109" s="858"/>
      <c r="DO109" s="858"/>
      <c r="DP109" s="859"/>
      <c r="DQ109" s="860" t="s">
        <v>289</v>
      </c>
      <c r="DR109" s="858"/>
      <c r="DS109" s="858"/>
      <c r="DT109" s="858"/>
      <c r="DU109" s="859"/>
      <c r="DV109" s="860" t="s">
        <v>414</v>
      </c>
      <c r="DW109" s="858"/>
      <c r="DX109" s="858"/>
      <c r="DY109" s="858"/>
      <c r="DZ109" s="889"/>
    </row>
    <row r="110" spans="1:131" s="217" customFormat="1" ht="26.25" customHeight="1" x14ac:dyDescent="0.2">
      <c r="A110" s="758" t="s">
        <v>416</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73350328</v>
      </c>
      <c r="AB110" s="851"/>
      <c r="AC110" s="851"/>
      <c r="AD110" s="851"/>
      <c r="AE110" s="852"/>
      <c r="AF110" s="853">
        <v>67913664</v>
      </c>
      <c r="AG110" s="851"/>
      <c r="AH110" s="851"/>
      <c r="AI110" s="851"/>
      <c r="AJ110" s="852"/>
      <c r="AK110" s="853">
        <v>65238237</v>
      </c>
      <c r="AL110" s="851"/>
      <c r="AM110" s="851"/>
      <c r="AN110" s="851"/>
      <c r="AO110" s="852"/>
      <c r="AP110" s="854">
        <v>32.200000000000003</v>
      </c>
      <c r="AQ110" s="855"/>
      <c r="AR110" s="855"/>
      <c r="AS110" s="855"/>
      <c r="AT110" s="856"/>
      <c r="AU110" s="890" t="s">
        <v>64</v>
      </c>
      <c r="AV110" s="891"/>
      <c r="AW110" s="891"/>
      <c r="AX110" s="891"/>
      <c r="AY110" s="891"/>
      <c r="AZ110" s="813" t="s">
        <v>417</v>
      </c>
      <c r="BA110" s="759"/>
      <c r="BB110" s="759"/>
      <c r="BC110" s="759"/>
      <c r="BD110" s="759"/>
      <c r="BE110" s="759"/>
      <c r="BF110" s="759"/>
      <c r="BG110" s="759"/>
      <c r="BH110" s="759"/>
      <c r="BI110" s="759"/>
      <c r="BJ110" s="759"/>
      <c r="BK110" s="759"/>
      <c r="BL110" s="759"/>
      <c r="BM110" s="759"/>
      <c r="BN110" s="759"/>
      <c r="BO110" s="759"/>
      <c r="BP110" s="760"/>
      <c r="BQ110" s="814">
        <v>903713417</v>
      </c>
      <c r="BR110" s="796"/>
      <c r="BS110" s="796"/>
      <c r="BT110" s="796"/>
      <c r="BU110" s="796"/>
      <c r="BV110" s="796">
        <v>894387382</v>
      </c>
      <c r="BW110" s="796"/>
      <c r="BX110" s="796"/>
      <c r="BY110" s="796"/>
      <c r="BZ110" s="796"/>
      <c r="CA110" s="796">
        <v>889397538</v>
      </c>
      <c r="CB110" s="796"/>
      <c r="CC110" s="796"/>
      <c r="CD110" s="796"/>
      <c r="CE110" s="796"/>
      <c r="CF110" s="823">
        <v>438.5</v>
      </c>
      <c r="CG110" s="824"/>
      <c r="CH110" s="824"/>
      <c r="CI110" s="824"/>
      <c r="CJ110" s="824"/>
      <c r="CK110" s="886" t="s">
        <v>418</v>
      </c>
      <c r="CL110" s="770"/>
      <c r="CM110" s="847" t="s">
        <v>419</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2335731</v>
      </c>
      <c r="DH110" s="796"/>
      <c r="DI110" s="796"/>
      <c r="DJ110" s="796"/>
      <c r="DK110" s="796"/>
      <c r="DL110" s="796">
        <v>2102777</v>
      </c>
      <c r="DM110" s="796"/>
      <c r="DN110" s="796"/>
      <c r="DO110" s="796"/>
      <c r="DP110" s="796"/>
      <c r="DQ110" s="796">
        <v>7509712</v>
      </c>
      <c r="DR110" s="796"/>
      <c r="DS110" s="796"/>
      <c r="DT110" s="796"/>
      <c r="DU110" s="796"/>
      <c r="DV110" s="797">
        <v>3.7</v>
      </c>
      <c r="DW110" s="797"/>
      <c r="DX110" s="797"/>
      <c r="DY110" s="797"/>
      <c r="DZ110" s="798"/>
    </row>
    <row r="111" spans="1:131" s="217" customFormat="1" ht="26.25" customHeight="1" x14ac:dyDescent="0.2">
      <c r="A111" s="725" t="s">
        <v>420</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421</v>
      </c>
      <c r="AB111" s="880"/>
      <c r="AC111" s="880"/>
      <c r="AD111" s="880"/>
      <c r="AE111" s="881"/>
      <c r="AF111" s="882" t="s">
        <v>368</v>
      </c>
      <c r="AG111" s="880"/>
      <c r="AH111" s="880"/>
      <c r="AI111" s="880"/>
      <c r="AJ111" s="881"/>
      <c r="AK111" s="882" t="s">
        <v>422</v>
      </c>
      <c r="AL111" s="880"/>
      <c r="AM111" s="880"/>
      <c r="AN111" s="880"/>
      <c r="AO111" s="881"/>
      <c r="AP111" s="883" t="s">
        <v>423</v>
      </c>
      <c r="AQ111" s="884"/>
      <c r="AR111" s="884"/>
      <c r="AS111" s="884"/>
      <c r="AT111" s="885"/>
      <c r="AU111" s="892"/>
      <c r="AV111" s="893"/>
      <c r="AW111" s="893"/>
      <c r="AX111" s="893"/>
      <c r="AY111" s="893"/>
      <c r="AZ111" s="766" t="s">
        <v>424</v>
      </c>
      <c r="BA111" s="701"/>
      <c r="BB111" s="701"/>
      <c r="BC111" s="701"/>
      <c r="BD111" s="701"/>
      <c r="BE111" s="701"/>
      <c r="BF111" s="701"/>
      <c r="BG111" s="701"/>
      <c r="BH111" s="701"/>
      <c r="BI111" s="701"/>
      <c r="BJ111" s="701"/>
      <c r="BK111" s="701"/>
      <c r="BL111" s="701"/>
      <c r="BM111" s="701"/>
      <c r="BN111" s="701"/>
      <c r="BO111" s="701"/>
      <c r="BP111" s="702"/>
      <c r="BQ111" s="767">
        <v>10691081</v>
      </c>
      <c r="BR111" s="768"/>
      <c r="BS111" s="768"/>
      <c r="BT111" s="768"/>
      <c r="BU111" s="768"/>
      <c r="BV111" s="768">
        <v>8994614</v>
      </c>
      <c r="BW111" s="768"/>
      <c r="BX111" s="768"/>
      <c r="BY111" s="768"/>
      <c r="BZ111" s="768"/>
      <c r="CA111" s="768">
        <v>13175531</v>
      </c>
      <c r="CB111" s="768"/>
      <c r="CC111" s="768"/>
      <c r="CD111" s="768"/>
      <c r="CE111" s="768"/>
      <c r="CF111" s="832">
        <v>6.5</v>
      </c>
      <c r="CG111" s="833"/>
      <c r="CH111" s="833"/>
      <c r="CI111" s="833"/>
      <c r="CJ111" s="833"/>
      <c r="CK111" s="887"/>
      <c r="CL111" s="772"/>
      <c r="CM111" s="775" t="s">
        <v>425</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426</v>
      </c>
      <c r="DH111" s="768"/>
      <c r="DI111" s="768"/>
      <c r="DJ111" s="768"/>
      <c r="DK111" s="768"/>
      <c r="DL111" s="768" t="s">
        <v>423</v>
      </c>
      <c r="DM111" s="768"/>
      <c r="DN111" s="768"/>
      <c r="DO111" s="768"/>
      <c r="DP111" s="768"/>
      <c r="DQ111" s="768" t="s">
        <v>427</v>
      </c>
      <c r="DR111" s="768"/>
      <c r="DS111" s="768"/>
      <c r="DT111" s="768"/>
      <c r="DU111" s="768"/>
      <c r="DV111" s="745" t="s">
        <v>368</v>
      </c>
      <c r="DW111" s="745"/>
      <c r="DX111" s="745"/>
      <c r="DY111" s="745"/>
      <c r="DZ111" s="746"/>
    </row>
    <row r="112" spans="1:131" s="217" customFormat="1" ht="26.25" customHeight="1" x14ac:dyDescent="0.2">
      <c r="A112" s="872" t="s">
        <v>428</v>
      </c>
      <c r="B112" s="873"/>
      <c r="C112" s="701" t="s">
        <v>429</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6883333</v>
      </c>
      <c r="AB112" s="731"/>
      <c r="AC112" s="731"/>
      <c r="AD112" s="731"/>
      <c r="AE112" s="732"/>
      <c r="AF112" s="733">
        <v>8050000</v>
      </c>
      <c r="AG112" s="731"/>
      <c r="AH112" s="731"/>
      <c r="AI112" s="731"/>
      <c r="AJ112" s="732"/>
      <c r="AK112" s="733">
        <v>9216667</v>
      </c>
      <c r="AL112" s="731"/>
      <c r="AM112" s="731"/>
      <c r="AN112" s="731"/>
      <c r="AO112" s="732"/>
      <c r="AP112" s="778">
        <v>4.5</v>
      </c>
      <c r="AQ112" s="779"/>
      <c r="AR112" s="779"/>
      <c r="AS112" s="779"/>
      <c r="AT112" s="780"/>
      <c r="AU112" s="892"/>
      <c r="AV112" s="893"/>
      <c r="AW112" s="893"/>
      <c r="AX112" s="893"/>
      <c r="AY112" s="893"/>
      <c r="AZ112" s="766" t="s">
        <v>430</v>
      </c>
      <c r="BA112" s="701"/>
      <c r="BB112" s="701"/>
      <c r="BC112" s="701"/>
      <c r="BD112" s="701"/>
      <c r="BE112" s="701"/>
      <c r="BF112" s="701"/>
      <c r="BG112" s="701"/>
      <c r="BH112" s="701"/>
      <c r="BI112" s="701"/>
      <c r="BJ112" s="701"/>
      <c r="BK112" s="701"/>
      <c r="BL112" s="701"/>
      <c r="BM112" s="701"/>
      <c r="BN112" s="701"/>
      <c r="BO112" s="701"/>
      <c r="BP112" s="702"/>
      <c r="BQ112" s="767">
        <v>30396092</v>
      </c>
      <c r="BR112" s="768"/>
      <c r="BS112" s="768"/>
      <c r="BT112" s="768"/>
      <c r="BU112" s="768"/>
      <c r="BV112" s="768">
        <v>30432784</v>
      </c>
      <c r="BW112" s="768"/>
      <c r="BX112" s="768"/>
      <c r="BY112" s="768"/>
      <c r="BZ112" s="768"/>
      <c r="CA112" s="768">
        <v>28109350</v>
      </c>
      <c r="CB112" s="768"/>
      <c r="CC112" s="768"/>
      <c r="CD112" s="768"/>
      <c r="CE112" s="768"/>
      <c r="CF112" s="832">
        <v>13.9</v>
      </c>
      <c r="CG112" s="833"/>
      <c r="CH112" s="833"/>
      <c r="CI112" s="833"/>
      <c r="CJ112" s="833"/>
      <c r="CK112" s="887"/>
      <c r="CL112" s="772"/>
      <c r="CM112" s="775" t="s">
        <v>431</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8355350</v>
      </c>
      <c r="DH112" s="768"/>
      <c r="DI112" s="768"/>
      <c r="DJ112" s="768"/>
      <c r="DK112" s="768"/>
      <c r="DL112" s="768">
        <v>6891837</v>
      </c>
      <c r="DM112" s="768"/>
      <c r="DN112" s="768"/>
      <c r="DO112" s="768"/>
      <c r="DP112" s="768"/>
      <c r="DQ112" s="768">
        <v>5665819</v>
      </c>
      <c r="DR112" s="768"/>
      <c r="DS112" s="768"/>
      <c r="DT112" s="768"/>
      <c r="DU112" s="768"/>
      <c r="DV112" s="745">
        <v>2.8</v>
      </c>
      <c r="DW112" s="745"/>
      <c r="DX112" s="745"/>
      <c r="DY112" s="745"/>
      <c r="DZ112" s="746"/>
    </row>
    <row r="113" spans="1:130" s="217" customFormat="1" ht="26.25" customHeight="1" x14ac:dyDescent="0.2">
      <c r="A113" s="874"/>
      <c r="B113" s="875"/>
      <c r="C113" s="701" t="s">
        <v>432</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1850734</v>
      </c>
      <c r="AB113" s="731"/>
      <c r="AC113" s="731"/>
      <c r="AD113" s="731"/>
      <c r="AE113" s="732"/>
      <c r="AF113" s="733">
        <v>2006139</v>
      </c>
      <c r="AG113" s="731"/>
      <c r="AH113" s="731"/>
      <c r="AI113" s="731"/>
      <c r="AJ113" s="732"/>
      <c r="AK113" s="733">
        <v>2084958</v>
      </c>
      <c r="AL113" s="731"/>
      <c r="AM113" s="731"/>
      <c r="AN113" s="731"/>
      <c r="AO113" s="732"/>
      <c r="AP113" s="778">
        <v>1</v>
      </c>
      <c r="AQ113" s="779"/>
      <c r="AR113" s="779"/>
      <c r="AS113" s="779"/>
      <c r="AT113" s="780"/>
      <c r="AU113" s="892"/>
      <c r="AV113" s="893"/>
      <c r="AW113" s="893"/>
      <c r="AX113" s="893"/>
      <c r="AY113" s="893"/>
      <c r="AZ113" s="766" t="s">
        <v>433</v>
      </c>
      <c r="BA113" s="701"/>
      <c r="BB113" s="701"/>
      <c r="BC113" s="701"/>
      <c r="BD113" s="701"/>
      <c r="BE113" s="701"/>
      <c r="BF113" s="701"/>
      <c r="BG113" s="701"/>
      <c r="BH113" s="701"/>
      <c r="BI113" s="701"/>
      <c r="BJ113" s="701"/>
      <c r="BK113" s="701"/>
      <c r="BL113" s="701"/>
      <c r="BM113" s="701"/>
      <c r="BN113" s="701"/>
      <c r="BO113" s="701"/>
      <c r="BP113" s="702"/>
      <c r="BQ113" s="767">
        <v>32750</v>
      </c>
      <c r="BR113" s="768"/>
      <c r="BS113" s="768"/>
      <c r="BT113" s="768"/>
      <c r="BU113" s="768"/>
      <c r="BV113" s="768">
        <v>32750</v>
      </c>
      <c r="BW113" s="768"/>
      <c r="BX113" s="768"/>
      <c r="BY113" s="768"/>
      <c r="BZ113" s="768"/>
      <c r="CA113" s="768">
        <v>32750</v>
      </c>
      <c r="CB113" s="768"/>
      <c r="CC113" s="768"/>
      <c r="CD113" s="768"/>
      <c r="CE113" s="768"/>
      <c r="CF113" s="832">
        <v>0</v>
      </c>
      <c r="CG113" s="833"/>
      <c r="CH113" s="833"/>
      <c r="CI113" s="833"/>
      <c r="CJ113" s="833"/>
      <c r="CK113" s="887"/>
      <c r="CL113" s="772"/>
      <c r="CM113" s="775" t="s">
        <v>434</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423</v>
      </c>
      <c r="DH113" s="768"/>
      <c r="DI113" s="768"/>
      <c r="DJ113" s="768"/>
      <c r="DK113" s="768"/>
      <c r="DL113" s="768" t="s">
        <v>435</v>
      </c>
      <c r="DM113" s="768"/>
      <c r="DN113" s="768"/>
      <c r="DO113" s="768"/>
      <c r="DP113" s="768"/>
      <c r="DQ113" s="768" t="s">
        <v>368</v>
      </c>
      <c r="DR113" s="768"/>
      <c r="DS113" s="768"/>
      <c r="DT113" s="768"/>
      <c r="DU113" s="768"/>
      <c r="DV113" s="745" t="s">
        <v>436</v>
      </c>
      <c r="DW113" s="745"/>
      <c r="DX113" s="745"/>
      <c r="DY113" s="745"/>
      <c r="DZ113" s="746"/>
    </row>
    <row r="114" spans="1:130" s="217" customFormat="1" ht="26.25" customHeight="1" x14ac:dyDescent="0.2">
      <c r="A114" s="874"/>
      <c r="B114" s="875"/>
      <c r="C114" s="701" t="s">
        <v>437</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421</v>
      </c>
      <c r="AB114" s="731"/>
      <c r="AC114" s="731"/>
      <c r="AD114" s="731"/>
      <c r="AE114" s="732"/>
      <c r="AF114" s="733">
        <v>33</v>
      </c>
      <c r="AG114" s="731"/>
      <c r="AH114" s="731"/>
      <c r="AI114" s="731"/>
      <c r="AJ114" s="732"/>
      <c r="AK114" s="733">
        <v>33</v>
      </c>
      <c r="AL114" s="731"/>
      <c r="AM114" s="731"/>
      <c r="AN114" s="731"/>
      <c r="AO114" s="732"/>
      <c r="AP114" s="778">
        <v>0</v>
      </c>
      <c r="AQ114" s="779"/>
      <c r="AR114" s="779"/>
      <c r="AS114" s="779"/>
      <c r="AT114" s="780"/>
      <c r="AU114" s="892"/>
      <c r="AV114" s="893"/>
      <c r="AW114" s="893"/>
      <c r="AX114" s="893"/>
      <c r="AY114" s="893"/>
      <c r="AZ114" s="766" t="s">
        <v>438</v>
      </c>
      <c r="BA114" s="701"/>
      <c r="BB114" s="701"/>
      <c r="BC114" s="701"/>
      <c r="BD114" s="701"/>
      <c r="BE114" s="701"/>
      <c r="BF114" s="701"/>
      <c r="BG114" s="701"/>
      <c r="BH114" s="701"/>
      <c r="BI114" s="701"/>
      <c r="BJ114" s="701"/>
      <c r="BK114" s="701"/>
      <c r="BL114" s="701"/>
      <c r="BM114" s="701"/>
      <c r="BN114" s="701"/>
      <c r="BO114" s="701"/>
      <c r="BP114" s="702"/>
      <c r="BQ114" s="767">
        <v>110781017</v>
      </c>
      <c r="BR114" s="768"/>
      <c r="BS114" s="768"/>
      <c r="BT114" s="768"/>
      <c r="BU114" s="768"/>
      <c r="BV114" s="768">
        <v>112275279</v>
      </c>
      <c r="BW114" s="768"/>
      <c r="BX114" s="768"/>
      <c r="BY114" s="768"/>
      <c r="BZ114" s="768"/>
      <c r="CA114" s="768">
        <v>104758116</v>
      </c>
      <c r="CB114" s="768"/>
      <c r="CC114" s="768"/>
      <c r="CD114" s="768"/>
      <c r="CE114" s="768"/>
      <c r="CF114" s="832">
        <v>51.6</v>
      </c>
      <c r="CG114" s="833"/>
      <c r="CH114" s="833"/>
      <c r="CI114" s="833"/>
      <c r="CJ114" s="833"/>
      <c r="CK114" s="887"/>
      <c r="CL114" s="772"/>
      <c r="CM114" s="775" t="s">
        <v>439</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368</v>
      </c>
      <c r="DH114" s="768"/>
      <c r="DI114" s="768"/>
      <c r="DJ114" s="768"/>
      <c r="DK114" s="768"/>
      <c r="DL114" s="768" t="s">
        <v>421</v>
      </c>
      <c r="DM114" s="768"/>
      <c r="DN114" s="768"/>
      <c r="DO114" s="768"/>
      <c r="DP114" s="768"/>
      <c r="DQ114" s="768" t="s">
        <v>368</v>
      </c>
      <c r="DR114" s="768"/>
      <c r="DS114" s="768"/>
      <c r="DT114" s="768"/>
      <c r="DU114" s="768"/>
      <c r="DV114" s="745" t="s">
        <v>421</v>
      </c>
      <c r="DW114" s="745"/>
      <c r="DX114" s="745"/>
      <c r="DY114" s="745"/>
      <c r="DZ114" s="746"/>
    </row>
    <row r="115" spans="1:130" s="217" customFormat="1" ht="26.25" customHeight="1" x14ac:dyDescent="0.2">
      <c r="A115" s="874"/>
      <c r="B115" s="875"/>
      <c r="C115" s="701" t="s">
        <v>440</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1926935</v>
      </c>
      <c r="AB115" s="731"/>
      <c r="AC115" s="731"/>
      <c r="AD115" s="731"/>
      <c r="AE115" s="732"/>
      <c r="AF115" s="733">
        <v>1860406</v>
      </c>
      <c r="AG115" s="731"/>
      <c r="AH115" s="731"/>
      <c r="AI115" s="731"/>
      <c r="AJ115" s="732"/>
      <c r="AK115" s="733">
        <v>1791661</v>
      </c>
      <c r="AL115" s="731"/>
      <c r="AM115" s="731"/>
      <c r="AN115" s="731"/>
      <c r="AO115" s="732"/>
      <c r="AP115" s="778">
        <v>0.9</v>
      </c>
      <c r="AQ115" s="779"/>
      <c r="AR115" s="779"/>
      <c r="AS115" s="779"/>
      <c r="AT115" s="780"/>
      <c r="AU115" s="892"/>
      <c r="AV115" s="893"/>
      <c r="AW115" s="893"/>
      <c r="AX115" s="893"/>
      <c r="AY115" s="893"/>
      <c r="AZ115" s="766" t="s">
        <v>441</v>
      </c>
      <c r="BA115" s="701"/>
      <c r="BB115" s="701"/>
      <c r="BC115" s="701"/>
      <c r="BD115" s="701"/>
      <c r="BE115" s="701"/>
      <c r="BF115" s="701"/>
      <c r="BG115" s="701"/>
      <c r="BH115" s="701"/>
      <c r="BI115" s="701"/>
      <c r="BJ115" s="701"/>
      <c r="BK115" s="701"/>
      <c r="BL115" s="701"/>
      <c r="BM115" s="701"/>
      <c r="BN115" s="701"/>
      <c r="BO115" s="701"/>
      <c r="BP115" s="702"/>
      <c r="BQ115" s="767">
        <v>6138436</v>
      </c>
      <c r="BR115" s="768"/>
      <c r="BS115" s="768"/>
      <c r="BT115" s="768"/>
      <c r="BU115" s="768"/>
      <c r="BV115" s="768">
        <v>6336571</v>
      </c>
      <c r="BW115" s="768"/>
      <c r="BX115" s="768"/>
      <c r="BY115" s="768"/>
      <c r="BZ115" s="768"/>
      <c r="CA115" s="768">
        <v>6364106</v>
      </c>
      <c r="CB115" s="768"/>
      <c r="CC115" s="768"/>
      <c r="CD115" s="768"/>
      <c r="CE115" s="768"/>
      <c r="CF115" s="832">
        <v>3.1</v>
      </c>
      <c r="CG115" s="833"/>
      <c r="CH115" s="833"/>
      <c r="CI115" s="833"/>
      <c r="CJ115" s="833"/>
      <c r="CK115" s="887"/>
      <c r="CL115" s="772"/>
      <c r="CM115" s="766" t="s">
        <v>442</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368</v>
      </c>
      <c r="DH115" s="768"/>
      <c r="DI115" s="768"/>
      <c r="DJ115" s="768"/>
      <c r="DK115" s="768"/>
      <c r="DL115" s="768" t="s">
        <v>368</v>
      </c>
      <c r="DM115" s="768"/>
      <c r="DN115" s="768"/>
      <c r="DO115" s="768"/>
      <c r="DP115" s="768"/>
      <c r="DQ115" s="768" t="s">
        <v>421</v>
      </c>
      <c r="DR115" s="768"/>
      <c r="DS115" s="768"/>
      <c r="DT115" s="768"/>
      <c r="DU115" s="768"/>
      <c r="DV115" s="745" t="s">
        <v>368</v>
      </c>
      <c r="DW115" s="745"/>
      <c r="DX115" s="745"/>
      <c r="DY115" s="745"/>
      <c r="DZ115" s="746"/>
    </row>
    <row r="116" spans="1:130" s="217" customFormat="1" ht="26.25" customHeight="1" x14ac:dyDescent="0.2">
      <c r="A116" s="876"/>
      <c r="B116" s="877"/>
      <c r="C116" s="837" t="s">
        <v>443</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145</v>
      </c>
      <c r="AB116" s="731"/>
      <c r="AC116" s="731"/>
      <c r="AD116" s="731"/>
      <c r="AE116" s="732"/>
      <c r="AF116" s="733">
        <v>331</v>
      </c>
      <c r="AG116" s="731"/>
      <c r="AH116" s="731"/>
      <c r="AI116" s="731"/>
      <c r="AJ116" s="732"/>
      <c r="AK116" s="733">
        <v>911</v>
      </c>
      <c r="AL116" s="731"/>
      <c r="AM116" s="731"/>
      <c r="AN116" s="731"/>
      <c r="AO116" s="732"/>
      <c r="AP116" s="778">
        <v>0</v>
      </c>
      <c r="AQ116" s="779"/>
      <c r="AR116" s="779"/>
      <c r="AS116" s="779"/>
      <c r="AT116" s="780"/>
      <c r="AU116" s="892"/>
      <c r="AV116" s="893"/>
      <c r="AW116" s="893"/>
      <c r="AX116" s="893"/>
      <c r="AY116" s="893"/>
      <c r="AZ116" s="820" t="s">
        <v>444</v>
      </c>
      <c r="BA116" s="821"/>
      <c r="BB116" s="821"/>
      <c r="BC116" s="821"/>
      <c r="BD116" s="821"/>
      <c r="BE116" s="821"/>
      <c r="BF116" s="821"/>
      <c r="BG116" s="821"/>
      <c r="BH116" s="821"/>
      <c r="BI116" s="821"/>
      <c r="BJ116" s="821"/>
      <c r="BK116" s="821"/>
      <c r="BL116" s="821"/>
      <c r="BM116" s="821"/>
      <c r="BN116" s="821"/>
      <c r="BO116" s="821"/>
      <c r="BP116" s="822"/>
      <c r="BQ116" s="767" t="s">
        <v>368</v>
      </c>
      <c r="BR116" s="768"/>
      <c r="BS116" s="768"/>
      <c r="BT116" s="768"/>
      <c r="BU116" s="768"/>
      <c r="BV116" s="768" t="s">
        <v>421</v>
      </c>
      <c r="BW116" s="768"/>
      <c r="BX116" s="768"/>
      <c r="BY116" s="768"/>
      <c r="BZ116" s="768"/>
      <c r="CA116" s="768" t="s">
        <v>445</v>
      </c>
      <c r="CB116" s="768"/>
      <c r="CC116" s="768"/>
      <c r="CD116" s="768"/>
      <c r="CE116" s="768"/>
      <c r="CF116" s="832" t="s">
        <v>446</v>
      </c>
      <c r="CG116" s="833"/>
      <c r="CH116" s="833"/>
      <c r="CI116" s="833"/>
      <c r="CJ116" s="833"/>
      <c r="CK116" s="887"/>
      <c r="CL116" s="772"/>
      <c r="CM116" s="775" t="s">
        <v>447</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427</v>
      </c>
      <c r="DH116" s="768"/>
      <c r="DI116" s="768"/>
      <c r="DJ116" s="768"/>
      <c r="DK116" s="768"/>
      <c r="DL116" s="768" t="s">
        <v>368</v>
      </c>
      <c r="DM116" s="768"/>
      <c r="DN116" s="768"/>
      <c r="DO116" s="768"/>
      <c r="DP116" s="768"/>
      <c r="DQ116" s="768" t="s">
        <v>368</v>
      </c>
      <c r="DR116" s="768"/>
      <c r="DS116" s="768"/>
      <c r="DT116" s="768"/>
      <c r="DU116" s="768"/>
      <c r="DV116" s="745" t="s">
        <v>368</v>
      </c>
      <c r="DW116" s="745"/>
      <c r="DX116" s="745"/>
      <c r="DY116" s="745"/>
      <c r="DZ116" s="746"/>
    </row>
    <row r="117" spans="1:130" s="217" customFormat="1" ht="26.25" customHeight="1" x14ac:dyDescent="0.2">
      <c r="A117" s="857" t="s">
        <v>147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448</v>
      </c>
      <c r="Z117" s="859"/>
      <c r="AA117" s="864">
        <v>84011475</v>
      </c>
      <c r="AB117" s="865"/>
      <c r="AC117" s="865"/>
      <c r="AD117" s="865"/>
      <c r="AE117" s="866"/>
      <c r="AF117" s="867">
        <v>79830573</v>
      </c>
      <c r="AG117" s="865"/>
      <c r="AH117" s="865"/>
      <c r="AI117" s="865"/>
      <c r="AJ117" s="866"/>
      <c r="AK117" s="867">
        <v>78332467</v>
      </c>
      <c r="AL117" s="865"/>
      <c r="AM117" s="865"/>
      <c r="AN117" s="865"/>
      <c r="AO117" s="866"/>
      <c r="AP117" s="868"/>
      <c r="AQ117" s="869"/>
      <c r="AR117" s="869"/>
      <c r="AS117" s="869"/>
      <c r="AT117" s="870"/>
      <c r="AU117" s="892"/>
      <c r="AV117" s="893"/>
      <c r="AW117" s="893"/>
      <c r="AX117" s="893"/>
      <c r="AY117" s="893"/>
      <c r="AZ117" s="766" t="s">
        <v>449</v>
      </c>
      <c r="BA117" s="701"/>
      <c r="BB117" s="701"/>
      <c r="BC117" s="701"/>
      <c r="BD117" s="701"/>
      <c r="BE117" s="701"/>
      <c r="BF117" s="701"/>
      <c r="BG117" s="701"/>
      <c r="BH117" s="701"/>
      <c r="BI117" s="701"/>
      <c r="BJ117" s="701"/>
      <c r="BK117" s="701"/>
      <c r="BL117" s="701"/>
      <c r="BM117" s="701"/>
      <c r="BN117" s="701"/>
      <c r="BO117" s="701"/>
      <c r="BP117" s="702"/>
      <c r="BQ117" s="767" t="s">
        <v>421</v>
      </c>
      <c r="BR117" s="768"/>
      <c r="BS117" s="768"/>
      <c r="BT117" s="768"/>
      <c r="BU117" s="768"/>
      <c r="BV117" s="768" t="s">
        <v>445</v>
      </c>
      <c r="BW117" s="768"/>
      <c r="BX117" s="768"/>
      <c r="BY117" s="768"/>
      <c r="BZ117" s="768"/>
      <c r="CA117" s="768" t="s">
        <v>423</v>
      </c>
      <c r="CB117" s="768"/>
      <c r="CC117" s="768"/>
      <c r="CD117" s="768"/>
      <c r="CE117" s="768"/>
      <c r="CF117" s="832" t="s">
        <v>368</v>
      </c>
      <c r="CG117" s="833"/>
      <c r="CH117" s="833"/>
      <c r="CI117" s="833"/>
      <c r="CJ117" s="833"/>
      <c r="CK117" s="887"/>
      <c r="CL117" s="772"/>
      <c r="CM117" s="775" t="s">
        <v>450</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421</v>
      </c>
      <c r="DH117" s="768"/>
      <c r="DI117" s="768"/>
      <c r="DJ117" s="768"/>
      <c r="DK117" s="768"/>
      <c r="DL117" s="768" t="s">
        <v>199</v>
      </c>
      <c r="DM117" s="768"/>
      <c r="DN117" s="768"/>
      <c r="DO117" s="768"/>
      <c r="DP117" s="768"/>
      <c r="DQ117" s="768" t="s">
        <v>368</v>
      </c>
      <c r="DR117" s="768"/>
      <c r="DS117" s="768"/>
      <c r="DT117" s="768"/>
      <c r="DU117" s="768"/>
      <c r="DV117" s="745" t="s">
        <v>421</v>
      </c>
      <c r="DW117" s="745"/>
      <c r="DX117" s="745"/>
      <c r="DY117" s="745"/>
      <c r="DZ117" s="746"/>
    </row>
    <row r="118" spans="1:130" s="217" customFormat="1" ht="26.25" customHeight="1" x14ac:dyDescent="0.2">
      <c r="A118" s="857" t="s">
        <v>415</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413</v>
      </c>
      <c r="AB118" s="858"/>
      <c r="AC118" s="858"/>
      <c r="AD118" s="858"/>
      <c r="AE118" s="859"/>
      <c r="AF118" s="860" t="s">
        <v>290</v>
      </c>
      <c r="AG118" s="858"/>
      <c r="AH118" s="858"/>
      <c r="AI118" s="858"/>
      <c r="AJ118" s="859"/>
      <c r="AK118" s="860" t="s">
        <v>289</v>
      </c>
      <c r="AL118" s="858"/>
      <c r="AM118" s="858"/>
      <c r="AN118" s="858"/>
      <c r="AO118" s="859"/>
      <c r="AP118" s="861" t="s">
        <v>414</v>
      </c>
      <c r="AQ118" s="862"/>
      <c r="AR118" s="862"/>
      <c r="AS118" s="862"/>
      <c r="AT118" s="863"/>
      <c r="AU118" s="892"/>
      <c r="AV118" s="893"/>
      <c r="AW118" s="893"/>
      <c r="AX118" s="893"/>
      <c r="AY118" s="893"/>
      <c r="AZ118" s="836" t="s">
        <v>451</v>
      </c>
      <c r="BA118" s="837"/>
      <c r="BB118" s="837"/>
      <c r="BC118" s="837"/>
      <c r="BD118" s="837"/>
      <c r="BE118" s="837"/>
      <c r="BF118" s="837"/>
      <c r="BG118" s="837"/>
      <c r="BH118" s="837"/>
      <c r="BI118" s="837"/>
      <c r="BJ118" s="837"/>
      <c r="BK118" s="837"/>
      <c r="BL118" s="837"/>
      <c r="BM118" s="837"/>
      <c r="BN118" s="837"/>
      <c r="BO118" s="837"/>
      <c r="BP118" s="838"/>
      <c r="BQ118" s="819" t="s">
        <v>368</v>
      </c>
      <c r="BR118" s="799"/>
      <c r="BS118" s="799"/>
      <c r="BT118" s="799"/>
      <c r="BU118" s="799"/>
      <c r="BV118" s="799" t="s">
        <v>452</v>
      </c>
      <c r="BW118" s="799"/>
      <c r="BX118" s="799"/>
      <c r="BY118" s="799"/>
      <c r="BZ118" s="799"/>
      <c r="CA118" s="799" t="s">
        <v>368</v>
      </c>
      <c r="CB118" s="799"/>
      <c r="CC118" s="799"/>
      <c r="CD118" s="799"/>
      <c r="CE118" s="799"/>
      <c r="CF118" s="832" t="s">
        <v>421</v>
      </c>
      <c r="CG118" s="833"/>
      <c r="CH118" s="833"/>
      <c r="CI118" s="833"/>
      <c r="CJ118" s="833"/>
      <c r="CK118" s="887"/>
      <c r="CL118" s="772"/>
      <c r="CM118" s="775" t="s">
        <v>453</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368</v>
      </c>
      <c r="DH118" s="768"/>
      <c r="DI118" s="768"/>
      <c r="DJ118" s="768"/>
      <c r="DK118" s="768"/>
      <c r="DL118" s="768" t="s">
        <v>454</v>
      </c>
      <c r="DM118" s="768"/>
      <c r="DN118" s="768"/>
      <c r="DO118" s="768"/>
      <c r="DP118" s="768"/>
      <c r="DQ118" s="768" t="s">
        <v>426</v>
      </c>
      <c r="DR118" s="768"/>
      <c r="DS118" s="768"/>
      <c r="DT118" s="768"/>
      <c r="DU118" s="768"/>
      <c r="DV118" s="745" t="s">
        <v>368</v>
      </c>
      <c r="DW118" s="745"/>
      <c r="DX118" s="745"/>
      <c r="DY118" s="745"/>
      <c r="DZ118" s="746"/>
    </row>
    <row r="119" spans="1:130" s="217" customFormat="1" ht="26.25" customHeight="1" x14ac:dyDescent="0.2">
      <c r="A119" s="769" t="s">
        <v>418</v>
      </c>
      <c r="B119" s="770"/>
      <c r="C119" s="847" t="s">
        <v>419</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267651</v>
      </c>
      <c r="AB119" s="851"/>
      <c r="AC119" s="851"/>
      <c r="AD119" s="851"/>
      <c r="AE119" s="852"/>
      <c r="AF119" s="853">
        <v>268718</v>
      </c>
      <c r="AG119" s="851"/>
      <c r="AH119" s="851"/>
      <c r="AI119" s="851"/>
      <c r="AJ119" s="852"/>
      <c r="AK119" s="853">
        <v>268752</v>
      </c>
      <c r="AL119" s="851"/>
      <c r="AM119" s="851"/>
      <c r="AN119" s="851"/>
      <c r="AO119" s="852"/>
      <c r="AP119" s="854">
        <v>0.1</v>
      </c>
      <c r="AQ119" s="855"/>
      <c r="AR119" s="855"/>
      <c r="AS119" s="855"/>
      <c r="AT119" s="856"/>
      <c r="AU119" s="894"/>
      <c r="AV119" s="895"/>
      <c r="AW119" s="895"/>
      <c r="AX119" s="895"/>
      <c r="AY119" s="895"/>
      <c r="AZ119" s="248" t="s">
        <v>147</v>
      </c>
      <c r="BA119" s="248"/>
      <c r="BB119" s="248"/>
      <c r="BC119" s="248"/>
      <c r="BD119" s="248"/>
      <c r="BE119" s="248"/>
      <c r="BF119" s="248"/>
      <c r="BG119" s="248"/>
      <c r="BH119" s="248"/>
      <c r="BI119" s="248"/>
      <c r="BJ119" s="248"/>
      <c r="BK119" s="248"/>
      <c r="BL119" s="248"/>
      <c r="BM119" s="248"/>
      <c r="BN119" s="248"/>
      <c r="BO119" s="834" t="s">
        <v>455</v>
      </c>
      <c r="BP119" s="835"/>
      <c r="BQ119" s="819">
        <v>1061752793</v>
      </c>
      <c r="BR119" s="799"/>
      <c r="BS119" s="799"/>
      <c r="BT119" s="799"/>
      <c r="BU119" s="799"/>
      <c r="BV119" s="799">
        <v>1052459380</v>
      </c>
      <c r="BW119" s="799"/>
      <c r="BX119" s="799"/>
      <c r="BY119" s="799"/>
      <c r="BZ119" s="799"/>
      <c r="CA119" s="799">
        <v>1041837391</v>
      </c>
      <c r="CB119" s="799"/>
      <c r="CC119" s="799"/>
      <c r="CD119" s="799"/>
      <c r="CE119" s="799"/>
      <c r="CF119" s="697"/>
      <c r="CG119" s="698"/>
      <c r="CH119" s="698"/>
      <c r="CI119" s="698"/>
      <c r="CJ119" s="788"/>
      <c r="CK119" s="888"/>
      <c r="CL119" s="774"/>
      <c r="CM119" s="792" t="s">
        <v>456</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421</v>
      </c>
      <c r="DH119" s="768"/>
      <c r="DI119" s="768"/>
      <c r="DJ119" s="768"/>
      <c r="DK119" s="768"/>
      <c r="DL119" s="768" t="s">
        <v>435</v>
      </c>
      <c r="DM119" s="768"/>
      <c r="DN119" s="768"/>
      <c r="DO119" s="768"/>
      <c r="DP119" s="768"/>
      <c r="DQ119" s="768" t="s">
        <v>426</v>
      </c>
      <c r="DR119" s="768"/>
      <c r="DS119" s="768"/>
      <c r="DT119" s="768"/>
      <c r="DU119" s="768"/>
      <c r="DV119" s="745" t="s">
        <v>435</v>
      </c>
      <c r="DW119" s="745"/>
      <c r="DX119" s="745"/>
      <c r="DY119" s="745"/>
      <c r="DZ119" s="746"/>
    </row>
    <row r="120" spans="1:130" s="217" customFormat="1" ht="26.25" customHeight="1" x14ac:dyDescent="0.2">
      <c r="A120" s="771"/>
      <c r="B120" s="772"/>
      <c r="C120" s="775" t="s">
        <v>425</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421</v>
      </c>
      <c r="AB120" s="731"/>
      <c r="AC120" s="731"/>
      <c r="AD120" s="731"/>
      <c r="AE120" s="732"/>
      <c r="AF120" s="733" t="s">
        <v>445</v>
      </c>
      <c r="AG120" s="731"/>
      <c r="AH120" s="731"/>
      <c r="AI120" s="731"/>
      <c r="AJ120" s="732"/>
      <c r="AK120" s="733" t="s">
        <v>368</v>
      </c>
      <c r="AL120" s="731"/>
      <c r="AM120" s="731"/>
      <c r="AN120" s="731"/>
      <c r="AO120" s="732"/>
      <c r="AP120" s="778" t="s">
        <v>421</v>
      </c>
      <c r="AQ120" s="779"/>
      <c r="AR120" s="779"/>
      <c r="AS120" s="779"/>
      <c r="AT120" s="780"/>
      <c r="AU120" s="839" t="s">
        <v>457</v>
      </c>
      <c r="AV120" s="840"/>
      <c r="AW120" s="840"/>
      <c r="AX120" s="840"/>
      <c r="AY120" s="841"/>
      <c r="AZ120" s="813" t="s">
        <v>458</v>
      </c>
      <c r="BA120" s="759"/>
      <c r="BB120" s="759"/>
      <c r="BC120" s="759"/>
      <c r="BD120" s="759"/>
      <c r="BE120" s="759"/>
      <c r="BF120" s="759"/>
      <c r="BG120" s="759"/>
      <c r="BH120" s="759"/>
      <c r="BI120" s="759"/>
      <c r="BJ120" s="759"/>
      <c r="BK120" s="759"/>
      <c r="BL120" s="759"/>
      <c r="BM120" s="759"/>
      <c r="BN120" s="759"/>
      <c r="BO120" s="759"/>
      <c r="BP120" s="760"/>
      <c r="BQ120" s="814">
        <v>85898031</v>
      </c>
      <c r="BR120" s="796"/>
      <c r="BS120" s="796"/>
      <c r="BT120" s="796"/>
      <c r="BU120" s="796"/>
      <c r="BV120" s="796">
        <v>96753937</v>
      </c>
      <c r="BW120" s="796"/>
      <c r="BX120" s="796"/>
      <c r="BY120" s="796"/>
      <c r="BZ120" s="796"/>
      <c r="CA120" s="796">
        <v>106505482</v>
      </c>
      <c r="CB120" s="796"/>
      <c r="CC120" s="796"/>
      <c r="CD120" s="796"/>
      <c r="CE120" s="796"/>
      <c r="CF120" s="823">
        <v>52.5</v>
      </c>
      <c r="CG120" s="824"/>
      <c r="CH120" s="824"/>
      <c r="CI120" s="824"/>
      <c r="CJ120" s="824"/>
      <c r="CK120" s="825" t="s">
        <v>459</v>
      </c>
      <c r="CL120" s="805"/>
      <c r="CM120" s="805"/>
      <c r="CN120" s="805"/>
      <c r="CO120" s="806"/>
      <c r="CP120" s="829" t="s">
        <v>460</v>
      </c>
      <c r="CQ120" s="830"/>
      <c r="CR120" s="830"/>
      <c r="CS120" s="830"/>
      <c r="CT120" s="830"/>
      <c r="CU120" s="830"/>
      <c r="CV120" s="830"/>
      <c r="CW120" s="830"/>
      <c r="CX120" s="830"/>
      <c r="CY120" s="830"/>
      <c r="CZ120" s="830"/>
      <c r="DA120" s="830"/>
      <c r="DB120" s="830"/>
      <c r="DC120" s="830"/>
      <c r="DD120" s="830"/>
      <c r="DE120" s="830"/>
      <c r="DF120" s="831"/>
      <c r="DG120" s="814">
        <v>14144604</v>
      </c>
      <c r="DH120" s="796"/>
      <c r="DI120" s="796"/>
      <c r="DJ120" s="796"/>
      <c r="DK120" s="796"/>
      <c r="DL120" s="796">
        <v>14923338</v>
      </c>
      <c r="DM120" s="796"/>
      <c r="DN120" s="796"/>
      <c r="DO120" s="796"/>
      <c r="DP120" s="796"/>
      <c r="DQ120" s="796">
        <v>14326603</v>
      </c>
      <c r="DR120" s="796"/>
      <c r="DS120" s="796"/>
      <c r="DT120" s="796"/>
      <c r="DU120" s="796"/>
      <c r="DV120" s="797">
        <v>7.1</v>
      </c>
      <c r="DW120" s="797"/>
      <c r="DX120" s="797"/>
      <c r="DY120" s="797"/>
      <c r="DZ120" s="798"/>
    </row>
    <row r="121" spans="1:130" s="217" customFormat="1" ht="26.25" customHeight="1" x14ac:dyDescent="0.2">
      <c r="A121" s="771"/>
      <c r="B121" s="772"/>
      <c r="C121" s="820" t="s">
        <v>461</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1659284</v>
      </c>
      <c r="AB121" s="731"/>
      <c r="AC121" s="731"/>
      <c r="AD121" s="731"/>
      <c r="AE121" s="732"/>
      <c r="AF121" s="733">
        <v>1591688</v>
      </c>
      <c r="AG121" s="731"/>
      <c r="AH121" s="731"/>
      <c r="AI121" s="731"/>
      <c r="AJ121" s="732"/>
      <c r="AK121" s="733">
        <v>1522909</v>
      </c>
      <c r="AL121" s="731"/>
      <c r="AM121" s="731"/>
      <c r="AN121" s="731"/>
      <c r="AO121" s="732"/>
      <c r="AP121" s="778">
        <v>0.8</v>
      </c>
      <c r="AQ121" s="779"/>
      <c r="AR121" s="779"/>
      <c r="AS121" s="779"/>
      <c r="AT121" s="780"/>
      <c r="AU121" s="842"/>
      <c r="AV121" s="843"/>
      <c r="AW121" s="843"/>
      <c r="AX121" s="843"/>
      <c r="AY121" s="844"/>
      <c r="AZ121" s="766" t="s">
        <v>462</v>
      </c>
      <c r="BA121" s="701"/>
      <c r="BB121" s="701"/>
      <c r="BC121" s="701"/>
      <c r="BD121" s="701"/>
      <c r="BE121" s="701"/>
      <c r="BF121" s="701"/>
      <c r="BG121" s="701"/>
      <c r="BH121" s="701"/>
      <c r="BI121" s="701"/>
      <c r="BJ121" s="701"/>
      <c r="BK121" s="701"/>
      <c r="BL121" s="701"/>
      <c r="BM121" s="701"/>
      <c r="BN121" s="701"/>
      <c r="BO121" s="701"/>
      <c r="BP121" s="702"/>
      <c r="BQ121" s="767">
        <v>24606630</v>
      </c>
      <c r="BR121" s="768"/>
      <c r="BS121" s="768"/>
      <c r="BT121" s="768"/>
      <c r="BU121" s="768"/>
      <c r="BV121" s="768">
        <v>24415696</v>
      </c>
      <c r="BW121" s="768"/>
      <c r="BX121" s="768"/>
      <c r="BY121" s="768"/>
      <c r="BZ121" s="768"/>
      <c r="CA121" s="768">
        <v>24625386</v>
      </c>
      <c r="CB121" s="768"/>
      <c r="CC121" s="768"/>
      <c r="CD121" s="768"/>
      <c r="CE121" s="768"/>
      <c r="CF121" s="832">
        <v>12.1</v>
      </c>
      <c r="CG121" s="833"/>
      <c r="CH121" s="833"/>
      <c r="CI121" s="833"/>
      <c r="CJ121" s="833"/>
      <c r="CK121" s="826"/>
      <c r="CL121" s="808"/>
      <c r="CM121" s="808"/>
      <c r="CN121" s="808"/>
      <c r="CO121" s="809"/>
      <c r="CP121" s="789" t="s">
        <v>463</v>
      </c>
      <c r="CQ121" s="790"/>
      <c r="CR121" s="790"/>
      <c r="CS121" s="790"/>
      <c r="CT121" s="790"/>
      <c r="CU121" s="790"/>
      <c r="CV121" s="790"/>
      <c r="CW121" s="790"/>
      <c r="CX121" s="790"/>
      <c r="CY121" s="790"/>
      <c r="CZ121" s="790"/>
      <c r="DA121" s="790"/>
      <c r="DB121" s="790"/>
      <c r="DC121" s="790"/>
      <c r="DD121" s="790"/>
      <c r="DE121" s="790"/>
      <c r="DF121" s="791"/>
      <c r="DG121" s="767">
        <v>7599263</v>
      </c>
      <c r="DH121" s="768"/>
      <c r="DI121" s="768"/>
      <c r="DJ121" s="768"/>
      <c r="DK121" s="768"/>
      <c r="DL121" s="768">
        <v>7486869</v>
      </c>
      <c r="DM121" s="768"/>
      <c r="DN121" s="768"/>
      <c r="DO121" s="768"/>
      <c r="DP121" s="768"/>
      <c r="DQ121" s="768">
        <v>7289678</v>
      </c>
      <c r="DR121" s="768"/>
      <c r="DS121" s="768"/>
      <c r="DT121" s="768"/>
      <c r="DU121" s="768"/>
      <c r="DV121" s="745">
        <v>3.6</v>
      </c>
      <c r="DW121" s="745"/>
      <c r="DX121" s="745"/>
      <c r="DY121" s="745"/>
      <c r="DZ121" s="746"/>
    </row>
    <row r="122" spans="1:130" s="217" customFormat="1" ht="26.25" customHeight="1" x14ac:dyDescent="0.2">
      <c r="A122" s="771"/>
      <c r="B122" s="772"/>
      <c r="C122" s="775" t="s">
        <v>439</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368</v>
      </c>
      <c r="AB122" s="731"/>
      <c r="AC122" s="731"/>
      <c r="AD122" s="731"/>
      <c r="AE122" s="732"/>
      <c r="AF122" s="733" t="s">
        <v>368</v>
      </c>
      <c r="AG122" s="731"/>
      <c r="AH122" s="731"/>
      <c r="AI122" s="731"/>
      <c r="AJ122" s="732"/>
      <c r="AK122" s="733" t="s">
        <v>423</v>
      </c>
      <c r="AL122" s="731"/>
      <c r="AM122" s="731"/>
      <c r="AN122" s="731"/>
      <c r="AO122" s="732"/>
      <c r="AP122" s="778" t="s">
        <v>199</v>
      </c>
      <c r="AQ122" s="779"/>
      <c r="AR122" s="779"/>
      <c r="AS122" s="779"/>
      <c r="AT122" s="780"/>
      <c r="AU122" s="842"/>
      <c r="AV122" s="843"/>
      <c r="AW122" s="843"/>
      <c r="AX122" s="843"/>
      <c r="AY122" s="844"/>
      <c r="AZ122" s="836" t="s">
        <v>464</v>
      </c>
      <c r="BA122" s="837"/>
      <c r="BB122" s="837"/>
      <c r="BC122" s="837"/>
      <c r="BD122" s="837"/>
      <c r="BE122" s="837"/>
      <c r="BF122" s="837"/>
      <c r="BG122" s="837"/>
      <c r="BH122" s="837"/>
      <c r="BI122" s="837"/>
      <c r="BJ122" s="837"/>
      <c r="BK122" s="837"/>
      <c r="BL122" s="837"/>
      <c r="BM122" s="837"/>
      <c r="BN122" s="837"/>
      <c r="BO122" s="837"/>
      <c r="BP122" s="838"/>
      <c r="BQ122" s="819">
        <v>570596779</v>
      </c>
      <c r="BR122" s="799"/>
      <c r="BS122" s="799"/>
      <c r="BT122" s="799"/>
      <c r="BU122" s="799"/>
      <c r="BV122" s="799">
        <v>557703778</v>
      </c>
      <c r="BW122" s="799"/>
      <c r="BX122" s="799"/>
      <c r="BY122" s="799"/>
      <c r="BZ122" s="799"/>
      <c r="CA122" s="799">
        <v>541849363</v>
      </c>
      <c r="CB122" s="799"/>
      <c r="CC122" s="799"/>
      <c r="CD122" s="799"/>
      <c r="CE122" s="799"/>
      <c r="CF122" s="800">
        <v>267.10000000000002</v>
      </c>
      <c r="CG122" s="801"/>
      <c r="CH122" s="801"/>
      <c r="CI122" s="801"/>
      <c r="CJ122" s="801"/>
      <c r="CK122" s="826"/>
      <c r="CL122" s="808"/>
      <c r="CM122" s="808"/>
      <c r="CN122" s="808"/>
      <c r="CO122" s="809"/>
      <c r="CP122" s="789" t="s">
        <v>465</v>
      </c>
      <c r="CQ122" s="790"/>
      <c r="CR122" s="790"/>
      <c r="CS122" s="790"/>
      <c r="CT122" s="790"/>
      <c r="CU122" s="790"/>
      <c r="CV122" s="790"/>
      <c r="CW122" s="790"/>
      <c r="CX122" s="790"/>
      <c r="CY122" s="790"/>
      <c r="CZ122" s="790"/>
      <c r="DA122" s="790"/>
      <c r="DB122" s="790"/>
      <c r="DC122" s="790"/>
      <c r="DD122" s="790"/>
      <c r="DE122" s="790"/>
      <c r="DF122" s="791"/>
      <c r="DG122" s="767">
        <v>8652225</v>
      </c>
      <c r="DH122" s="768"/>
      <c r="DI122" s="768"/>
      <c r="DJ122" s="768"/>
      <c r="DK122" s="768"/>
      <c r="DL122" s="768">
        <v>8022577</v>
      </c>
      <c r="DM122" s="768"/>
      <c r="DN122" s="768"/>
      <c r="DO122" s="768"/>
      <c r="DP122" s="768"/>
      <c r="DQ122" s="768">
        <v>6443069</v>
      </c>
      <c r="DR122" s="768"/>
      <c r="DS122" s="768"/>
      <c r="DT122" s="768"/>
      <c r="DU122" s="768"/>
      <c r="DV122" s="745">
        <v>3.2</v>
      </c>
      <c r="DW122" s="745"/>
      <c r="DX122" s="745"/>
      <c r="DY122" s="745"/>
      <c r="DZ122" s="746"/>
    </row>
    <row r="123" spans="1:130" s="217" customFormat="1" ht="26.25" customHeight="1" x14ac:dyDescent="0.2">
      <c r="A123" s="771"/>
      <c r="B123" s="772"/>
      <c r="C123" s="775" t="s">
        <v>447</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199</v>
      </c>
      <c r="AB123" s="731"/>
      <c r="AC123" s="731"/>
      <c r="AD123" s="731"/>
      <c r="AE123" s="732"/>
      <c r="AF123" s="733" t="s">
        <v>368</v>
      </c>
      <c r="AG123" s="731"/>
      <c r="AH123" s="731"/>
      <c r="AI123" s="731"/>
      <c r="AJ123" s="732"/>
      <c r="AK123" s="733" t="s">
        <v>368</v>
      </c>
      <c r="AL123" s="731"/>
      <c r="AM123" s="731"/>
      <c r="AN123" s="731"/>
      <c r="AO123" s="732"/>
      <c r="AP123" s="778" t="s">
        <v>199</v>
      </c>
      <c r="AQ123" s="779"/>
      <c r="AR123" s="779"/>
      <c r="AS123" s="779"/>
      <c r="AT123" s="780"/>
      <c r="AU123" s="845"/>
      <c r="AV123" s="846"/>
      <c r="AW123" s="846"/>
      <c r="AX123" s="846"/>
      <c r="AY123" s="846"/>
      <c r="AZ123" s="248" t="s">
        <v>147</v>
      </c>
      <c r="BA123" s="248"/>
      <c r="BB123" s="248"/>
      <c r="BC123" s="248"/>
      <c r="BD123" s="248"/>
      <c r="BE123" s="248"/>
      <c r="BF123" s="248"/>
      <c r="BG123" s="248"/>
      <c r="BH123" s="248"/>
      <c r="BI123" s="248"/>
      <c r="BJ123" s="248"/>
      <c r="BK123" s="248"/>
      <c r="BL123" s="248"/>
      <c r="BM123" s="248"/>
      <c r="BN123" s="248"/>
      <c r="BO123" s="834" t="s">
        <v>466</v>
      </c>
      <c r="BP123" s="835"/>
      <c r="BQ123" s="786">
        <v>681101440</v>
      </c>
      <c r="BR123" s="787"/>
      <c r="BS123" s="787"/>
      <c r="BT123" s="787"/>
      <c r="BU123" s="787"/>
      <c r="BV123" s="787">
        <v>678873411</v>
      </c>
      <c r="BW123" s="787"/>
      <c r="BX123" s="787"/>
      <c r="BY123" s="787"/>
      <c r="BZ123" s="787"/>
      <c r="CA123" s="787">
        <v>672980231</v>
      </c>
      <c r="CB123" s="787"/>
      <c r="CC123" s="787"/>
      <c r="CD123" s="787"/>
      <c r="CE123" s="787"/>
      <c r="CF123" s="697"/>
      <c r="CG123" s="698"/>
      <c r="CH123" s="698"/>
      <c r="CI123" s="698"/>
      <c r="CJ123" s="788"/>
      <c r="CK123" s="826"/>
      <c r="CL123" s="808"/>
      <c r="CM123" s="808"/>
      <c r="CN123" s="808"/>
      <c r="CO123" s="809"/>
      <c r="CP123" s="789" t="s">
        <v>467</v>
      </c>
      <c r="CQ123" s="790"/>
      <c r="CR123" s="790"/>
      <c r="CS123" s="790"/>
      <c r="CT123" s="790"/>
      <c r="CU123" s="790"/>
      <c r="CV123" s="790"/>
      <c r="CW123" s="790"/>
      <c r="CX123" s="790"/>
      <c r="CY123" s="790"/>
      <c r="CZ123" s="790"/>
      <c r="DA123" s="790"/>
      <c r="DB123" s="790"/>
      <c r="DC123" s="790"/>
      <c r="DD123" s="790"/>
      <c r="DE123" s="790"/>
      <c r="DF123" s="791"/>
      <c r="DG123" s="767" t="s">
        <v>368</v>
      </c>
      <c r="DH123" s="768"/>
      <c r="DI123" s="768"/>
      <c r="DJ123" s="768"/>
      <c r="DK123" s="768"/>
      <c r="DL123" s="768" t="s">
        <v>199</v>
      </c>
      <c r="DM123" s="768"/>
      <c r="DN123" s="768"/>
      <c r="DO123" s="768"/>
      <c r="DP123" s="768"/>
      <c r="DQ123" s="768">
        <v>50000</v>
      </c>
      <c r="DR123" s="768"/>
      <c r="DS123" s="768"/>
      <c r="DT123" s="768"/>
      <c r="DU123" s="768"/>
      <c r="DV123" s="745">
        <v>0</v>
      </c>
      <c r="DW123" s="745"/>
      <c r="DX123" s="745"/>
      <c r="DY123" s="745"/>
      <c r="DZ123" s="746"/>
    </row>
    <row r="124" spans="1:130" s="217" customFormat="1" ht="26.25" customHeight="1" thickBot="1" x14ac:dyDescent="0.25">
      <c r="A124" s="771"/>
      <c r="B124" s="772"/>
      <c r="C124" s="775" t="s">
        <v>450</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368</v>
      </c>
      <c r="AB124" s="731"/>
      <c r="AC124" s="731"/>
      <c r="AD124" s="731"/>
      <c r="AE124" s="732"/>
      <c r="AF124" s="733" t="s">
        <v>368</v>
      </c>
      <c r="AG124" s="731"/>
      <c r="AH124" s="731"/>
      <c r="AI124" s="731"/>
      <c r="AJ124" s="732"/>
      <c r="AK124" s="733" t="s">
        <v>368</v>
      </c>
      <c r="AL124" s="731"/>
      <c r="AM124" s="731"/>
      <c r="AN124" s="731"/>
      <c r="AO124" s="732"/>
      <c r="AP124" s="778" t="s">
        <v>423</v>
      </c>
      <c r="AQ124" s="779"/>
      <c r="AR124" s="779"/>
      <c r="AS124" s="779"/>
      <c r="AT124" s="780"/>
      <c r="AU124" s="781" t="s">
        <v>468</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180.4</v>
      </c>
      <c r="BR124" s="785"/>
      <c r="BS124" s="785"/>
      <c r="BT124" s="785"/>
      <c r="BU124" s="785"/>
      <c r="BV124" s="785">
        <v>182.1</v>
      </c>
      <c r="BW124" s="785"/>
      <c r="BX124" s="785"/>
      <c r="BY124" s="785"/>
      <c r="BZ124" s="785"/>
      <c r="CA124" s="785">
        <v>181.8</v>
      </c>
      <c r="CB124" s="785"/>
      <c r="CC124" s="785"/>
      <c r="CD124" s="785"/>
      <c r="CE124" s="785"/>
      <c r="CF124" s="675"/>
      <c r="CG124" s="676"/>
      <c r="CH124" s="676"/>
      <c r="CI124" s="676"/>
      <c r="CJ124" s="815"/>
      <c r="CK124" s="827"/>
      <c r="CL124" s="827"/>
      <c r="CM124" s="827"/>
      <c r="CN124" s="827"/>
      <c r="CO124" s="828"/>
      <c r="CP124" s="816" t="s">
        <v>469</v>
      </c>
      <c r="CQ124" s="817"/>
      <c r="CR124" s="817"/>
      <c r="CS124" s="817"/>
      <c r="CT124" s="817"/>
      <c r="CU124" s="817"/>
      <c r="CV124" s="817"/>
      <c r="CW124" s="817"/>
      <c r="CX124" s="817"/>
      <c r="CY124" s="817"/>
      <c r="CZ124" s="817"/>
      <c r="DA124" s="817"/>
      <c r="DB124" s="817"/>
      <c r="DC124" s="817"/>
      <c r="DD124" s="817"/>
      <c r="DE124" s="817"/>
      <c r="DF124" s="818"/>
      <c r="DG124" s="819" t="s">
        <v>368</v>
      </c>
      <c r="DH124" s="799"/>
      <c r="DI124" s="799"/>
      <c r="DJ124" s="799"/>
      <c r="DK124" s="799"/>
      <c r="DL124" s="799" t="s">
        <v>368</v>
      </c>
      <c r="DM124" s="799"/>
      <c r="DN124" s="799"/>
      <c r="DO124" s="799"/>
      <c r="DP124" s="799"/>
      <c r="DQ124" s="799" t="s">
        <v>426</v>
      </c>
      <c r="DR124" s="799"/>
      <c r="DS124" s="799"/>
      <c r="DT124" s="799"/>
      <c r="DU124" s="799"/>
      <c r="DV124" s="802" t="s">
        <v>368</v>
      </c>
      <c r="DW124" s="802"/>
      <c r="DX124" s="802"/>
      <c r="DY124" s="802"/>
      <c r="DZ124" s="803"/>
    </row>
    <row r="125" spans="1:130" s="217" customFormat="1" ht="26.25" customHeight="1" x14ac:dyDescent="0.2">
      <c r="A125" s="771"/>
      <c r="B125" s="772"/>
      <c r="C125" s="775" t="s">
        <v>453</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421</v>
      </c>
      <c r="AB125" s="731"/>
      <c r="AC125" s="731"/>
      <c r="AD125" s="731"/>
      <c r="AE125" s="732"/>
      <c r="AF125" s="733" t="s">
        <v>426</v>
      </c>
      <c r="AG125" s="731"/>
      <c r="AH125" s="731"/>
      <c r="AI125" s="731"/>
      <c r="AJ125" s="732"/>
      <c r="AK125" s="733" t="s">
        <v>426</v>
      </c>
      <c r="AL125" s="731"/>
      <c r="AM125" s="731"/>
      <c r="AN125" s="731"/>
      <c r="AO125" s="732"/>
      <c r="AP125" s="778" t="s">
        <v>368</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470</v>
      </c>
      <c r="CL125" s="805"/>
      <c r="CM125" s="805"/>
      <c r="CN125" s="805"/>
      <c r="CO125" s="806"/>
      <c r="CP125" s="813" t="s">
        <v>471</v>
      </c>
      <c r="CQ125" s="759"/>
      <c r="CR125" s="759"/>
      <c r="CS125" s="759"/>
      <c r="CT125" s="759"/>
      <c r="CU125" s="759"/>
      <c r="CV125" s="759"/>
      <c r="CW125" s="759"/>
      <c r="CX125" s="759"/>
      <c r="CY125" s="759"/>
      <c r="CZ125" s="759"/>
      <c r="DA125" s="759"/>
      <c r="DB125" s="759"/>
      <c r="DC125" s="759"/>
      <c r="DD125" s="759"/>
      <c r="DE125" s="759"/>
      <c r="DF125" s="760"/>
      <c r="DG125" s="814" t="s">
        <v>426</v>
      </c>
      <c r="DH125" s="796"/>
      <c r="DI125" s="796"/>
      <c r="DJ125" s="796"/>
      <c r="DK125" s="796"/>
      <c r="DL125" s="796" t="s">
        <v>435</v>
      </c>
      <c r="DM125" s="796"/>
      <c r="DN125" s="796"/>
      <c r="DO125" s="796"/>
      <c r="DP125" s="796"/>
      <c r="DQ125" s="796" t="s">
        <v>426</v>
      </c>
      <c r="DR125" s="796"/>
      <c r="DS125" s="796"/>
      <c r="DT125" s="796"/>
      <c r="DU125" s="796"/>
      <c r="DV125" s="797" t="s">
        <v>435</v>
      </c>
      <c r="DW125" s="797"/>
      <c r="DX125" s="797"/>
      <c r="DY125" s="797"/>
      <c r="DZ125" s="798"/>
    </row>
    <row r="126" spans="1:130" s="217" customFormat="1" ht="26.25" customHeight="1" thickBot="1" x14ac:dyDescent="0.25">
      <c r="A126" s="771"/>
      <c r="B126" s="772"/>
      <c r="C126" s="775" t="s">
        <v>456</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421</v>
      </c>
      <c r="AB126" s="731"/>
      <c r="AC126" s="731"/>
      <c r="AD126" s="731"/>
      <c r="AE126" s="732"/>
      <c r="AF126" s="733" t="s">
        <v>445</v>
      </c>
      <c r="AG126" s="731"/>
      <c r="AH126" s="731"/>
      <c r="AI126" s="731"/>
      <c r="AJ126" s="732"/>
      <c r="AK126" s="733" t="s">
        <v>368</v>
      </c>
      <c r="AL126" s="731"/>
      <c r="AM126" s="731"/>
      <c r="AN126" s="731"/>
      <c r="AO126" s="732"/>
      <c r="AP126" s="778" t="s">
        <v>421</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472</v>
      </c>
      <c r="CQ126" s="701"/>
      <c r="CR126" s="701"/>
      <c r="CS126" s="701"/>
      <c r="CT126" s="701"/>
      <c r="CU126" s="701"/>
      <c r="CV126" s="701"/>
      <c r="CW126" s="701"/>
      <c r="CX126" s="701"/>
      <c r="CY126" s="701"/>
      <c r="CZ126" s="701"/>
      <c r="DA126" s="701"/>
      <c r="DB126" s="701"/>
      <c r="DC126" s="701"/>
      <c r="DD126" s="701"/>
      <c r="DE126" s="701"/>
      <c r="DF126" s="702"/>
      <c r="DG126" s="767" t="s">
        <v>368</v>
      </c>
      <c r="DH126" s="768"/>
      <c r="DI126" s="768"/>
      <c r="DJ126" s="768"/>
      <c r="DK126" s="768"/>
      <c r="DL126" s="768" t="s">
        <v>423</v>
      </c>
      <c r="DM126" s="768"/>
      <c r="DN126" s="768"/>
      <c r="DO126" s="768"/>
      <c r="DP126" s="768"/>
      <c r="DQ126" s="768" t="s">
        <v>368</v>
      </c>
      <c r="DR126" s="768"/>
      <c r="DS126" s="768"/>
      <c r="DT126" s="768"/>
      <c r="DU126" s="768"/>
      <c r="DV126" s="745" t="s">
        <v>421</v>
      </c>
      <c r="DW126" s="745"/>
      <c r="DX126" s="745"/>
      <c r="DY126" s="745"/>
      <c r="DZ126" s="746"/>
    </row>
    <row r="127" spans="1:130" s="217" customFormat="1" ht="26.25" customHeight="1" x14ac:dyDescent="0.2">
      <c r="A127" s="773"/>
      <c r="B127" s="774"/>
      <c r="C127" s="792" t="s">
        <v>473</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t="s">
        <v>368</v>
      </c>
      <c r="AB127" s="731"/>
      <c r="AC127" s="731"/>
      <c r="AD127" s="731"/>
      <c r="AE127" s="732"/>
      <c r="AF127" s="733" t="s">
        <v>435</v>
      </c>
      <c r="AG127" s="731"/>
      <c r="AH127" s="731"/>
      <c r="AI127" s="731"/>
      <c r="AJ127" s="732"/>
      <c r="AK127" s="733" t="s">
        <v>368</v>
      </c>
      <c r="AL127" s="731"/>
      <c r="AM127" s="731"/>
      <c r="AN127" s="731"/>
      <c r="AO127" s="732"/>
      <c r="AP127" s="778" t="s">
        <v>435</v>
      </c>
      <c r="AQ127" s="779"/>
      <c r="AR127" s="779"/>
      <c r="AS127" s="779"/>
      <c r="AT127" s="780"/>
      <c r="AU127" s="253"/>
      <c r="AV127" s="253"/>
      <c r="AW127" s="253"/>
      <c r="AX127" s="795" t="s">
        <v>474</v>
      </c>
      <c r="AY127" s="763"/>
      <c r="AZ127" s="763"/>
      <c r="BA127" s="763"/>
      <c r="BB127" s="763"/>
      <c r="BC127" s="763"/>
      <c r="BD127" s="763"/>
      <c r="BE127" s="764"/>
      <c r="BF127" s="762" t="s">
        <v>475</v>
      </c>
      <c r="BG127" s="763"/>
      <c r="BH127" s="763"/>
      <c r="BI127" s="763"/>
      <c r="BJ127" s="763"/>
      <c r="BK127" s="763"/>
      <c r="BL127" s="764"/>
      <c r="BM127" s="762" t="s">
        <v>476</v>
      </c>
      <c r="BN127" s="763"/>
      <c r="BO127" s="763"/>
      <c r="BP127" s="763"/>
      <c r="BQ127" s="763"/>
      <c r="BR127" s="763"/>
      <c r="BS127" s="764"/>
      <c r="BT127" s="762" t="s">
        <v>477</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478</v>
      </c>
      <c r="CQ127" s="701"/>
      <c r="CR127" s="701"/>
      <c r="CS127" s="701"/>
      <c r="CT127" s="701"/>
      <c r="CU127" s="701"/>
      <c r="CV127" s="701"/>
      <c r="CW127" s="701"/>
      <c r="CX127" s="701"/>
      <c r="CY127" s="701"/>
      <c r="CZ127" s="701"/>
      <c r="DA127" s="701"/>
      <c r="DB127" s="701"/>
      <c r="DC127" s="701"/>
      <c r="DD127" s="701"/>
      <c r="DE127" s="701"/>
      <c r="DF127" s="702"/>
      <c r="DG127" s="767" t="s">
        <v>199</v>
      </c>
      <c r="DH127" s="768"/>
      <c r="DI127" s="768"/>
      <c r="DJ127" s="768"/>
      <c r="DK127" s="768"/>
      <c r="DL127" s="768" t="s">
        <v>368</v>
      </c>
      <c r="DM127" s="768"/>
      <c r="DN127" s="768"/>
      <c r="DO127" s="768"/>
      <c r="DP127" s="768"/>
      <c r="DQ127" s="768">
        <v>63309</v>
      </c>
      <c r="DR127" s="768"/>
      <c r="DS127" s="768"/>
      <c r="DT127" s="768"/>
      <c r="DU127" s="768"/>
      <c r="DV127" s="745">
        <v>0</v>
      </c>
      <c r="DW127" s="745"/>
      <c r="DX127" s="745"/>
      <c r="DY127" s="745"/>
      <c r="DZ127" s="746"/>
    </row>
    <row r="128" spans="1:130" s="217" customFormat="1" ht="26.25" customHeight="1" thickBot="1" x14ac:dyDescent="0.25">
      <c r="A128" s="747" t="s">
        <v>479</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480</v>
      </c>
      <c r="X128" s="749"/>
      <c r="Y128" s="749"/>
      <c r="Z128" s="750"/>
      <c r="AA128" s="751">
        <v>1512241</v>
      </c>
      <c r="AB128" s="752"/>
      <c r="AC128" s="752"/>
      <c r="AD128" s="752"/>
      <c r="AE128" s="753"/>
      <c r="AF128" s="754">
        <v>1785869</v>
      </c>
      <c r="AG128" s="752"/>
      <c r="AH128" s="752"/>
      <c r="AI128" s="752"/>
      <c r="AJ128" s="753"/>
      <c r="AK128" s="754">
        <v>2207571</v>
      </c>
      <c r="AL128" s="752"/>
      <c r="AM128" s="752"/>
      <c r="AN128" s="752"/>
      <c r="AO128" s="753"/>
      <c r="AP128" s="755"/>
      <c r="AQ128" s="756"/>
      <c r="AR128" s="756"/>
      <c r="AS128" s="756"/>
      <c r="AT128" s="757"/>
      <c r="AU128" s="253"/>
      <c r="AV128" s="253"/>
      <c r="AW128" s="253"/>
      <c r="AX128" s="758" t="s">
        <v>481</v>
      </c>
      <c r="AY128" s="759"/>
      <c r="AZ128" s="759"/>
      <c r="BA128" s="759"/>
      <c r="BB128" s="759"/>
      <c r="BC128" s="759"/>
      <c r="BD128" s="759"/>
      <c r="BE128" s="760"/>
      <c r="BF128" s="737" t="s">
        <v>368</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482</v>
      </c>
      <c r="CQ128" s="679"/>
      <c r="CR128" s="679"/>
      <c r="CS128" s="679"/>
      <c r="CT128" s="679"/>
      <c r="CU128" s="679"/>
      <c r="CV128" s="679"/>
      <c r="CW128" s="679"/>
      <c r="CX128" s="679"/>
      <c r="CY128" s="679"/>
      <c r="CZ128" s="679"/>
      <c r="DA128" s="679"/>
      <c r="DB128" s="679"/>
      <c r="DC128" s="679"/>
      <c r="DD128" s="679"/>
      <c r="DE128" s="679"/>
      <c r="DF128" s="680"/>
      <c r="DG128" s="741">
        <v>6138436</v>
      </c>
      <c r="DH128" s="742"/>
      <c r="DI128" s="742"/>
      <c r="DJ128" s="742"/>
      <c r="DK128" s="742"/>
      <c r="DL128" s="742">
        <v>6336571</v>
      </c>
      <c r="DM128" s="742"/>
      <c r="DN128" s="742"/>
      <c r="DO128" s="742"/>
      <c r="DP128" s="742"/>
      <c r="DQ128" s="742">
        <v>6300797</v>
      </c>
      <c r="DR128" s="742"/>
      <c r="DS128" s="742"/>
      <c r="DT128" s="742"/>
      <c r="DU128" s="742"/>
      <c r="DV128" s="743">
        <v>3.1</v>
      </c>
      <c r="DW128" s="743"/>
      <c r="DX128" s="743"/>
      <c r="DY128" s="743"/>
      <c r="DZ128" s="744"/>
    </row>
    <row r="129" spans="1:131" s="217" customFormat="1" ht="26.25" customHeight="1" x14ac:dyDescent="0.2">
      <c r="A129" s="725" t="s">
        <v>94</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483</v>
      </c>
      <c r="X129" s="728"/>
      <c r="Y129" s="728"/>
      <c r="Z129" s="729"/>
      <c r="AA129" s="730">
        <v>264347586</v>
      </c>
      <c r="AB129" s="731"/>
      <c r="AC129" s="731"/>
      <c r="AD129" s="731"/>
      <c r="AE129" s="732"/>
      <c r="AF129" s="733">
        <v>257381950</v>
      </c>
      <c r="AG129" s="731"/>
      <c r="AH129" s="731"/>
      <c r="AI129" s="731"/>
      <c r="AJ129" s="732"/>
      <c r="AK129" s="733">
        <v>254140483</v>
      </c>
      <c r="AL129" s="731"/>
      <c r="AM129" s="731"/>
      <c r="AN129" s="731"/>
      <c r="AO129" s="732"/>
      <c r="AP129" s="734"/>
      <c r="AQ129" s="735"/>
      <c r="AR129" s="735"/>
      <c r="AS129" s="735"/>
      <c r="AT129" s="736"/>
      <c r="AU129" s="255"/>
      <c r="AV129" s="255"/>
      <c r="AW129" s="255"/>
      <c r="AX129" s="700" t="s">
        <v>484</v>
      </c>
      <c r="AY129" s="701"/>
      <c r="AZ129" s="701"/>
      <c r="BA129" s="701"/>
      <c r="BB129" s="701"/>
      <c r="BC129" s="701"/>
      <c r="BD129" s="701"/>
      <c r="BE129" s="702"/>
      <c r="BF129" s="720" t="s">
        <v>368</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485</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486</v>
      </c>
      <c r="X130" s="728"/>
      <c r="Y130" s="728"/>
      <c r="Z130" s="729"/>
      <c r="AA130" s="730">
        <v>53430760</v>
      </c>
      <c r="AB130" s="731"/>
      <c r="AC130" s="731"/>
      <c r="AD130" s="731"/>
      <c r="AE130" s="732"/>
      <c r="AF130" s="733">
        <v>52258001</v>
      </c>
      <c r="AG130" s="731"/>
      <c r="AH130" s="731"/>
      <c r="AI130" s="731"/>
      <c r="AJ130" s="732"/>
      <c r="AK130" s="733">
        <v>51292001</v>
      </c>
      <c r="AL130" s="731"/>
      <c r="AM130" s="731"/>
      <c r="AN130" s="731"/>
      <c r="AO130" s="732"/>
      <c r="AP130" s="734"/>
      <c r="AQ130" s="735"/>
      <c r="AR130" s="735"/>
      <c r="AS130" s="735"/>
      <c r="AT130" s="736"/>
      <c r="AU130" s="255"/>
      <c r="AV130" s="255"/>
      <c r="AW130" s="255"/>
      <c r="AX130" s="700" t="s">
        <v>487</v>
      </c>
      <c r="AY130" s="701"/>
      <c r="AZ130" s="701"/>
      <c r="BA130" s="701"/>
      <c r="BB130" s="701"/>
      <c r="BC130" s="701"/>
      <c r="BD130" s="701"/>
      <c r="BE130" s="702"/>
      <c r="BF130" s="703">
        <v>12.8</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488</v>
      </c>
      <c r="X131" s="711"/>
      <c r="Y131" s="711"/>
      <c r="Z131" s="712"/>
      <c r="AA131" s="713">
        <v>210916826</v>
      </c>
      <c r="AB131" s="714"/>
      <c r="AC131" s="714"/>
      <c r="AD131" s="714"/>
      <c r="AE131" s="715"/>
      <c r="AF131" s="716">
        <v>205123949</v>
      </c>
      <c r="AG131" s="714"/>
      <c r="AH131" s="714"/>
      <c r="AI131" s="714"/>
      <c r="AJ131" s="715"/>
      <c r="AK131" s="716">
        <v>202848482</v>
      </c>
      <c r="AL131" s="714"/>
      <c r="AM131" s="714"/>
      <c r="AN131" s="714"/>
      <c r="AO131" s="715"/>
      <c r="AP131" s="717"/>
      <c r="AQ131" s="718"/>
      <c r="AR131" s="718"/>
      <c r="AS131" s="718"/>
      <c r="AT131" s="719"/>
      <c r="AU131" s="255"/>
      <c r="AV131" s="255"/>
      <c r="AW131" s="255"/>
      <c r="AX131" s="678" t="s">
        <v>489</v>
      </c>
      <c r="AY131" s="679"/>
      <c r="AZ131" s="679"/>
      <c r="BA131" s="679"/>
      <c r="BB131" s="679"/>
      <c r="BC131" s="679"/>
      <c r="BD131" s="679"/>
      <c r="BE131" s="680"/>
      <c r="BF131" s="681">
        <v>181.8</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490</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491</v>
      </c>
      <c r="W132" s="691"/>
      <c r="X132" s="691"/>
      <c r="Y132" s="691"/>
      <c r="Z132" s="692"/>
      <c r="AA132" s="693">
        <v>13.78196067</v>
      </c>
      <c r="AB132" s="694"/>
      <c r="AC132" s="694"/>
      <c r="AD132" s="694"/>
      <c r="AE132" s="695"/>
      <c r="AF132" s="696">
        <v>12.571278550000001</v>
      </c>
      <c r="AG132" s="694"/>
      <c r="AH132" s="694"/>
      <c r="AI132" s="694"/>
      <c r="AJ132" s="695"/>
      <c r="AK132" s="696">
        <v>12.242090660000001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492</v>
      </c>
      <c r="W133" s="670"/>
      <c r="X133" s="670"/>
      <c r="Y133" s="670"/>
      <c r="Z133" s="671"/>
      <c r="AA133" s="672">
        <v>16.7</v>
      </c>
      <c r="AB133" s="673"/>
      <c r="AC133" s="673"/>
      <c r="AD133" s="673"/>
      <c r="AE133" s="674"/>
      <c r="AF133" s="672">
        <v>14.6</v>
      </c>
      <c r="AG133" s="673"/>
      <c r="AH133" s="673"/>
      <c r="AI133" s="673"/>
      <c r="AJ133" s="674"/>
      <c r="AK133" s="672">
        <v>12.8</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MsumXC7zvy5MwtjSAQ/lFTdXySOgLUMYfI3ZllmXhFD6impUP8nhGA7vqnaTmMncOO9XdwQUVRex6igIGt40cQ==" saltValue="b5/3YTU8wXna+N8VdLf8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493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Zqc9R2nkx96EFj92cPQKESFx9H3ZYuEyOpMH5xL5Tb5IMmMmTM5YhlSzelbzSha1gaaqMlBtpSBtSSsei+xXww==" saltValue="TXjtQr9SLQafoE1wg4On3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494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7tFlocEeP8pmW7d+B3nUO7ADHMR7eIzBRQIvMd7NnyI5AL6UBHHejOsjChdRwBTUSrUSy22qoiw3X0QmvnDhYA==" saltValue="Fif1FxlhCzm2Z7swnA1s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495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496</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497</v>
      </c>
      <c r="AP7" s="276"/>
      <c r="AQ7" s="277" t="s">
        <v>498</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499</v>
      </c>
      <c r="AQ8" s="283" t="s">
        <v>500</v>
      </c>
      <c r="AR8" s="284" t="s">
        <v>501</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502</v>
      </c>
      <c r="AL9" s="1112"/>
      <c r="AM9" s="1112"/>
      <c r="AN9" s="1113"/>
      <c r="AO9" s="285">
        <v>113662739</v>
      </c>
      <c r="AP9" s="285">
        <v>150074</v>
      </c>
      <c r="AQ9" s="286">
        <v>136377</v>
      </c>
      <c r="AR9" s="287">
        <v>10</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503</v>
      </c>
      <c r="AL10" s="1112"/>
      <c r="AM10" s="1112"/>
      <c r="AN10" s="1113"/>
      <c r="AO10" s="285">
        <v>398470</v>
      </c>
      <c r="AP10" s="285">
        <v>526</v>
      </c>
      <c r="AQ10" s="286">
        <v>382</v>
      </c>
      <c r="AR10" s="287">
        <v>37.700000000000003</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504</v>
      </c>
      <c r="AL11" s="1112"/>
      <c r="AM11" s="1112"/>
      <c r="AN11" s="1113"/>
      <c r="AO11" s="285">
        <v>489688</v>
      </c>
      <c r="AP11" s="285">
        <v>647</v>
      </c>
      <c r="AQ11" s="286">
        <v>819</v>
      </c>
      <c r="AR11" s="287">
        <v>-21</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505</v>
      </c>
      <c r="AL12" s="1112"/>
      <c r="AM12" s="1112"/>
      <c r="AN12" s="1113"/>
      <c r="AO12" s="285" t="s">
        <v>506</v>
      </c>
      <c r="AP12" s="285" t="s">
        <v>506</v>
      </c>
      <c r="AQ12" s="286" t="s">
        <v>506</v>
      </c>
      <c r="AR12" s="287" t="s">
        <v>506</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507</v>
      </c>
      <c r="AL13" s="1112"/>
      <c r="AM13" s="1112"/>
      <c r="AN13" s="1113"/>
      <c r="AO13" s="285" t="s">
        <v>506</v>
      </c>
      <c r="AP13" s="285" t="s">
        <v>506</v>
      </c>
      <c r="AQ13" s="286">
        <v>7</v>
      </c>
      <c r="AR13" s="287" t="s">
        <v>506</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508</v>
      </c>
      <c r="AL14" s="1112"/>
      <c r="AM14" s="1112"/>
      <c r="AN14" s="1113"/>
      <c r="AO14" s="285">
        <v>3347523</v>
      </c>
      <c r="AP14" s="285">
        <v>4420</v>
      </c>
      <c r="AQ14" s="286">
        <v>2428</v>
      </c>
      <c r="AR14" s="287">
        <v>82</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509</v>
      </c>
      <c r="AL15" s="1112"/>
      <c r="AM15" s="1112"/>
      <c r="AN15" s="1113"/>
      <c r="AO15" s="285">
        <v>-10178671</v>
      </c>
      <c r="AP15" s="285">
        <v>-13439</v>
      </c>
      <c r="AQ15" s="286">
        <v>-11619</v>
      </c>
      <c r="AR15" s="287">
        <v>15.7</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147</v>
      </c>
      <c r="AL16" s="1104"/>
      <c r="AM16" s="1104"/>
      <c r="AN16" s="1105"/>
      <c r="AO16" s="285">
        <v>107719749</v>
      </c>
      <c r="AP16" s="285">
        <v>142227</v>
      </c>
      <c r="AQ16" s="286">
        <v>128394</v>
      </c>
      <c r="AR16" s="287">
        <v>10.8</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510</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511</v>
      </c>
      <c r="AP20" s="296" t="s">
        <v>512</v>
      </c>
      <c r="AQ20" s="297" t="s">
        <v>513</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514</v>
      </c>
      <c r="AL21" s="1115"/>
      <c r="AM21" s="1115"/>
      <c r="AN21" s="1116"/>
      <c r="AO21" s="300">
        <v>1592.07</v>
      </c>
      <c r="AP21" s="301">
        <v>1451.45</v>
      </c>
      <c r="AQ21" s="302">
        <v>140.62</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515</v>
      </c>
      <c r="AL22" s="1115"/>
      <c r="AM22" s="1115"/>
      <c r="AN22" s="1116"/>
      <c r="AO22" s="305">
        <v>98.9</v>
      </c>
      <c r="AP22" s="306">
        <v>99.2</v>
      </c>
      <c r="AQ22" s="307">
        <v>-0.3</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516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517</v>
      </c>
      <c r="AO27" s="266"/>
      <c r="AP27" s="266"/>
      <c r="AQ27" s="266"/>
      <c r="AR27" s="266"/>
      <c r="AS27" s="266"/>
      <c r="AT27" s="266"/>
    </row>
    <row r="28" spans="1:46" ht="16.2" x14ac:dyDescent="0.2">
      <c r="A28" s="267" t="s">
        <v>518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519</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497</v>
      </c>
      <c r="AP30" s="276"/>
      <c r="AQ30" s="277" t="s">
        <v>498</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499</v>
      </c>
      <c r="AQ31" s="283" t="s">
        <v>500</v>
      </c>
      <c r="AR31" s="284" t="s">
        <v>501</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520</v>
      </c>
      <c r="AL32" s="1101"/>
      <c r="AM32" s="1101"/>
      <c r="AN32" s="1102"/>
      <c r="AO32" s="285">
        <v>65238237</v>
      </c>
      <c r="AP32" s="285">
        <v>86137</v>
      </c>
      <c r="AQ32" s="286">
        <v>76176</v>
      </c>
      <c r="AR32" s="287">
        <v>13.1</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521</v>
      </c>
      <c r="AL33" s="1101"/>
      <c r="AM33" s="1101"/>
      <c r="AN33" s="1102"/>
      <c r="AO33" s="285" t="s">
        <v>506</v>
      </c>
      <c r="AP33" s="285" t="s">
        <v>506</v>
      </c>
      <c r="AQ33" s="286" t="s">
        <v>506</v>
      </c>
      <c r="AR33" s="287" t="s">
        <v>506</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522</v>
      </c>
      <c r="AL34" s="1101"/>
      <c r="AM34" s="1101"/>
      <c r="AN34" s="1102"/>
      <c r="AO34" s="285">
        <v>9216667</v>
      </c>
      <c r="AP34" s="285">
        <v>12169</v>
      </c>
      <c r="AQ34" s="286">
        <v>3943</v>
      </c>
      <c r="AR34" s="287">
        <v>208.6</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523</v>
      </c>
      <c r="AL35" s="1101"/>
      <c r="AM35" s="1101"/>
      <c r="AN35" s="1102"/>
      <c r="AO35" s="285">
        <v>2084958</v>
      </c>
      <c r="AP35" s="285">
        <v>2753</v>
      </c>
      <c r="AQ35" s="286">
        <v>1855</v>
      </c>
      <c r="AR35" s="287">
        <v>48.4</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524</v>
      </c>
      <c r="AL36" s="1101"/>
      <c r="AM36" s="1101"/>
      <c r="AN36" s="1102"/>
      <c r="AO36" s="285">
        <v>33</v>
      </c>
      <c r="AP36" s="285">
        <v>0</v>
      </c>
      <c r="AQ36" s="286">
        <v>162</v>
      </c>
      <c r="AR36" s="287">
        <v>-100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525</v>
      </c>
      <c r="AL37" s="1101"/>
      <c r="AM37" s="1101"/>
      <c r="AN37" s="1102"/>
      <c r="AO37" s="285">
        <v>1791661</v>
      </c>
      <c r="AP37" s="285">
        <v>2366</v>
      </c>
      <c r="AQ37" s="286">
        <v>954</v>
      </c>
      <c r="AR37" s="287">
        <v>148</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526</v>
      </c>
      <c r="AL38" s="1098"/>
      <c r="AM38" s="1098"/>
      <c r="AN38" s="1099"/>
      <c r="AO38" s="315">
        <v>911</v>
      </c>
      <c r="AP38" s="315">
        <v>1</v>
      </c>
      <c r="AQ38" s="316">
        <v>2</v>
      </c>
      <c r="AR38" s="307">
        <v>-50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527</v>
      </c>
      <c r="AL39" s="1098"/>
      <c r="AM39" s="1098"/>
      <c r="AN39" s="1099"/>
      <c r="AO39" s="285">
        <v>-2207571</v>
      </c>
      <c r="AP39" s="285">
        <v>-2915</v>
      </c>
      <c r="AQ39" s="286">
        <v>-2895</v>
      </c>
      <c r="AR39" s="287">
        <v>0.7</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528</v>
      </c>
      <c r="AL40" s="1101"/>
      <c r="AM40" s="1101"/>
      <c r="AN40" s="1102"/>
      <c r="AO40" s="285">
        <v>-51292001</v>
      </c>
      <c r="AP40" s="285">
        <v>-67723</v>
      </c>
      <c r="AQ40" s="286">
        <v>-51722</v>
      </c>
      <c r="AR40" s="287">
        <v>30.9</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529</v>
      </c>
      <c r="AL41" s="1104"/>
      <c r="AM41" s="1104"/>
      <c r="AN41" s="1105"/>
      <c r="AO41" s="285">
        <v>24832895</v>
      </c>
      <c r="AP41" s="285">
        <v>32788</v>
      </c>
      <c r="AQ41" s="286">
        <v>28475</v>
      </c>
      <c r="AR41" s="287">
        <v>15.1</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530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531</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497</v>
      </c>
      <c r="AN49" s="1108" t="s">
        <v>532</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533</v>
      </c>
      <c r="AO50" s="328" t="s">
        <v>534</v>
      </c>
      <c r="AP50" s="329" t="s">
        <v>535</v>
      </c>
      <c r="AQ50" s="330" t="s">
        <v>536</v>
      </c>
      <c r="AR50" s="331" t="s">
        <v>537</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538</v>
      </c>
      <c r="AL51" s="324"/>
      <c r="AM51" s="332">
        <v>80202312</v>
      </c>
      <c r="AN51" s="333">
        <v>102516</v>
      </c>
      <c r="AO51" s="334">
        <v>31.5</v>
      </c>
      <c r="AP51" s="335">
        <v>114030</v>
      </c>
      <c r="AQ51" s="336">
        <v>15.2</v>
      </c>
      <c r="AR51" s="337">
        <v>16.3</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539</v>
      </c>
      <c r="AM52" s="340">
        <v>14145974</v>
      </c>
      <c r="AN52" s="341">
        <v>18082</v>
      </c>
      <c r="AO52" s="342">
        <v>5.0999999999999996</v>
      </c>
      <c r="AP52" s="343">
        <v>24881</v>
      </c>
      <c r="AQ52" s="344">
        <v>0</v>
      </c>
      <c r="AR52" s="345">
        <v>5.0999999999999996</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540</v>
      </c>
      <c r="AL53" s="324"/>
      <c r="AM53" s="332">
        <v>81587419</v>
      </c>
      <c r="AN53" s="333">
        <v>105062</v>
      </c>
      <c r="AO53" s="334">
        <v>2.5</v>
      </c>
      <c r="AP53" s="335">
        <v>123663</v>
      </c>
      <c r="AQ53" s="336">
        <v>8.4</v>
      </c>
      <c r="AR53" s="337">
        <v>-5.9</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539</v>
      </c>
      <c r="AM54" s="340">
        <v>18037402</v>
      </c>
      <c r="AN54" s="341">
        <v>23227</v>
      </c>
      <c r="AO54" s="342">
        <v>28.5</v>
      </c>
      <c r="AP54" s="343">
        <v>28854</v>
      </c>
      <c r="AQ54" s="344">
        <v>16</v>
      </c>
      <c r="AR54" s="345">
        <v>12.5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541</v>
      </c>
      <c r="AL55" s="324"/>
      <c r="AM55" s="332">
        <v>71857646</v>
      </c>
      <c r="AN55" s="333">
        <v>93315</v>
      </c>
      <c r="AO55" s="334">
        <v>-11.2</v>
      </c>
      <c r="AP55" s="335">
        <v>97161</v>
      </c>
      <c r="AQ55" s="336">
        <v>-21.4</v>
      </c>
      <c r="AR55" s="337">
        <v>10.199999999999999</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539</v>
      </c>
      <c r="AM56" s="340">
        <v>21149015</v>
      </c>
      <c r="AN56" s="341">
        <v>27464</v>
      </c>
      <c r="AO56" s="342">
        <v>18.2</v>
      </c>
      <c r="AP56" s="343">
        <v>26543</v>
      </c>
      <c r="AQ56" s="344">
        <v>-8</v>
      </c>
      <c r="AR56" s="345">
        <v>26.2</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542</v>
      </c>
      <c r="AL57" s="324"/>
      <c r="AM57" s="332">
        <v>66820979</v>
      </c>
      <c r="AN57" s="333">
        <v>87438</v>
      </c>
      <c r="AO57" s="334">
        <v>-6.3</v>
      </c>
      <c r="AP57" s="335">
        <v>101731</v>
      </c>
      <c r="AQ57" s="336">
        <v>4.7</v>
      </c>
      <c r="AR57" s="337">
        <v>-11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539</v>
      </c>
      <c r="AM58" s="340">
        <v>15525319</v>
      </c>
      <c r="AN58" s="341">
        <v>20315</v>
      </c>
      <c r="AO58" s="342">
        <v>-26</v>
      </c>
      <c r="AP58" s="343">
        <v>26906</v>
      </c>
      <c r="AQ58" s="344">
        <v>1.4</v>
      </c>
      <c r="AR58" s="345">
        <v>-27.4</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543</v>
      </c>
      <c r="AL59" s="324"/>
      <c r="AM59" s="332">
        <v>72259647</v>
      </c>
      <c r="AN59" s="333">
        <v>95408</v>
      </c>
      <c r="AO59" s="334">
        <v>9.1</v>
      </c>
      <c r="AP59" s="335">
        <v>108224</v>
      </c>
      <c r="AQ59" s="336">
        <v>6.4</v>
      </c>
      <c r="AR59" s="337">
        <v>2.7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539</v>
      </c>
      <c r="AM60" s="340">
        <v>20916184</v>
      </c>
      <c r="AN60" s="341">
        <v>27617</v>
      </c>
      <c r="AO60" s="342">
        <v>35.9</v>
      </c>
      <c r="AP60" s="343">
        <v>27358</v>
      </c>
      <c r="AQ60" s="344">
        <v>1.7</v>
      </c>
      <c r="AR60" s="345">
        <v>34.200000000000003</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544</v>
      </c>
      <c r="AL61" s="346"/>
      <c r="AM61" s="347">
        <v>74545601</v>
      </c>
      <c r="AN61" s="348">
        <v>96748</v>
      </c>
      <c r="AO61" s="349">
        <v>5.0999999999999996</v>
      </c>
      <c r="AP61" s="350">
        <v>108962</v>
      </c>
      <c r="AQ61" s="351">
        <v>2.7</v>
      </c>
      <c r="AR61" s="337">
        <v>2.4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539</v>
      </c>
      <c r="AM62" s="340">
        <v>17954779</v>
      </c>
      <c r="AN62" s="341">
        <v>23341</v>
      </c>
      <c r="AO62" s="342">
        <v>12.3</v>
      </c>
      <c r="AP62" s="343">
        <v>26908</v>
      </c>
      <c r="AQ62" s="344">
        <v>2.2000000000000002</v>
      </c>
      <c r="AR62" s="345">
        <v>10.1</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dgEMwfyELpbQ5PI8K5jiDyAWSwJXPsgILauMh9VBm5eVt+JPMbP+B5pWyq5fd0hYG4yqQk8pGD4Zm6XrLU5vNw==" saltValue="7B85xbhNjJzN82Z+VCkT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D8k8RrwL+1YytxM0nJIfvbgPufsk94SoT50+e9mTXg06uJNSux6OzKFvWAgArvpUa0GxhtulXPewlyzd8c8mA==" saltValue="bb+wWRoodkseRg9Pn30r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AtJ1Qut1Yn4sjeqrDlBVsMp/0mqpvYsi5KPhiH/0mEZDEAs4F76s3xglUl4UW5HaD696fq95FFuVtFJsEelXA==" saltValue="5ar4TGqFrL1568WOfsW8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547</v>
      </c>
      <c r="G46" s="355" t="s">
        <v>548</v>
      </c>
      <c r="H46" s="355" t="s">
        <v>549</v>
      </c>
      <c r="I46" s="355" t="s">
        <v>550</v>
      </c>
      <c r="J46" s="356" t="s">
        <v>551</v>
      </c>
    </row>
    <row r="47" spans="2:10" ht="57.75" customHeight="1" x14ac:dyDescent="0.2">
      <c r="B47" s="7"/>
      <c r="C47" s="1119" t="s">
        <v>3</v>
      </c>
      <c r="D47" s="1119"/>
      <c r="E47" s="1120"/>
      <c r="F47" s="357">
        <v>5.4</v>
      </c>
      <c r="G47" s="358">
        <v>5.46</v>
      </c>
      <c r="H47" s="358">
        <v>5.34</v>
      </c>
      <c r="I47" s="358">
        <v>5.49</v>
      </c>
      <c r="J47" s="359">
        <v>5.56</v>
      </c>
    </row>
    <row r="48" spans="2:10" ht="57.75" customHeight="1" x14ac:dyDescent="0.2">
      <c r="B48" s="8"/>
      <c r="C48" s="1121" t="s">
        <v>4</v>
      </c>
      <c r="D48" s="1121"/>
      <c r="E48" s="1122"/>
      <c r="F48" s="360">
        <v>3.38</v>
      </c>
      <c r="G48" s="361">
        <v>3.49</v>
      </c>
      <c r="H48" s="361">
        <v>2.58</v>
      </c>
      <c r="I48" s="361">
        <v>2.95</v>
      </c>
      <c r="J48" s="362">
        <v>3.41</v>
      </c>
    </row>
    <row r="49" spans="2:10" ht="57.75" customHeight="1" thickBot="1" x14ac:dyDescent="0.25">
      <c r="B49" s="9"/>
      <c r="C49" s="1123" t="s">
        <v>5</v>
      </c>
      <c r="D49" s="1123"/>
      <c r="E49" s="1124"/>
      <c r="F49" s="363">
        <v>0.71</v>
      </c>
      <c r="G49" s="364">
        <v>0.09</v>
      </c>
      <c r="H49" s="364" t="s">
        <v>552</v>
      </c>
      <c r="I49" s="364">
        <v>0.31</v>
      </c>
      <c r="J49" s="365">
        <v>0.42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zBc7eCwbqI1qh2ZZ2k9FGlefr1DWVrUVco150FA4KXVGZkqGIyGCzue7LB5dW5CMzT41LSEBWyVqz7WIPnXIA==" saltValue="Qg+/BqNREo3zPp5TRT7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2019-03-11T01:32:54Z</cp:lastPrinted>
  <dcterms:created xsi:type="dcterms:W3CDTF">2019-02-14T00:47:14Z</dcterms:created>
  <dcterms:modified xsi:type="dcterms:W3CDTF">2019-08-08T07:56:08Z</dcterms:modified>
  <cp:category/>
</cp:coreProperties>
</file>