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政令市\"/>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BE36"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 r="AM36" i="10" s="1"/>
  <c r="BE34" i="10" l="1"/>
  <c r="BE35" i="10" s="1"/>
  <c r="BW34" i="10"/>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<sst xmlns="http://schemas.openxmlformats.org/spreadsheetml/2006/main" count="1098" uniqueCount="624">
  <si>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</si>
  <si>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</si>
  <si>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</si>
  <si>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</si>
  <si>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</si>
  <si>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</si>
  <si>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</si>
  <si>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</si>
  <si>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</si>
  <si>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</si>
  <si>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</si>
  <si>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</si>
  <si>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</si>
  <si>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</si>
  <si>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</si>
  <si>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</si>
  <si>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</si>
  <si>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</si>
  <si>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</si>
  <si>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</si>
  <si>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</si>
  <si>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</si>
  <si>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</si>
  <si>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</si>
  <si>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</si>
  <si>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</si>
  <si>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</si>
  <si>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</si>
  <si>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</si>
  <si>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</si>
  <si>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</si>
  <si>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</si>
  <si>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</si>
  <si>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</si>
  <si>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</si>
  <si>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</si>
  <si>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</si>
  <si>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</si>
  <si>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</si>
  <si>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</si>
  <si>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</si>
  <si>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</si>
  <si>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</si>
  <si>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</si>
  <si>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</si>
  <si>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</si>
  <si>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</si>
  <si>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</si>
  <si>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</si>
  <si>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</si>
  <si>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</si>
  <si>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</si>
  <si>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</si>
  <si>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</si>
  <si>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</si>
  <si>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</si>
  <si>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</si>
  <si>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</si>
  <si>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</si>
  <si>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</si>
  <si>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</si>
  <si>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</si>
  <si>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</si>
  <si>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</si>
  <si>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</si>
  <si>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</si>
  <si>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</si>
  <si>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</si>
  <si>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</si>
  <si>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</si>
  <si>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</si>
  <si>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</si>
  <si>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</si>
  <si>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</si>
  <si>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</si>
  <si>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</si>
  <si>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</si>
  <si>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</si>
  <si>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</si>
  <si>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</si>
  <si>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</si>
  <si>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</si>
  <si>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</si>
  <si>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</si>
  <si>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</si>
  <si>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</si>
  <si>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</si>
  <si>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</si>
  <si>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</si>
  <si>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</si>
  <si>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</si>
  <si>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新潟市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</si>
  <si>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</si>
  <si>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</si>
  <si>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</si>
  <si>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</si>
  <si>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</si>
  <si>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</si>
  <si>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</si>
  <si>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</si>
  <si>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</si>
  <si>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</si>
  <si>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</si>
  <si>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</si>
  <si>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</si>
  <si>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</si>
  <si>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</si>
  <si>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</si>
  <si>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</si>
  <si>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</si>
  <si>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</si>
  <si>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</si>
  <si>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</si>
  <si>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</si>
  <si>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</si>
  <si>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</si>
  <si>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</si>
  <si>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</si>
  <si>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</si>
  <si>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</si>
  <si>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</si>
  <si>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</si>
  <si>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</si>
  <si>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</si>
  <si>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</si>
  <si>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</si>
  <si>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</si>
  <si>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</si>
  <si>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</si>
  <si>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</si>
  <si>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</si>
  <si>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</si>
  <si>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</si>
  <si>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</si>
  <si>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</si>
  <si>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</si>
  <si>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</si>
  <si>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</si>
  <si>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</si>
  <si>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</si>
  <si>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</si>
  <si>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</si>
  <si>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</si>
  <si>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</si>
  <si>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</si>
  <si>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</si>
  <si>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</si>
  <si>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</si>
  <si>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</si>
  <si>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</si>
  <si>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</si>
  <si>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</si>
  <si>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</si>
  <si>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</si>
  <si>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</si>
  <si>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</si>
  <si>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</si>
  <si>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</si>
  <si>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</si>
  <si>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</si>
  <si>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</si>
  <si>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</si>
  <si>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</si>
  <si>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</si>
  <si>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</si>
  <si>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</si>
  <si>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</si>
  <si>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</si>
  <si>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</si>
  <si>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</si>
  <si>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</si>
  <si>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</si>
  <si>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</si>
  <si>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</si>
  <si>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</si>
  <si>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</si>
  <si>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</si>
  <si>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</si>
  <si>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</si>
  <si>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</si>
  <si>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</si>
  <si>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</si>
  <si>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</si>
  <si>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</si>
  <si>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</si>
  <si>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</si>
  <si>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</si>
  <si>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</si>
  <si>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</si>
  <si>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</si>
  <si>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</si>
  <si>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</si>
  <si>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</si>
  <si>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</si>
  <si>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</si>
  <si>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</si>
  <si>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</si>
  <si>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</si>
  <si>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</si>
  <si>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</si>
  <si>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</si>
  <si>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</si>
  <si>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</si>
  <si>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</si>
  <si>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新潟県新潟市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</si>
  <si>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</si>
  <si>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</si>
  <si>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</si>
  <si>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</si>
  <si>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</si>
  <si>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</si>
  <si>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</si>
  <si>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</si>
  <si>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</si>
  <si>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</si>
  <si>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</si>
  <si>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</si>
  <si>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</si>
  <si>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</si>
  <si>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</si>
  <si>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</si>
  <si>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</si>
  <si>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</si>
  <si>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</si>
  <si>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</si>
  <si>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</si>
  <si>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</si>
  <si>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</si>
  <si>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</si>
  <si>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</si>
  <si>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</si>
  <si>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</si>
  <si>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</si>
  <si>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</si>
  <si>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</si>
  <si>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</si>
  <si>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</si>
  <si>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</si>
  <si>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</si>
  <si>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</si>
  <si>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</si>
  <si>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</si>
  <si>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</si>
  <si>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</si>
  <si>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</si>
  <si>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</si>
  <si>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</si>
  <si>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</si>
  <si>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</si>
  <si>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</si>
  <si>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</si>
  <si>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</si>
  <si>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</si>
  <si>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</si>
  <si>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</si>
  <si>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</si>
  <si>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</si>
  <si>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</si>
  <si>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</si>
  <si>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</si>
  <si>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</si>
  <si>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</si>
  <si>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</si>
  <si>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</si>
  <si>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</si>
  <si>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</si>
  <si>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</si>
  <si>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</si>
  <si>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</si>
  <si>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</si>
  <si>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</si>
  <si>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</si>
  <si>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</si>
  <si>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</si>
  <si>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</si>
  <si>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</si>
  <si>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</si>
  <si>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</si>
  <si>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</si>
  <si>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</si>
  <si>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</si>
  <si>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</si>
  <si>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</si>
  <si>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</si>
  <si>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</si>
  <si>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</si>
  <si>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</si>
  <si>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</si>
  <si>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</si>
  <si>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</si>
  <si>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</si>
  <si>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</si>
  <si>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</si>
  <si>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</si>
  <si>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</si>
  <si>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</si>
  <si>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</si>
  <si>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</si>
  <si>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</si>
  <si>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</si>
  <si>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</si>
  <si>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</si>
  <si>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</si>
  <si>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</si>
  <si>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</si>
  <si>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</si>
  <si>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</si>
  <si>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</si>
  <si>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</si>
  <si>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</si>
  <si>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</si>
  <si>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</si>
  <si>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</si>
  <si>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</si>
  <si>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</si>
  <si>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</si>
  <si>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</si>
  <si>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</si>
  <si>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</si>
  <si>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</si>
  <si>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</si>
  <si>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</si>
  <si>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</si>
  <si>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</si>
  <si>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</si>
  <si>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</si>
  <si>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</si>
  <si>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</si>
  <si>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</si>
  <si>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</si>
  <si>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</si>
  <si>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</si>
  <si>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</si>
  <si>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</si>
  <si>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</si>
  <si>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</si>
  <si>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</si>
  <si>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</si>
  <si>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</si>
  <si>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</si>
  <si>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</si>
  <si>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</si>
  <si>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</si>
  <si>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</si>
  <si>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</si>
  <si>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</si>
  <si>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</si>
  <si>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</si>
  <si>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</si>
  <si>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</si>
  <si>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</si>
  <si>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</si>
  <si>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</si>
  <si>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</si>
  <si>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</si>
  <si>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</si>
  <si>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新潟県新潟市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</si>
  <si>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</si>
  <si>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</si>
  <si>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</si>
  <si>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</si>
  <si>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</si>
  <si>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</si>
  <si>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</si>
  <si>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</si>
  <si>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</si>
  <si>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</si>
  <si>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</si>
  <si>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</si>
  <si>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</si>
  <si>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</si>
  <si>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</si>
  <si>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</si>
  <si>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</si>
  <si>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</si>
  <si>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</si>
  <si>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</si>
  <si>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公債管理事業会計</t>
    <phoneticPr fontId="5"/>
  </si>
  <si>
    <t>母子父子寡婦福祉資金貸付事業会計</t>
    <phoneticPr fontId="5"/>
  </si>
  <si>
    <t>土地取得事業会計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</si>
  <si>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</si>
  <si>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</si>
  <si>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</si>
  <si>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</si>
  <si>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</si>
  <si>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</si>
  <si>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</si>
  <si>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</si>
  <si>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</si>
  <si>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</si>
  <si>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</si>
  <si>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</si>
  <si>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</si>
  <si>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</si>
  <si>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</si>
  <si>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</si>
  <si>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</si>
  <si>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</si>
  <si>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病院事業会計</t>
    <phoneticPr fontId="5"/>
  </si>
  <si>
    <t>法適用企業</t>
    <phoneticPr fontId="5"/>
  </si>
  <si>
    <t>下水道事業会計</t>
    <phoneticPr fontId="5"/>
  </si>
  <si>
    <t>中央卸売市場事業会計</t>
    <phoneticPr fontId="5"/>
  </si>
  <si>
    <t>法非適用企業</t>
    <phoneticPr fontId="5"/>
  </si>
  <si>
    <t>と畜場事業会計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</si>
  <si>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</si>
  <si>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</si>
  <si>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</si>
  <si>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</si>
  <si>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</si>
  <si>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</si>
  <si>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</si>
  <si>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</si>
  <si>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</si>
  <si>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</si>
  <si>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</si>
  <si>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</si>
  <si>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</si>
  <si>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</si>
  <si>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</si>
  <si>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</si>
  <si>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</si>
  <si>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</si>
  <si>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</si>
  <si>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</si>
  <si>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</si>
  <si>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</si>
  <si>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</si>
  <si>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</si>
  <si>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</si>
  <si>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</si>
  <si>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</si>
  <si>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</si>
  <si>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</si>
  <si>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</si>
  <si>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</si>
  <si>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</si>
  <si>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</si>
  <si>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</si>
  <si>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</si>
  <si>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</si>
  <si>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</si>
  <si>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</si>
  <si>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</si>
  <si>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</si>
  <si>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</si>
  <si>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</si>
  <si>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</si>
  <si>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</si>
  <si>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</si>
  <si>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</si>
  <si>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</si>
  <si>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</si>
  <si>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</si>
  <si>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</si>
  <si>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</si>
  <si>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</si>
  <si>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</si>
  <si>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</si>
  <si>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</si>
  <si>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</si>
  <si>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</si>
  <si>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</si>
  <si>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</si>
  <si>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</si>
  <si>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</si>
  <si>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</si>
  <si>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</si>
  <si>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</si>
  <si>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</si>
  <si>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</si>
  <si>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</si>
  <si>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</si>
  <si>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</si>
  <si>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</si>
  <si>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</si>
  <si>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</si>
  <si>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</si>
  <si>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</si>
  <si>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</si>
  <si>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</si>
  <si>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</si>
  <si>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</si>
  <si>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</si>
  <si>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</si>
  <si>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</si>
  <si>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</si>
  <si>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</si>
  <si>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</si>
  <si>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</si>
  <si>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</si>
  <si>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</si>
  <si>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</si>
  <si>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</si>
  <si>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</si>
  <si>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</si>
  <si>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</si>
  <si>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</si>
  <si>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</si>
  <si>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</si>
  <si>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</si>
  <si>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</si>
  <si>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</si>
  <si>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</si>
  <si>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</si>
  <si>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</si>
  <si>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</si>
  <si>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</si>
  <si>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</si>
  <si>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</si>
  <si>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</si>
  <si>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</si>
  <si>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</si>
  <si>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</si>
  <si>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</si>
  <si>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</si>
  <si>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</si>
  <si>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</si>
  <si>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</si>
  <si>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</si>
  <si>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</si>
  <si>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</si>
  <si>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</si>
  <si>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</si>
  <si>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</si>
  <si>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</si>
  <si>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</si>
  <si>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</si>
  <si>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</si>
  <si>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</si>
  <si>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</si>
  <si>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</si>
  <si>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</si>
  <si>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</si>
  <si>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</si>
  <si>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</si>
  <si>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</si>
  <si>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</si>
  <si>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</si>
  <si>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</si>
  <si>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</si>
  <si>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</si>
  <si>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</si>
  <si>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</si>
  <si>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</si>
  <si>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</si>
  <si>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</si>
  <si>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0.69</t>
  </si>
  <si>
    <t>▲ 3.16</t>
  </si>
  <si>
    <t>▲ 1.99</t>
  </si>
  <si>
    <t>▲ 1.10</t>
  </si>
  <si>
    <t>病院事業会計</t>
  </si>
  <si>
    <t>水道事業会計</t>
  </si>
  <si>
    <t>一般会計</t>
  </si>
  <si>
    <t>介護保険事業会計</t>
  </si>
  <si>
    <t>国民健康保険事業会計</t>
  </si>
  <si>
    <t>下水道事業会計</t>
  </si>
  <si>
    <t>母子父子寡婦福祉資金貸付事業会計</t>
  </si>
  <si>
    <t>後期高齢者医療事業会計</t>
  </si>
  <si>
    <t>その他会計（赤字）</t>
  </si>
  <si>
    <t>その他会計（黒字）</t>
  </si>
  <si>
    <t>-</t>
    <phoneticPr fontId="2"/>
  </si>
  <si>
    <t>-</t>
    <phoneticPr fontId="2"/>
  </si>
  <si>
    <t>-</t>
    <phoneticPr fontId="2"/>
  </si>
  <si>
    <t>-</t>
    <phoneticPr fontId="2"/>
  </si>
  <si>
    <t>-</t>
    <phoneticPr fontId="2"/>
  </si>
  <si>
    <t>さくら福祉保健事務組合（一般会計分）</t>
    <rPh sb="3" eb="5">
      <t>フクシ</t>
    </rPh>
    <rPh sb="5" eb="7">
      <t>ホケン</t>
    </rPh>
    <rPh sb="7" eb="9">
      <t>ジム</t>
    </rPh>
    <rPh sb="9" eb="11">
      <t>クミアイ</t>
    </rPh>
    <rPh sb="12" eb="14">
      <t>イッパン</t>
    </rPh>
    <rPh sb="14" eb="16">
      <t>カイケイ</t>
    </rPh>
    <rPh sb="16" eb="17">
      <t>ブン</t>
    </rPh>
    <phoneticPr fontId="2"/>
  </si>
  <si>
    <t>さくら福祉保健事務組合（病院分）</t>
    <rPh sb="3" eb="5">
      <t>フクシ</t>
    </rPh>
    <rPh sb="5" eb="7">
      <t>ホケン</t>
    </rPh>
    <rPh sb="7" eb="9">
      <t>ジム</t>
    </rPh>
    <rPh sb="9" eb="11">
      <t>クミアイ</t>
    </rPh>
    <rPh sb="12" eb="14">
      <t>ビョウイン</t>
    </rPh>
    <rPh sb="14" eb="15">
      <t>ブン</t>
    </rPh>
    <phoneticPr fontId="2"/>
  </si>
  <si>
    <t>下越障害福祉事務組合</t>
    <rPh sb="0" eb="2">
      <t>カエツ</t>
    </rPh>
    <rPh sb="2" eb="4">
      <t>ショウガイ</t>
    </rPh>
    <rPh sb="4" eb="6">
      <t>フクシ</t>
    </rPh>
    <rPh sb="6" eb="8">
      <t>ジム</t>
    </rPh>
    <rPh sb="8" eb="10">
      <t>クミアイ</t>
    </rPh>
    <phoneticPr fontId="2"/>
  </si>
  <si>
    <t>新潟県中東福祉事務組合</t>
    <rPh sb="0" eb="3">
      <t>ニイガタケン</t>
    </rPh>
    <rPh sb="3" eb="5">
      <t>チュウトウ</t>
    </rPh>
    <rPh sb="5" eb="7">
      <t>フクシ</t>
    </rPh>
    <rPh sb="7" eb="9">
      <t>ジム</t>
    </rPh>
    <rPh sb="9" eb="11">
      <t>クミアイ</t>
    </rPh>
    <phoneticPr fontId="2"/>
  </si>
  <si>
    <t>西蒲原福祉事務組合（一般・急患分）</t>
    <rPh sb="0" eb="3">
      <t>ニシカンバラ</t>
    </rPh>
    <rPh sb="3" eb="5">
      <t>フクシ</t>
    </rPh>
    <rPh sb="5" eb="7">
      <t>ジム</t>
    </rPh>
    <rPh sb="7" eb="9">
      <t>クミアイ</t>
    </rPh>
    <rPh sb="10" eb="12">
      <t>イッパン</t>
    </rPh>
    <rPh sb="13" eb="15">
      <t>キュウカン</t>
    </rPh>
    <rPh sb="15" eb="16">
      <t>ブン</t>
    </rPh>
    <phoneticPr fontId="2"/>
  </si>
  <si>
    <t>三条・燕・西蒲・南蒲広域養護老人ホーム施設組合</t>
    <rPh sb="0" eb="2">
      <t>サンジョウ</t>
    </rPh>
    <rPh sb="3" eb="4">
      <t>ツバメ</t>
    </rPh>
    <rPh sb="5" eb="7">
      <t>ニシカン</t>
    </rPh>
    <rPh sb="8" eb="9">
      <t>ミナミ</t>
    </rPh>
    <rPh sb="10" eb="12">
      <t>コウイキ</t>
    </rPh>
    <rPh sb="12" eb="14">
      <t>ヨウゴ</t>
    </rPh>
    <rPh sb="14" eb="16">
      <t>ロウジン</t>
    </rPh>
    <rPh sb="19" eb="21">
      <t>シセツ</t>
    </rPh>
    <rPh sb="21" eb="23">
      <t>クミアイ</t>
    </rPh>
    <phoneticPr fontId="2"/>
  </si>
  <si>
    <t>豊栄郷清掃施設処理組合</t>
    <rPh sb="0" eb="2">
      <t>トヨサカ</t>
    </rPh>
    <rPh sb="2" eb="3">
      <t>ゴウ</t>
    </rPh>
    <rPh sb="3" eb="5">
      <t>セイソウ</t>
    </rPh>
    <rPh sb="5" eb="7">
      <t>シセツ</t>
    </rPh>
    <rPh sb="7" eb="9">
      <t>ショリ</t>
    </rPh>
    <rPh sb="9" eb="11">
      <t>クミアイ</t>
    </rPh>
    <phoneticPr fontId="2"/>
  </si>
  <si>
    <t>阿賀北広域組合</t>
    <rPh sb="0" eb="2">
      <t>アガ</t>
    </rPh>
    <rPh sb="2" eb="3">
      <t>キタ</t>
    </rPh>
    <rPh sb="3" eb="5">
      <t>コウイキ</t>
    </rPh>
    <rPh sb="5" eb="7">
      <t>クミアイ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</si>
  <si>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</si>
  <si>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カイケイ</t>
    </rPh>
    <phoneticPr fontId="2"/>
  </si>
  <si>
    <t>新潟県市町村総合事務組合（全体分）</t>
    <rPh sb="0" eb="3">
      <t>ニイガタケン</t>
    </rPh>
    <rPh sb="3" eb="6">
      <t>シチョウソン</t>
    </rPh>
    <rPh sb="6" eb="8">
      <t>ソウゴウ</t>
    </rPh>
    <rPh sb="8" eb="10">
      <t>ジム</t>
    </rPh>
    <rPh sb="10" eb="12">
      <t>クミアイ</t>
    </rPh>
    <rPh sb="13" eb="15">
      <t>ゼンタイ</t>
    </rPh>
    <rPh sb="15" eb="16">
      <t>ブン</t>
    </rPh>
    <phoneticPr fontId="2"/>
  </si>
  <si>
    <t>新潟東港地域水道用水供給企業団</t>
    <rPh sb="0" eb="2">
      <t>ニイガタ</t>
    </rPh>
    <rPh sb="2" eb="3">
      <t>ヒガシ</t>
    </rPh>
    <rPh sb="3" eb="4">
      <t>コウ</t>
    </rPh>
    <rPh sb="4" eb="6">
      <t>チイキ</t>
    </rPh>
    <rPh sb="6" eb="8">
      <t>スイドウ</t>
    </rPh>
    <rPh sb="8" eb="10">
      <t>ヨウスイ</t>
    </rPh>
    <rPh sb="10" eb="12">
      <t>キョウキュウ</t>
    </rPh>
    <rPh sb="12" eb="14">
      <t>キギョウ</t>
    </rPh>
    <rPh sb="14" eb="15">
      <t>ダン</t>
    </rPh>
    <phoneticPr fontId="2"/>
  </si>
  <si>
    <t>-</t>
    <phoneticPr fontId="2"/>
  </si>
  <si>
    <t>-</t>
    <phoneticPr fontId="2"/>
  </si>
  <si>
    <t>-</t>
    <phoneticPr fontId="2"/>
  </si>
  <si>
    <t>法適用企業</t>
    <rPh sb="0" eb="1">
      <t>ホウ</t>
    </rPh>
    <rPh sb="1" eb="3">
      <t>テキヨウ</t>
    </rPh>
    <rPh sb="3" eb="5">
      <t>キギョウ</t>
    </rPh>
    <phoneticPr fontId="2"/>
  </si>
  <si>
    <t>新潟市国際交流会館</t>
    <rPh sb="0" eb="3">
      <t>ニイガタシ</t>
    </rPh>
    <rPh sb="3" eb="5">
      <t>コクサイ</t>
    </rPh>
    <rPh sb="5" eb="7">
      <t>コウリュウ</t>
    </rPh>
    <rPh sb="7" eb="9">
      <t>カイカン</t>
    </rPh>
    <phoneticPr fontId="2"/>
  </si>
  <si>
    <t>新潟市芸術文化振興財団</t>
    <rPh sb="0" eb="3">
      <t>ニイガタシ</t>
    </rPh>
    <rPh sb="3" eb="5">
      <t>ゲイジュツ</t>
    </rPh>
    <rPh sb="5" eb="7">
      <t>ブンカ</t>
    </rPh>
    <rPh sb="7" eb="9">
      <t>シンコウ</t>
    </rPh>
    <rPh sb="9" eb="11">
      <t>ザイダン</t>
    </rPh>
    <phoneticPr fontId="2"/>
  </si>
  <si>
    <t>會津八一記念館</t>
    <rPh sb="0" eb="2">
      <t>アイヅ</t>
    </rPh>
    <rPh sb="2" eb="4">
      <t>ヤイチ</t>
    </rPh>
    <rPh sb="4" eb="6">
      <t>キネン</t>
    </rPh>
    <rPh sb="6" eb="7">
      <t>カン</t>
    </rPh>
    <phoneticPr fontId="2"/>
  </si>
  <si>
    <t>新潟市産業振興財団</t>
    <rPh sb="0" eb="3">
      <t>ニイガタシ</t>
    </rPh>
    <rPh sb="3" eb="5">
      <t>サンギョウ</t>
    </rPh>
    <rPh sb="5" eb="7">
      <t>シンコウ</t>
    </rPh>
    <rPh sb="7" eb="9">
      <t>ザイダン</t>
    </rPh>
    <phoneticPr fontId="2"/>
  </si>
  <si>
    <t>新潟観光コンベンション協会</t>
    <rPh sb="0" eb="2">
      <t>ニイガタ</t>
    </rPh>
    <rPh sb="2" eb="4">
      <t>カンコウ</t>
    </rPh>
    <rPh sb="11" eb="13">
      <t>キョウカイ</t>
    </rPh>
    <phoneticPr fontId="2"/>
  </si>
  <si>
    <t>新潟市勤労者福祉サービスセンター</t>
    <rPh sb="0" eb="3">
      <t>ニイガタシ</t>
    </rPh>
    <rPh sb="3" eb="6">
      <t>キンロウシャ</t>
    </rPh>
    <rPh sb="6" eb="8">
      <t>フクシ</t>
    </rPh>
    <phoneticPr fontId="2"/>
  </si>
  <si>
    <t>新潟ミートプラント</t>
    <rPh sb="0" eb="2">
      <t>ニイガタ</t>
    </rPh>
    <phoneticPr fontId="2"/>
  </si>
  <si>
    <t>新潟市スポーツ協会</t>
    <rPh sb="0" eb="3">
      <t>ニイガタシ</t>
    </rPh>
    <rPh sb="7" eb="9">
      <t>キョウカイ</t>
    </rPh>
    <phoneticPr fontId="2"/>
  </si>
  <si>
    <t>新潟水道サービス</t>
    <rPh sb="0" eb="2">
      <t>ニイガタ</t>
    </rPh>
    <rPh sb="2" eb="4">
      <t>スイドウ</t>
    </rPh>
    <phoneticPr fontId="2"/>
  </si>
  <si>
    <t>新潟市環境事業公社</t>
    <rPh sb="0" eb="3">
      <t>ニイガタシ</t>
    </rPh>
    <rPh sb="3" eb="5">
      <t>カンキョウ</t>
    </rPh>
    <rPh sb="5" eb="7">
      <t>ジギョウ</t>
    </rPh>
    <rPh sb="7" eb="9">
      <t>コウシャ</t>
    </rPh>
    <phoneticPr fontId="2"/>
  </si>
  <si>
    <t>新潟地下開発</t>
    <rPh sb="0" eb="2">
      <t>ニイガタ</t>
    </rPh>
    <rPh sb="2" eb="4">
      <t>チカ</t>
    </rPh>
    <rPh sb="4" eb="6">
      <t>カイハツ</t>
    </rPh>
    <phoneticPr fontId="2"/>
  </si>
  <si>
    <t>新潟市土地開発公社</t>
    <rPh sb="0" eb="3">
      <t>ニイガタシ</t>
    </rPh>
    <rPh sb="3" eb="5">
      <t>トチ</t>
    </rPh>
    <rPh sb="5" eb="7">
      <t>カイハツ</t>
    </rPh>
    <rPh sb="7" eb="9">
      <t>コウシャ</t>
    </rPh>
    <phoneticPr fontId="2"/>
  </si>
  <si>
    <t>エフエム新津</t>
    <rPh sb="4" eb="6">
      <t>ニイツ</t>
    </rPh>
    <phoneticPr fontId="2"/>
  </si>
  <si>
    <t>新潟市南区農業振興公社</t>
    <rPh sb="0" eb="3">
      <t>ニイガタシ</t>
    </rPh>
    <rPh sb="3" eb="5">
      <t>ミナミク</t>
    </rPh>
    <rPh sb="5" eb="7">
      <t>ノウギョウ</t>
    </rPh>
    <rPh sb="7" eb="9">
      <t>シンコウ</t>
    </rPh>
    <rPh sb="9" eb="11">
      <t>コウシャ</t>
    </rPh>
    <phoneticPr fontId="2"/>
  </si>
  <si>
    <t>まちづくり豊栄</t>
    <rPh sb="5" eb="7">
      <t>トヨサカ</t>
    </rPh>
    <phoneticPr fontId="2"/>
  </si>
  <si>
    <t>新潟市海洋河川文化財団</t>
    <rPh sb="0" eb="3">
      <t>ニイガタシ</t>
    </rPh>
    <rPh sb="3" eb="5">
      <t>カイヨウ</t>
    </rPh>
    <rPh sb="5" eb="7">
      <t>カセン</t>
    </rPh>
    <rPh sb="7" eb="9">
      <t>ブンカ</t>
    </rPh>
    <rPh sb="9" eb="11">
      <t>ザイダン</t>
    </rPh>
    <phoneticPr fontId="2"/>
  </si>
  <si>
    <t>-</t>
    <phoneticPr fontId="2"/>
  </si>
  <si>
    <t>-</t>
    <phoneticPr fontId="2"/>
  </si>
  <si>
    <t>-</t>
    <phoneticPr fontId="2"/>
  </si>
  <si>
    <t>-</t>
    <phoneticPr fontId="2"/>
  </si>
  <si>
    <t>-</t>
    <phoneticPr fontId="2"/>
  </si>
  <si>
    <t>-</t>
    <phoneticPr fontId="2"/>
  </si>
  <si>
    <t>都市整備基金</t>
    <rPh sb="0" eb="2">
      <t>トシ</t>
    </rPh>
    <rPh sb="2" eb="4">
      <t>セイビ</t>
    </rPh>
    <rPh sb="4" eb="6">
      <t>キキン</t>
    </rPh>
    <phoneticPr fontId="11"/>
  </si>
  <si>
    <t>再生可能エネルギー等導入推進基金</t>
    <rPh sb="0" eb="2">
      <t>サイセイ</t>
    </rPh>
    <rPh sb="2" eb="4">
      <t>カノウ</t>
    </rPh>
    <rPh sb="9" eb="10">
      <t>トウ</t>
    </rPh>
    <rPh sb="10" eb="12">
      <t>ドウニュウ</t>
    </rPh>
    <rPh sb="12" eb="14">
      <t>スイシン</t>
    </rPh>
    <rPh sb="14" eb="16">
      <t>キキン</t>
    </rPh>
    <phoneticPr fontId="11"/>
  </si>
  <si>
    <t>福祉基金</t>
    <rPh sb="0" eb="2">
      <t>フクシ</t>
    </rPh>
    <rPh sb="2" eb="4">
      <t>キキン</t>
    </rPh>
    <phoneticPr fontId="11"/>
  </si>
  <si>
    <t>福島潟自然文化基金</t>
    <rPh sb="0" eb="2">
      <t>フクシマ</t>
    </rPh>
    <rPh sb="2" eb="3">
      <t>ガタ</t>
    </rPh>
    <rPh sb="3" eb="5">
      <t>シゼン</t>
    </rPh>
    <rPh sb="5" eb="7">
      <t>ブンカ</t>
    </rPh>
    <rPh sb="7" eb="9">
      <t>キキン</t>
    </rPh>
    <phoneticPr fontId="11"/>
  </si>
  <si>
    <t>岩室地域水産業振興開発基金</t>
    <rPh sb="0" eb="2">
      <t>イワムロ</t>
    </rPh>
    <rPh sb="2" eb="4">
      <t>チイキ</t>
    </rPh>
    <rPh sb="4" eb="7">
      <t>スイサンギョウ</t>
    </rPh>
    <rPh sb="7" eb="9">
      <t>シンコウ</t>
    </rPh>
    <rPh sb="9" eb="11">
      <t>カイハツ</t>
    </rPh>
    <rPh sb="11" eb="13">
      <t>キキン</t>
    </rPh>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</si>
  <si>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</si>
  <si>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</si>
  <si>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</si>
  <si>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</si>
  <si>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</si>
  <si>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</si>
  <si>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類似団体における将来負担比率・実質公債費比率の変動は，ともに義務教職員の権限移譲による財政規模の変化が大きく影響している。一方，本市において，将来負担比率が増加したのは，地方債残高の増加に加え，平成29年度の豪雪に伴う除雪経費の財源対応のため，満期一括償還に備えた市債管理基金への積立方法の変更などの充当可能基金の減少等による影響である。
福祉施設の建設補助に対する債務負担行為に基づく支出予定額や職員数の削減に伴う退職手当負担見込額は今後減少していくものの，一般会計等に係る地方債の現在高が年々増加している。今後は市債残高を縮減し，将来負担比率・実質公債費比率の上昇を抑えるよう努める。</t>
    <rPh sb="23" eb="25">
      <t>ヘンドウ</t>
    </rPh>
    <rPh sb="30" eb="32">
      <t>ギム</t>
    </rPh>
    <rPh sb="32" eb="35">
      <t>キョウショクイン</t>
    </rPh>
    <rPh sb="36" eb="38">
      <t>ケンゲン</t>
    </rPh>
    <rPh sb="38" eb="40">
      <t>イジョウ</t>
    </rPh>
    <rPh sb="43" eb="45">
      <t>ザイセイ</t>
    </rPh>
    <rPh sb="45" eb="47">
      <t>キボ</t>
    </rPh>
    <rPh sb="48" eb="50">
      <t>ヘンカ</t>
    </rPh>
    <rPh sb="51" eb="52">
      <t>オオ</t>
    </rPh>
    <rPh sb="54" eb="56">
      <t>エイキョウ</t>
    </rPh>
    <rPh sb="61" eb="63">
      <t>イッポウ</t>
    </rPh>
    <rPh sb="71" eb="73">
      <t>ショウライ</t>
    </rPh>
    <rPh sb="73" eb="75">
      <t>フタン</t>
    </rPh>
    <rPh sb="75" eb="77">
      <t>ヒリツ</t>
    </rPh>
    <rPh sb="85" eb="88">
      <t>チホウサイ</t>
    </rPh>
    <rPh sb="88" eb="90">
      <t>ザンダカ</t>
    </rPh>
    <rPh sb="91" eb="93">
      <t>ゾウカ</t>
    </rPh>
    <rPh sb="94" eb="95">
      <t>クワ</t>
    </rPh>
    <rPh sb="97" eb="99">
      <t>ヘイセイ</t>
    </rPh>
    <rPh sb="101" eb="103">
      <t>ネンド</t>
    </rPh>
    <rPh sb="104" eb="106">
      <t>ゴウセツ</t>
    </rPh>
    <rPh sb="107" eb="108">
      <t>トモナ</t>
    </rPh>
    <rPh sb="109" eb="111">
      <t>ジョセツ</t>
    </rPh>
    <rPh sb="111" eb="113">
      <t>ケイヒ</t>
    </rPh>
    <rPh sb="114" eb="116">
      <t>ザイゲン</t>
    </rPh>
    <rPh sb="116" eb="118">
      <t>タイオウ</t>
    </rPh>
    <rPh sb="122" eb="124">
      <t>マンキ</t>
    </rPh>
    <rPh sb="124" eb="126">
      <t>イッカツ</t>
    </rPh>
    <rPh sb="126" eb="128">
      <t>ショウカン</t>
    </rPh>
    <rPh sb="129" eb="130">
      <t>ソナ</t>
    </rPh>
    <rPh sb="132" eb="134">
      <t>シサイ</t>
    </rPh>
    <rPh sb="134" eb="136">
      <t>カンリ</t>
    </rPh>
    <rPh sb="136" eb="138">
      <t>キキン</t>
    </rPh>
    <rPh sb="140" eb="142">
      <t>ツミタテ</t>
    </rPh>
    <rPh sb="142" eb="144">
      <t>ホウホウ</t>
    </rPh>
    <rPh sb="145" eb="147">
      <t>ヘンコウ</t>
    </rPh>
    <rPh sb="150" eb="152">
      <t>ジュウトウ</t>
    </rPh>
    <rPh sb="152" eb="154">
      <t>カノウ</t>
    </rPh>
    <rPh sb="154" eb="156">
      <t>キキン</t>
    </rPh>
    <rPh sb="157" eb="158">
      <t>ゲン</t>
    </rPh>
    <rPh sb="158" eb="159">
      <t>ショウ</t>
    </rPh>
    <rPh sb="159" eb="160">
      <t>ナド</t>
    </rPh>
    <rPh sb="163" eb="165">
      <t>エイキョウ</t>
    </rPh>
    <rPh sb="218" eb="220">
      <t>コンゴ</t>
    </rPh>
    <rPh sb="267" eb="269">
      <t>ショウライ</t>
    </rPh>
    <rPh sb="269" eb="271">
      <t>フタン</t>
    </rPh>
    <rPh sb="271" eb="273">
      <t>ヒリツ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</si>
  <si>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</si>
  <si>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</si>
  <si>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</si>
  <si>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</si>
  <si>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</si>
  <si>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平成26年度まで合併建設計画により施設整備を進めてきたことから，新規施設が多く有形固定資産減価償却率は低い傾向にあるものの，合併特例債の発行により将来負担比率が高くなっている。
平成29年度に将来負担比率が増加したのは，市債残高の増加の影響もあるものの，豪雪に伴う除雪経費の財源対応のため，満期一括償還に備えた市債管理基金への積立方法を変更したことも影響しており，これは有形固定資産減価償却率とは直接影響しないものである。
今後は，有形固定資産の減価償却額が増加するため，減価償却率も上昇傾向となっており，引き続き平成27年に策定した「新潟市財産推進計画」に基づき，施設の最適化を進めていく。</t>
    <rPh sb="89" eb="91">
      <t>ヘイセイ</t>
    </rPh>
    <rPh sb="93" eb="95">
      <t>ネンド</t>
    </rPh>
    <rPh sb="110" eb="112">
      <t>シサイ</t>
    </rPh>
    <rPh sb="112" eb="114">
      <t>ザンダカ</t>
    </rPh>
    <rPh sb="115" eb="117">
      <t>ゾウカ</t>
    </rPh>
    <rPh sb="118" eb="120">
      <t>エイキョウ</t>
    </rPh>
    <rPh sb="185" eb="187">
      <t>ユウケイ</t>
    </rPh>
    <rPh sb="187" eb="189">
      <t>コテイ</t>
    </rPh>
    <rPh sb="189" eb="191">
      <t>シサン</t>
    </rPh>
    <rPh sb="191" eb="193">
      <t>ゲンカ</t>
    </rPh>
    <rPh sb="193" eb="195">
      <t>ショウキャク</t>
    </rPh>
    <rPh sb="195" eb="196">
      <t>リツ</t>
    </rPh>
    <rPh sb="198" eb="200">
      <t>チョクセツ</t>
    </rPh>
    <rPh sb="200" eb="202">
      <t>エイキョウ</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</si>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</sst>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8DB7-4C37-836C-9C208E1F92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89342</c:v>
                </c:pt>
                <c:pt idx="1">
                  <c:v>88689</c:v>
                </c:pt>
                <c:pt idx="2">
                  <c:v>69648</c:v>
                </c:pt>
                <c:pt idx="3">
                  <c:v>62054</c:v>
                </c:pt>
                <c:pt idx="4">
                  <c:v>71403</c:v>
                </c:pt>
              </c:numCache>
            </c:numRef>
          </c:val>
          <c:smooth val="0"/>
          <c:extLst>
            <c:ext xmlns:c16="http://schemas.microsoft.com/office/drawing/2014/chart" uri="{C3380CC4-5D6E-409C-BE32-E72D297353CC}">
              <c16:uniqueId val="{00000001-8DB7-4C37-836C-9C208E1F9243}"/>
            </c:ext>
          </c:extLst>
        </c:ser>
        <c:dLbls>
          <c:showLegendKey val="0"/>
          <c:showVal val="0"/>
          <c:showCatName val="0"/>
          <c:showSerName val="0"/>
          <c:showPercent val="0"/>
          <c:showBubbleSize val="0"/>
        </c:dLbls>
        <c:marker val="1"/>
        <c:smooth val="0"/>
        <c:axId val="115335168"/>
        <c:axId val="115337088"/>
      </c:lineChart>
      <c:catAx>
        <c:axId val="115335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337088"/>
        <c:crosses val="autoZero"/>
        <c:auto val="1"/>
        <c:lblAlgn val="ctr"/>
        <c:lblOffset val="100"/>
        <c:tickLblSkip val="1"/>
        <c:tickMarkSkip val="1"/>
        <c:noMultiLvlLbl val="0"/>
      </c:catAx>
      <c:valAx>
        <c:axId val="1153370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335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1.05</c:v>
                </c:pt>
                <c:pt idx="1">
                  <c:v>0.49</c:v>
                </c:pt>
                <c:pt idx="2">
                  <c:v>0.56000000000000005</c:v>
                </c:pt>
                <c:pt idx="3">
                  <c:v>0.48</c:v>
                </c:pt>
                <c:pt idx="4">
                  <c:v>1.35</c:v>
                </c:pt>
              </c:numCache>
            </c:numRef>
          </c:val>
          <c:extLst>
            <c:ext xmlns:c16="http://schemas.microsoft.com/office/drawing/2014/chart" uri="{C3380CC4-5D6E-409C-BE32-E72D297353CC}">
              <c16:uniqueId val="{00000000-510C-4635-8102-ECB06CBC5D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7.64</c:v>
                </c:pt>
                <c:pt idx="1">
                  <c:v>5</c:v>
                </c:pt>
                <c:pt idx="2">
                  <c:v>2.9</c:v>
                </c:pt>
                <c:pt idx="3">
                  <c:v>1.85</c:v>
                </c:pt>
                <c:pt idx="4">
                  <c:v>0.8</c:v>
                </c:pt>
              </c:numCache>
            </c:numRef>
          </c:val>
          <c:extLst>
            <c:ext xmlns:c16="http://schemas.microsoft.com/office/drawing/2014/chart" uri="{C3380CC4-5D6E-409C-BE32-E72D297353CC}">
              <c16:uniqueId val="{00000001-510C-4635-8102-ECB06CBC5D32}"/>
            </c:ext>
          </c:extLst>
        </c:ser>
        <c:dLbls>
          <c:showLegendKey val="0"/>
          <c:showVal val="0"/>
          <c:showCatName val="0"/>
          <c:showSerName val="0"/>
          <c:showPercent val="0"/>
          <c:showBubbleSize val="0"/>
        </c:dLbls>
        <c:gapWidth val="250"/>
        <c:overlap val="100"/>
        <c:axId val="122229888"/>
        <c:axId val="122231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-0.69</c:v>
                </c:pt>
                <c:pt idx="1">
                  <c:v>-3.16</c:v>
                </c:pt>
                <c:pt idx="2">
                  <c:v>-1.99</c:v>
                </c:pt>
                <c:pt idx="3">
                  <c:v>-1.1000000000000001</c:v>
                </c:pt>
                <c:pt idx="4">
                  <c:v>0.14000000000000001</c:v>
                </c:pt>
              </c:numCache>
            </c:numRef>
          </c:val>
          <c:smooth val="0"/>
          <c:extLst>
            <c:ext xmlns:c16="http://schemas.microsoft.com/office/drawing/2014/chart" uri="{C3380CC4-5D6E-409C-BE32-E72D297353CC}">
              <c16:uniqueId val="{00000002-510C-4635-8102-ECB06CBC5D32}"/>
            </c:ext>
          </c:extLst>
        </c:ser>
        <c:dLbls>
          <c:showLegendKey val="0"/>
          <c:showVal val="0"/>
          <c:showCatName val="0"/>
          <c:showSerName val="0"/>
          <c:showPercent val="0"/>
          <c:showBubbleSize val="0"/>
        </c:dLbls>
        <c:marker val="1"/>
        <c:smooth val="0"/>
        <c:axId val="122229888"/>
        <c:axId val="122231808"/>
      </c:lineChart>
      <c:catAx>
        <c:axId val="12222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231808"/>
        <c:crosses val="autoZero"/>
        <c:auto val="1"/>
        <c:lblAlgn val="ctr"/>
        <c:lblOffset val="100"/>
        <c:tickLblSkip val="1"/>
        <c:tickMarkSkip val="1"/>
        <c:noMultiLvlLbl val="0"/>
      </c:catAx>
      <c:valAx>
        <c:axId val="12223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2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F32-4C97-AD74-09D369EB30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32-4C97-AD74-09D369EB3092}"/>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0.08</c:v>
                </c:pt>
              </c:numCache>
            </c:numRef>
          </c:val>
          <c:extLst>
            <c:ext xmlns:c16="http://schemas.microsoft.com/office/drawing/2014/chart" uri="{C3380CC4-5D6E-409C-BE32-E72D297353CC}">
              <c16:uniqueId val="{00000002-4F32-4C97-AD74-09D369EB3092}"/>
            </c:ext>
          </c:extLst>
        </c:ser>
        <c:ser>
          <c:idx val="3"/>
          <c:order val="3"/>
          <c:tx>
            <c:strRef>
              <c:f>データシート!$A$30</c:f>
              <c:strCache>
                <c:ptCount val="1"/>
                <c:pt idx="0">
                  <c:v>母子父子寡婦福祉資金貸付事業会計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0.12</c:v>
                </c:pt>
                <c:pt idx="2">
                  <c:v>#N/A</c:v>
                </c:pt>
                <c:pt idx="3">
                  <c:v>0.18</c:v>
                </c:pt>
                <c:pt idx="4">
                  <c:v>#N/A</c:v>
                </c:pt>
                <c:pt idx="5">
                  <c:v>0.22</c:v>
                </c:pt>
                <c:pt idx="6">
                  <c:v>#N/A</c:v>
                </c:pt>
                <c:pt idx="7">
                  <c:v>0.25</c:v>
                </c:pt>
                <c:pt idx="8">
                  <c:v>#N/A</c:v>
                </c:pt>
                <c:pt idx="9">
                  <c:v>0.21</c:v>
                </c:pt>
              </c:numCache>
            </c:numRef>
          </c:val>
          <c:extLst>
            <c:ext xmlns:c16="http://schemas.microsoft.com/office/drawing/2014/chart" uri="{C3380CC4-5D6E-409C-BE32-E72D297353CC}">
              <c16:uniqueId val="{00000003-4F32-4C97-AD74-09D369EB3092}"/>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0.09</c:v>
                </c:pt>
                <c:pt idx="4">
                  <c:v>#N/A</c:v>
                </c:pt>
                <c:pt idx="5">
                  <c:v>0.35</c:v>
                </c:pt>
                <c:pt idx="6">
                  <c:v>#N/A</c:v>
                </c:pt>
                <c:pt idx="7">
                  <c:v>0.66</c:v>
                </c:pt>
                <c:pt idx="8">
                  <c:v>#N/A</c:v>
                </c:pt>
                <c:pt idx="9">
                  <c:v>0.66</c:v>
                </c:pt>
              </c:numCache>
            </c:numRef>
          </c:val>
          <c:extLst>
            <c:ext xmlns:c16="http://schemas.microsoft.com/office/drawing/2014/chart" uri="{C3380CC4-5D6E-409C-BE32-E72D297353CC}">
              <c16:uniqueId val="{00000004-4F32-4C97-AD74-09D369EB3092}"/>
            </c:ext>
          </c:extLst>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0.85</c:v>
                </c:pt>
                <c:pt idx="2">
                  <c:v>#N/A</c:v>
                </c:pt>
                <c:pt idx="3">
                  <c:v>0.28000000000000003</c:v>
                </c:pt>
                <c:pt idx="4">
                  <c:v>#N/A</c:v>
                </c:pt>
                <c:pt idx="5">
                  <c:v>0.2</c:v>
                </c:pt>
                <c:pt idx="6">
                  <c:v>#N/A</c:v>
                </c:pt>
                <c:pt idx="7">
                  <c:v>0.69</c:v>
                </c:pt>
                <c:pt idx="8">
                  <c:v>#N/A</c:v>
                </c:pt>
                <c:pt idx="9">
                  <c:v>0.84</c:v>
                </c:pt>
              </c:numCache>
            </c:numRef>
          </c:val>
          <c:extLst>
            <c:ext xmlns:c16="http://schemas.microsoft.com/office/drawing/2014/chart" uri="{C3380CC4-5D6E-409C-BE32-E72D297353CC}">
              <c16:uniqueId val="{00000005-4F32-4C97-AD74-09D369EB3092}"/>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0.33</c:v>
                </c:pt>
                <c:pt idx="2">
                  <c:v>#N/A</c:v>
                </c:pt>
                <c:pt idx="3">
                  <c:v>0.12</c:v>
                </c:pt>
                <c:pt idx="4">
                  <c:v>#N/A</c:v>
                </c:pt>
                <c:pt idx="5">
                  <c:v>0.43</c:v>
                </c:pt>
                <c:pt idx="6">
                  <c:v>#N/A</c:v>
                </c:pt>
                <c:pt idx="7">
                  <c:v>0.56000000000000005</c:v>
                </c:pt>
                <c:pt idx="8">
                  <c:v>#N/A</c:v>
                </c:pt>
                <c:pt idx="9">
                  <c:v>0.86</c:v>
                </c:pt>
              </c:numCache>
            </c:numRef>
          </c:val>
          <c:extLst>
            <c:ext xmlns:c16="http://schemas.microsoft.com/office/drawing/2014/chart" uri="{C3380CC4-5D6E-409C-BE32-E72D297353CC}">
              <c16:uniqueId val="{00000006-4F32-4C97-AD74-09D369EB309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0.92</c:v>
                </c:pt>
                <c:pt idx="2">
                  <c:v>#N/A</c:v>
                </c:pt>
                <c:pt idx="3">
                  <c:v>0.3</c:v>
                </c:pt>
                <c:pt idx="4">
                  <c:v>#N/A</c:v>
                </c:pt>
                <c:pt idx="5">
                  <c:v>0.32</c:v>
                </c:pt>
                <c:pt idx="6">
                  <c:v>#N/A</c:v>
                </c:pt>
                <c:pt idx="7">
                  <c:v>0.22</c:v>
                </c:pt>
                <c:pt idx="8">
                  <c:v>#N/A</c:v>
                </c:pt>
                <c:pt idx="9">
                  <c:v>1.1299999999999999</c:v>
                </c:pt>
              </c:numCache>
            </c:numRef>
          </c:val>
          <c:extLst>
            <c:ext xmlns:c16="http://schemas.microsoft.com/office/drawing/2014/chart" uri="{C3380CC4-5D6E-409C-BE32-E72D297353CC}">
              <c16:uniqueId val="{00000007-4F32-4C97-AD74-09D369EB309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4.83</c:v>
                </c:pt>
                <c:pt idx="2">
                  <c:v>#N/A</c:v>
                </c:pt>
                <c:pt idx="3">
                  <c:v>3.54</c:v>
                </c:pt>
                <c:pt idx="4">
                  <c:v>#N/A</c:v>
                </c:pt>
                <c:pt idx="5">
                  <c:v>3.3</c:v>
                </c:pt>
                <c:pt idx="6">
                  <c:v>#N/A</c:v>
                </c:pt>
                <c:pt idx="7">
                  <c:v>3.42</c:v>
                </c:pt>
                <c:pt idx="8">
                  <c:v>#N/A</c:v>
                </c:pt>
                <c:pt idx="9">
                  <c:v>3.06</c:v>
                </c:pt>
              </c:numCache>
            </c:numRef>
          </c:val>
          <c:extLst>
            <c:ext xmlns:c16="http://schemas.microsoft.com/office/drawing/2014/chart" uri="{C3380CC4-5D6E-409C-BE32-E72D297353CC}">
              <c16:uniqueId val="{00000008-4F32-4C97-AD74-09D369EB309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5.28</c:v>
                </c:pt>
                <c:pt idx="2">
                  <c:v>#N/A</c:v>
                </c:pt>
                <c:pt idx="3">
                  <c:v>5.5</c:v>
                </c:pt>
                <c:pt idx="4">
                  <c:v>#N/A</c:v>
                </c:pt>
                <c:pt idx="5">
                  <c:v>5.76</c:v>
                </c:pt>
                <c:pt idx="6">
                  <c:v>#N/A</c:v>
                </c:pt>
                <c:pt idx="7">
                  <c:v>5.89</c:v>
                </c:pt>
                <c:pt idx="8">
                  <c:v>#N/A</c:v>
                </c:pt>
                <c:pt idx="9">
                  <c:v>4.8899999999999997</c:v>
                </c:pt>
              </c:numCache>
            </c:numRef>
          </c:val>
          <c:extLst>
            <c:ext xmlns:c16="http://schemas.microsoft.com/office/drawing/2014/chart" uri="{C3380CC4-5D6E-409C-BE32-E72D297353CC}">
              <c16:uniqueId val="{00000009-4F32-4C97-AD74-09D369EB3092}"/>
            </c:ext>
          </c:extLst>
        </c:ser>
        <c:dLbls>
          <c:showLegendKey val="0"/>
          <c:showVal val="0"/>
          <c:showCatName val="0"/>
          <c:showSerName val="0"/>
          <c:showPercent val="0"/>
          <c:showBubbleSize val="0"/>
        </c:dLbls>
        <c:gapWidth val="150"/>
        <c:overlap val="100"/>
        <c:axId val="122731520"/>
        <c:axId val="122741504"/>
      </c:barChart>
      <c:catAx>
        <c:axId val="12273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41504"/>
        <c:crosses val="autoZero"/>
        <c:auto val="1"/>
        <c:lblAlgn val="ctr"/>
        <c:lblOffset val="100"/>
        <c:tickLblSkip val="1"/>
        <c:tickMarkSkip val="1"/>
        <c:noMultiLvlLbl val="0"/>
      </c:catAx>
      <c:valAx>
        <c:axId val="12274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31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38236</c:v>
                </c:pt>
                <c:pt idx="5">
                  <c:v>39903</c:v>
                </c:pt>
                <c:pt idx="8">
                  <c:v>39466</c:v>
                </c:pt>
                <c:pt idx="11">
                  <c:v>39868</c:v>
                </c:pt>
                <c:pt idx="14">
                  <c:v>40720</c:v>
                </c:pt>
              </c:numCache>
            </c:numRef>
          </c:val>
          <c:extLst>
            <c:ext xmlns:c16="http://schemas.microsoft.com/office/drawing/2014/chart" uri="{C3380CC4-5D6E-409C-BE32-E72D297353CC}">
              <c16:uniqueId val="{00000000-C9B8-4456-878B-EBB3877C61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B8-4456-878B-EBB3877C61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1306</c:v>
                </c:pt>
                <c:pt idx="3">
                  <c:v>1192</c:v>
                </c:pt>
                <c:pt idx="6">
                  <c:v>993</c:v>
                </c:pt>
                <c:pt idx="9">
                  <c:v>884</c:v>
                </c:pt>
                <c:pt idx="12">
                  <c:v>703</c:v>
                </c:pt>
              </c:numCache>
            </c:numRef>
          </c:val>
          <c:extLst>
            <c:ext xmlns:c16="http://schemas.microsoft.com/office/drawing/2014/chart" uri="{C3380CC4-5D6E-409C-BE32-E72D297353CC}">
              <c16:uniqueId val="{00000002-C9B8-4456-878B-EBB3877C61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99</c:v>
                </c:pt>
                <c:pt idx="3">
                  <c:v>98</c:v>
                </c:pt>
                <c:pt idx="6">
                  <c:v>92</c:v>
                </c:pt>
                <c:pt idx="9">
                  <c:v>65</c:v>
                </c:pt>
                <c:pt idx="12">
                  <c:v>35</c:v>
                </c:pt>
              </c:numCache>
            </c:numRef>
          </c:val>
          <c:extLst>
            <c:ext xmlns:c16="http://schemas.microsoft.com/office/drawing/2014/chart" uri="{C3380CC4-5D6E-409C-BE32-E72D297353CC}">
              <c16:uniqueId val="{00000003-C9B8-4456-878B-EBB3877C61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14126</c:v>
                </c:pt>
                <c:pt idx="3">
                  <c:v>14531</c:v>
                </c:pt>
                <c:pt idx="6">
                  <c:v>15181</c:v>
                </c:pt>
                <c:pt idx="9">
                  <c:v>15642</c:v>
                </c:pt>
                <c:pt idx="12">
                  <c:v>15751</c:v>
                </c:pt>
              </c:numCache>
            </c:numRef>
          </c:val>
          <c:extLst>
            <c:ext xmlns:c16="http://schemas.microsoft.com/office/drawing/2014/chart" uri="{C3380CC4-5D6E-409C-BE32-E72D297353CC}">
              <c16:uniqueId val="{00000004-C9B8-4456-878B-EBB3877C61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4267</c:v>
                </c:pt>
                <c:pt idx="3">
                  <c:v>4933</c:v>
                </c:pt>
                <c:pt idx="6">
                  <c:v>5600</c:v>
                </c:pt>
                <c:pt idx="9">
                  <c:v>6233</c:v>
                </c:pt>
                <c:pt idx="12">
                  <c:v>6917</c:v>
                </c:pt>
              </c:numCache>
            </c:numRef>
          </c:val>
          <c:extLst>
            <c:ext xmlns:c16="http://schemas.microsoft.com/office/drawing/2014/chart" uri="{C3380CC4-5D6E-409C-BE32-E72D297353CC}">
              <c16:uniqueId val="{00000005-C9B8-4456-878B-EBB3877C61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815</c:v>
                </c:pt>
              </c:numCache>
            </c:numRef>
          </c:val>
          <c:extLst>
            <c:ext xmlns:c16="http://schemas.microsoft.com/office/drawing/2014/chart" uri="{C3380CC4-5D6E-409C-BE32-E72D297353CC}">
              <c16:uniqueId val="{00000006-C9B8-4456-878B-EBB3877C61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36276</c:v>
                </c:pt>
                <c:pt idx="3">
                  <c:v>36049</c:v>
                </c:pt>
                <c:pt idx="6">
                  <c:v>36000</c:v>
                </c:pt>
                <c:pt idx="9">
                  <c:v>35525</c:v>
                </c:pt>
                <c:pt idx="12">
                  <c:v>35794</c:v>
                </c:pt>
              </c:numCache>
            </c:numRef>
          </c:val>
          <c:extLst>
            <c:ext xmlns:c16="http://schemas.microsoft.com/office/drawing/2014/chart" uri="{C3380CC4-5D6E-409C-BE32-E72D297353CC}">
              <c16:uniqueId val="{00000007-C9B8-4456-878B-EBB3877C61A2}"/>
            </c:ext>
          </c:extLst>
        </c:ser>
        <c:dLbls>
          <c:showLegendKey val="0"/>
          <c:showVal val="0"/>
          <c:showCatName val="0"/>
          <c:showSerName val="0"/>
          <c:showPercent val="0"/>
          <c:showBubbleSize val="0"/>
        </c:dLbls>
        <c:gapWidth val="100"/>
        <c:overlap val="100"/>
        <c:axId val="122792192"/>
        <c:axId val="122802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17838</c:v>
                </c:pt>
                <c:pt idx="2">
                  <c:v>#N/A</c:v>
                </c:pt>
                <c:pt idx="3">
                  <c:v>#N/A</c:v>
                </c:pt>
                <c:pt idx="4">
                  <c:v>16900</c:v>
                </c:pt>
                <c:pt idx="5">
                  <c:v>#N/A</c:v>
                </c:pt>
                <c:pt idx="6">
                  <c:v>#N/A</c:v>
                </c:pt>
                <c:pt idx="7">
                  <c:v>18400</c:v>
                </c:pt>
                <c:pt idx="8">
                  <c:v>#N/A</c:v>
                </c:pt>
                <c:pt idx="9">
                  <c:v>#N/A</c:v>
                </c:pt>
                <c:pt idx="10">
                  <c:v>18481</c:v>
                </c:pt>
                <c:pt idx="11">
                  <c:v>#N/A</c:v>
                </c:pt>
                <c:pt idx="12">
                  <c:v>#N/A</c:v>
                </c:pt>
                <c:pt idx="13">
                  <c:v>19295</c:v>
                </c:pt>
                <c:pt idx="14">
                  <c:v>#N/A</c:v>
                </c:pt>
              </c:numCache>
            </c:numRef>
          </c:val>
          <c:smooth val="0"/>
          <c:extLst>
            <c:ext xmlns:c16="http://schemas.microsoft.com/office/drawing/2014/chart" uri="{C3380CC4-5D6E-409C-BE32-E72D297353CC}">
              <c16:uniqueId val="{00000008-C9B8-4456-878B-EBB3877C61A2}"/>
            </c:ext>
          </c:extLst>
        </c:ser>
        <c:dLbls>
          <c:showLegendKey val="0"/>
          <c:showVal val="0"/>
          <c:showCatName val="0"/>
          <c:showSerName val="0"/>
          <c:showPercent val="0"/>
          <c:showBubbleSize val="0"/>
        </c:dLbls>
        <c:marker val="1"/>
        <c:smooth val="0"/>
        <c:axId val="122792192"/>
        <c:axId val="122802560"/>
      </c:lineChart>
      <c:catAx>
        <c:axId val="12279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802560"/>
        <c:crosses val="autoZero"/>
        <c:auto val="1"/>
        <c:lblAlgn val="ctr"/>
        <c:lblOffset val="100"/>
        <c:tickLblSkip val="1"/>
        <c:tickMarkSkip val="1"/>
        <c:noMultiLvlLbl val="0"/>
      </c:catAx>
      <c:valAx>
        <c:axId val="12280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9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464308</c:v>
                </c:pt>
                <c:pt idx="5">
                  <c:v>477747</c:v>
                </c:pt>
                <c:pt idx="8">
                  <c:v>486609</c:v>
                </c:pt>
                <c:pt idx="11">
                  <c:v>495648</c:v>
                </c:pt>
                <c:pt idx="14">
                  <c:v>507734</c:v>
                </c:pt>
              </c:numCache>
            </c:numRef>
          </c:val>
          <c:extLst>
            <c:ext xmlns:c16="http://schemas.microsoft.com/office/drawing/2014/chart" uri="{C3380CC4-5D6E-409C-BE32-E72D297353CC}">
              <c16:uniqueId val="{00000000-DC80-40EE-80B1-40B7DC40DB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91881</c:v>
                </c:pt>
                <c:pt idx="5">
                  <c:v>94178</c:v>
                </c:pt>
                <c:pt idx="8">
                  <c:v>97862</c:v>
                </c:pt>
                <c:pt idx="11">
                  <c:v>99883</c:v>
                </c:pt>
                <c:pt idx="14">
                  <c:v>99534</c:v>
                </c:pt>
              </c:numCache>
            </c:numRef>
          </c:val>
          <c:extLst>
            <c:ext xmlns:c16="http://schemas.microsoft.com/office/drawing/2014/chart" uri="{C3380CC4-5D6E-409C-BE32-E72D297353CC}">
              <c16:uniqueId val="{00000001-DC80-40EE-80B1-40B7DC40DB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30432</c:v>
                </c:pt>
                <c:pt idx="5">
                  <c:v>28675</c:v>
                </c:pt>
                <c:pt idx="8">
                  <c:v>29167</c:v>
                </c:pt>
                <c:pt idx="11">
                  <c:v>31792</c:v>
                </c:pt>
                <c:pt idx="14">
                  <c:v>28587</c:v>
                </c:pt>
              </c:numCache>
            </c:numRef>
          </c:val>
          <c:extLst>
            <c:ext xmlns:c16="http://schemas.microsoft.com/office/drawing/2014/chart" uri="{C3380CC4-5D6E-409C-BE32-E72D297353CC}">
              <c16:uniqueId val="{00000002-DC80-40EE-80B1-40B7DC40DB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80-40EE-80B1-40B7DC40DB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80-40EE-80B1-40B7DC40DB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344</c:v>
                </c:pt>
                <c:pt idx="3">
                  <c:v>299</c:v>
                </c:pt>
                <c:pt idx="6">
                  <c:v>265</c:v>
                </c:pt>
                <c:pt idx="9">
                  <c:v>229</c:v>
                </c:pt>
                <c:pt idx="12">
                  <c:v>196</c:v>
                </c:pt>
              </c:numCache>
            </c:numRef>
          </c:val>
          <c:extLst>
            <c:ext xmlns:c16="http://schemas.microsoft.com/office/drawing/2014/chart" uri="{C3380CC4-5D6E-409C-BE32-E72D297353CC}">
              <c16:uniqueId val="{00000005-DC80-40EE-80B1-40B7DC40DB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52312</c:v>
                </c:pt>
                <c:pt idx="3">
                  <c:v>47221</c:v>
                </c:pt>
                <c:pt idx="6">
                  <c:v>44681</c:v>
                </c:pt>
                <c:pt idx="9">
                  <c:v>43690</c:v>
                </c:pt>
                <c:pt idx="12">
                  <c:v>82130</c:v>
                </c:pt>
              </c:numCache>
            </c:numRef>
          </c:val>
          <c:extLst>
            <c:ext xmlns:c16="http://schemas.microsoft.com/office/drawing/2014/chart" uri="{C3380CC4-5D6E-409C-BE32-E72D297353CC}">
              <c16:uniqueId val="{00000006-DC80-40EE-80B1-40B7DC40DB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472</c:v>
                </c:pt>
                <c:pt idx="3">
                  <c:v>440</c:v>
                </c:pt>
                <c:pt idx="6">
                  <c:v>362</c:v>
                </c:pt>
                <c:pt idx="9">
                  <c:v>322</c:v>
                </c:pt>
                <c:pt idx="12">
                  <c:v>485</c:v>
                </c:pt>
              </c:numCache>
            </c:numRef>
          </c:val>
          <c:extLst>
            <c:ext xmlns:c16="http://schemas.microsoft.com/office/drawing/2014/chart" uri="{C3380CC4-5D6E-409C-BE32-E72D297353CC}">
              <c16:uniqueId val="{00000007-DC80-40EE-80B1-40B7DC40DB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198284</c:v>
                </c:pt>
                <c:pt idx="3">
                  <c:v>202478</c:v>
                </c:pt>
                <c:pt idx="6">
                  <c:v>203575</c:v>
                </c:pt>
                <c:pt idx="9">
                  <c:v>200964</c:v>
                </c:pt>
                <c:pt idx="12">
                  <c:v>200664</c:v>
                </c:pt>
              </c:numCache>
            </c:numRef>
          </c:val>
          <c:extLst>
            <c:ext xmlns:c16="http://schemas.microsoft.com/office/drawing/2014/chart" uri="{C3380CC4-5D6E-409C-BE32-E72D297353CC}">
              <c16:uniqueId val="{00000008-DC80-40EE-80B1-40B7DC40DB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14097</c:v>
                </c:pt>
                <c:pt idx="3">
                  <c:v>13053</c:v>
                </c:pt>
                <c:pt idx="6">
                  <c:v>12085</c:v>
                </c:pt>
                <c:pt idx="9">
                  <c:v>11345</c:v>
                </c:pt>
                <c:pt idx="12">
                  <c:v>10585</c:v>
                </c:pt>
              </c:numCache>
            </c:numRef>
          </c:val>
          <c:extLst>
            <c:ext xmlns:c16="http://schemas.microsoft.com/office/drawing/2014/chart" uri="{C3380CC4-5D6E-409C-BE32-E72D297353CC}">
              <c16:uniqueId val="{00000009-DC80-40EE-80B1-40B7DC40DB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517134</c:v>
                </c:pt>
                <c:pt idx="3">
                  <c:v>552323</c:v>
                </c:pt>
                <c:pt idx="6">
                  <c:v>576835</c:v>
                </c:pt>
                <c:pt idx="9">
                  <c:v>598109</c:v>
                </c:pt>
                <c:pt idx="12">
                  <c:v>624914</c:v>
                </c:pt>
              </c:numCache>
            </c:numRef>
          </c:val>
          <c:extLst>
            <c:ext xmlns:c16="http://schemas.microsoft.com/office/drawing/2014/chart" uri="{C3380CC4-5D6E-409C-BE32-E72D297353CC}">
              <c16:uniqueId val="{0000000A-DC80-40EE-80B1-40B7DC40DB52}"/>
            </c:ext>
          </c:extLst>
        </c:ser>
        <c:dLbls>
          <c:showLegendKey val="0"/>
          <c:showVal val="0"/>
          <c:showCatName val="0"/>
          <c:showSerName val="0"/>
          <c:showPercent val="0"/>
          <c:showBubbleSize val="0"/>
        </c:dLbls>
        <c:gapWidth val="100"/>
        <c:overlap val="100"/>
        <c:axId val="116488832"/>
        <c:axId val="116499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196022</c:v>
                </c:pt>
                <c:pt idx="2">
                  <c:v>#N/A</c:v>
                </c:pt>
                <c:pt idx="3">
                  <c:v>#N/A</c:v>
                </c:pt>
                <c:pt idx="4">
                  <c:v>215214</c:v>
                </c:pt>
                <c:pt idx="5">
                  <c:v>#N/A</c:v>
                </c:pt>
                <c:pt idx="6">
                  <c:v>#N/A</c:v>
                </c:pt>
                <c:pt idx="7">
                  <c:v>224165</c:v>
                </c:pt>
                <c:pt idx="8">
                  <c:v>#N/A</c:v>
                </c:pt>
                <c:pt idx="9">
                  <c:v>#N/A</c:v>
                </c:pt>
                <c:pt idx="10">
                  <c:v>227336</c:v>
                </c:pt>
                <c:pt idx="11">
                  <c:v>#N/A</c:v>
                </c:pt>
                <c:pt idx="12">
                  <c:v>#N/A</c:v>
                </c:pt>
                <c:pt idx="13">
                  <c:v>283118</c:v>
                </c:pt>
                <c:pt idx="14">
                  <c:v>#N/A</c:v>
                </c:pt>
              </c:numCache>
            </c:numRef>
          </c:val>
          <c:smooth val="0"/>
          <c:extLst>
            <c:ext xmlns:c16="http://schemas.microsoft.com/office/drawing/2014/chart" uri="{C3380CC4-5D6E-409C-BE32-E72D297353CC}">
              <c16:uniqueId val="{0000000B-DC80-40EE-80B1-40B7DC40DB52}"/>
            </c:ext>
          </c:extLst>
        </c:ser>
        <c:dLbls>
          <c:showLegendKey val="0"/>
          <c:showVal val="0"/>
          <c:showCatName val="0"/>
          <c:showSerName val="0"/>
          <c:showPercent val="0"/>
          <c:showBubbleSize val="0"/>
        </c:dLbls>
        <c:marker val="1"/>
        <c:smooth val="0"/>
        <c:axId val="116488832"/>
        <c:axId val="116499200"/>
      </c:lineChart>
      <c:catAx>
        <c:axId val="11648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499200"/>
        <c:crosses val="autoZero"/>
        <c:auto val="1"/>
        <c:lblAlgn val="ctr"/>
        <c:lblOffset val="100"/>
        <c:tickLblSkip val="1"/>
        <c:tickMarkSkip val="1"/>
        <c:noMultiLvlLbl val="0"/>
      </c:catAx>
      <c:valAx>
        <c:axId val="11649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8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5610</c:v>
                </c:pt>
                <c:pt idx="1">
                  <c:v>3611</c:v>
                </c:pt>
                <c:pt idx="2">
                  <c:v>1812</c:v>
                </c:pt>
              </c:numCache>
            </c:numRef>
          </c:val>
          <c:extLst>
            <c:ext xmlns:c16="http://schemas.microsoft.com/office/drawing/2014/chart" uri="{C3380CC4-5D6E-409C-BE32-E72D297353CC}">
              <c16:uniqueId val="{00000000-9572-4B2C-B0EC-ED803FC4DD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1014</c:v>
                </c:pt>
                <c:pt idx="1">
                  <c:v>18</c:v>
                </c:pt>
                <c:pt idx="2">
                  <c:v>21</c:v>
                </c:pt>
              </c:numCache>
            </c:numRef>
          </c:val>
          <c:extLst>
            <c:ext xmlns:c16="http://schemas.microsoft.com/office/drawing/2014/chart" uri="{C3380CC4-5D6E-409C-BE32-E72D297353CC}">
              <c16:uniqueId val="{00000001-9572-4B2C-B0EC-ED803FC4DD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3771</c:v>
                </c:pt>
                <c:pt idx="1">
                  <c:v>2039</c:v>
                </c:pt>
                <c:pt idx="2">
                  <c:v>1545</c:v>
                </c:pt>
              </c:numCache>
            </c:numRef>
          </c:val>
          <c:extLst>
            <c:ext xmlns:c16="http://schemas.microsoft.com/office/drawing/2014/chart" uri="{C3380CC4-5D6E-409C-BE32-E72D297353CC}">
              <c16:uniqueId val="{00000002-9572-4B2C-B0EC-ED803FC4DDF1}"/>
            </c:ext>
          </c:extLst>
        </c:ser>
        <c:dLbls>
          <c:showLegendKey val="0"/>
          <c:showVal val="0"/>
          <c:showCatName val="0"/>
          <c:showSerName val="0"/>
          <c:showPercent val="0"/>
          <c:showBubbleSize val="0"/>
        </c:dLbls>
        <c:gapWidth val="120"/>
        <c:overlap val="100"/>
        <c:axId val="122847616"/>
        <c:axId val="122849152"/>
      </c:barChart>
      <c:catAx>
        <c:axId val="12284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2849152"/>
        <c:crosses val="autoZero"/>
        <c:auto val="1"/>
        <c:lblAlgn val="ctr"/>
        <c:lblOffset val="100"/>
        <c:tickLblSkip val="1"/>
        <c:tickMarkSkip val="1"/>
        <c:noMultiLvlLbl val="0"/>
      </c:catAx>
      <c:valAx>
        <c:axId val="122849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284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{5087C9D2-01F7-443F-96A2-CDD39A584EC9}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BF5-409B-AFCF-4DED4E1360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{3F394A5C-B844-43D7-A0A4-C8052D554135}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F5-409B-AFCF-4DED4E1360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{D984CADD-B677-4217-88C8-AAFFC00F26E7}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F5-409B-AFCF-4DED4E1360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{FBB103C0-D0BB-46E4-A027-344D7982BA60}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F5-409B-AFCF-4DED4E1360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{2A3E5536-7B06-4AE4-B0D4-88BF2A0A2911}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F5-409B-AFCF-4DED4E13601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{FF937688-6A1B-40F0-846B-4580C06BBF61}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BF5-409B-AFCF-4DED4E13601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{5CAC1999-C3D9-4DF2-A0A6-19B653DF8098}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BF5-409B-AFCF-4DED4E13601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{BAE15986-6E1C-47CF-8921-488757381B87}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BF5-409B-AFCF-4DED4E13601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{3EB6AFD9-7834-459C-8374-ACB46D5461B8}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BF5-409B-AFCF-4DED4E1360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51.7</c:v>
                </c:pt>
                <c:pt idx="24">
                  <c:v>53.3</c:v>
                </c:pt>
                <c:pt idx="32">
                  <c:v>54.2</c:v>
                </c:pt>
              </c:numCache>
            </c:numRef>
          </c:xVal>
          <c:yVal>
            <c:numRef>
              <c:f>公会計指標分析・財政指標組合せ分析表!$BP$51:$DC$51</c:f>
              <c:numCache>
                <c:formatCode>#,##0.0;"▲ "#,##0.0</c:formatCode>
                <c:ptCount val="40"/>
                <c:pt idx="16">
                  <c:v>138.9</c:v>
                </c:pt>
                <c:pt idx="24">
                  <c:v>139.6</c:v>
                </c:pt>
                <c:pt idx="32">
                  <c:v>146.1</c:v>
                </c:pt>
              </c:numCache>
            </c:numRef>
          </c:yVal>
          <c:smooth val="0"/>
          <c:extLst>
            <c:ext xmlns:c16="http://schemas.microsoft.com/office/drawing/2014/chart" uri="{C3380CC4-5D6E-409C-BE32-E72D297353CC}">
              <c16:uniqueId val="{00000009-2BF5-409B-AFCF-4DED4E1360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{9FB483C3-7821-4519-A1ED-8E6CCE8460C5}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BF5-409B-AFCF-4DED4E1360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{1D78FA6C-70F1-4DFD-BCC3-C63AA99AF860}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F5-409B-AFCF-4DED4E1360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{2632FCF2-4802-4764-9BDD-6C5922B37EC0}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F5-409B-AFCF-4DED4E1360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{1A038616-ECA4-4D2D-AECD-BE96B6C71A2B}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F5-409B-AFCF-4DED4E1360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{2AD6E714-ED75-4843-AAE0-CCF2450B73FF}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F5-409B-AFCF-4DED4E13601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{02447FFD-89D3-48EB-B088-98BCDC6EB392}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BF5-409B-AFCF-4DED4E13601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{789A6858-7A35-40C0-8293-8438F5FB4D65}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BF5-409B-AFCF-4DED4E13601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{E19A039F-1FFD-4500-9F13-C05476235D5F}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BF5-409B-AFCF-4DED4E13601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{7CBFB943-FBED-423A-99AF-92855C89B4DE}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BF5-409B-AFCF-4DED4E1360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pt idx="24">
                  <c:v>61</c:v>
                </c:pt>
                <c:pt idx="32">
                  <c:v>62</c:v>
                </c:pt>
              </c:numCache>
            </c:numRef>
          </c:xVal>
          <c:yVal>
            <c:numRef>
              <c:f>公会計指標分析・財政指標組合せ分析表!$BP$55:$DC$55</c:f>
              <c:numCache>
                <c:formatCode>#,##0.0;"▲ "#,##0.0</c:formatCode>
                <c:ptCount val="40"/>
                <c:pt idx="16">
                  <c:v>124.2</c:v>
                </c:pt>
                <c:pt idx="24">
                  <c:v>115.7</c:v>
                </c:pt>
                <c:pt idx="32">
                  <c:v>106</c:v>
                </c:pt>
              </c:numCache>
            </c:numRef>
          </c:yVal>
          <c:smooth val="0"/>
          <c:extLst>
            <c:ext xmlns:c16="http://schemas.microsoft.com/office/drawing/2014/chart" uri="{C3380CC4-5D6E-409C-BE32-E72D297353CC}">
              <c16:uniqueId val="{00000013-2BF5-409B-AFCF-4DED4E136016}"/>
            </c:ext>
          </c:extLst>
        </c:ser>
        <c:dLbls>
          <c:showLegendKey val="0"/>
          <c:showVal val="1"/>
          <c:showCatName val="0"/>
          <c:showSerName val="0"/>
          <c:showPercent val="0"/>
          <c:showBubbleSize val="0"/>
        </c:dLbls>
        <c:axId val="72471296"/>
        <c:axId val="72473216"/>
      </c:scatterChart>
      <c:valAx>
        <c:axId val="72471296"/>
        <c:scaling>
          <c:orientation val="minMax"/>
          <c:max val="63"/>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473216"/>
        <c:crosses val="autoZero"/>
        <c:crossBetween val="midCat"/>
      </c:valAx>
      <c:valAx>
        <c:axId val="72473216"/>
        <c:scaling>
          <c:orientation val="minMax"/>
          <c:max val="153"/>
          <c:min val="1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471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{EFA47119-10DC-4C02-B7C8-696DC1FA0542}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BBE-4732-88FB-03D474FF72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{1B823315-FDC8-47EC-8629-52AE1693611E}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BE-4732-88FB-03D474FF72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{F14831AE-947A-4111-A1C7-5F9FF7223EDB}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BE-4732-88FB-03D474FF72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{BC17AE7D-A306-4E75-8BF0-F22E2895EBF0}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BE-4732-88FB-03D474FF72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{72AED7FB-02CF-4DB2-8C02-93CBFF50679F}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BE-4732-88FB-03D474FF72D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{FCDA570C-C94A-4AD7-AB8F-DB2B645F3F1C}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BBE-4732-88FB-03D474FF72D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{6A0FA3F2-DB19-4C10-8BD9-65DCB35CDEA6}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BBE-4732-88FB-03D474FF72D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{4F5780BB-E926-4EB0-A8AA-719E569FB46D}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BBE-4732-88FB-03D474FF72D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{C18B156D-13F5-4FF7-A886-CB89F53C04D9}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BBE-4732-88FB-03D474FF72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11</c:v>
                </c:pt>
                <c:pt idx="16">
                  <c:v>11</c:v>
                </c:pt>
                <c:pt idx="24">
                  <c:v>11.1</c:v>
                </c:pt>
                <c:pt idx="32">
                  <c:v>10.9</c:v>
                </c:pt>
              </c:numCache>
            </c:numRef>
          </c:xVal>
          <c:yVal>
            <c:numRef>
              <c:f>公会計指標分析・財政指標組合せ分析表!$BP$73:$DC$73</c:f>
              <c:numCache>
                <c:formatCode>#,##0.0;"▲ "#,##0.0</c:formatCode>
                <c:ptCount val="40"/>
                <c:pt idx="0">
                  <c:v>122.7</c:v>
                </c:pt>
                <c:pt idx="8">
                  <c:v>135.1</c:v>
                </c:pt>
                <c:pt idx="16">
                  <c:v>138.9</c:v>
                </c:pt>
                <c:pt idx="24">
                  <c:v>139.6</c:v>
                </c:pt>
                <c:pt idx="32">
                  <c:v>146.1</c:v>
                </c:pt>
              </c:numCache>
            </c:numRef>
          </c:yVal>
          <c:smooth val="0"/>
          <c:extLst>
            <c:ext xmlns:c16="http://schemas.microsoft.com/office/drawing/2014/chart" uri="{C3380CC4-5D6E-409C-BE32-E72D297353CC}">
              <c16:uniqueId val="{00000009-7BBE-4732-88FB-03D474FF72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{7E354899-7E91-4A18-B58B-706B3C02AB9E}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BBE-4732-88FB-03D474FF72D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{6AEC19E4-4529-4E78-8756-25855B5D9CB7}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BE-4732-88FB-03D474FF72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{3EBEC1AB-BA32-4C51-A6DD-172758CEA214}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BE-4732-88FB-03D474FF72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{A1B3ED0C-8352-4DFE-BE40-352B6E00E875}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BE-4732-88FB-03D474FF72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{B6957131-3A9C-465D-B6DA-3D18C03E2048}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BE-4732-88FB-03D474FF72D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{775BB590-EB95-4BD2-A496-343751815094}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BBE-4732-88FB-03D474FF72D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{F3AC3C8E-B676-4553-8E8A-E666D7ED9680}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BBE-4732-88FB-03D474FF72D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{A2537DEE-3ED5-45A4-947F-8FFD68E51893}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BBE-4732-88FB-03D474FF72D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{50A74A73-C868-41DB-B92C-28FB2CAB2D96}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BBE-4732-88FB-03D474FF72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c:ext xmlns:c16="http://schemas.microsoft.com/office/drawing/2014/chart" uri="{C3380CC4-5D6E-409C-BE32-E72D297353CC}">
              <c16:uniqueId val="{00000013-7BBE-4732-88FB-03D474FF72D0}"/>
            </c:ext>
          </c:extLst>
        </c:ser>
        <c:dLbls>
          <c:showLegendKey val="0"/>
          <c:showVal val="1"/>
          <c:showCatName val="0"/>
          <c:showSerName val="0"/>
          <c:showPercent val="0"/>
          <c:showBubbleSize val="0"/>
        </c:dLbls>
        <c:axId val="73003392"/>
        <c:axId val="73005312"/>
      </c:scatterChart>
      <c:valAx>
        <c:axId val="73003392"/>
        <c:scaling>
          <c:orientation val="minMax"/>
          <c:max val="11.4"/>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005312"/>
        <c:crosses val="autoZero"/>
        <c:crossBetween val="midCat"/>
      </c:valAx>
      <c:valAx>
        <c:axId val="73005312"/>
        <c:scaling>
          <c:orientation val="minMax"/>
          <c:max val="153"/>
          <c:min val="1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003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「元利償還金」は低金利の影響による利払の減少もあり横ばいで推移しているが，「満期一括償還地方債に係る年度割相当額」は平成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年度から発行を開始したため，引き続き増加している。</a:t>
          </a:r>
        </a:p>
        <a:p>
          <a:r>
            <a:rPr kumimoji="1" lang="ja-JP" altLang="en-US" sz="1400">
              <a:latin typeface="ＭＳ ゴシック" pitchFamily="49" charset="-128"/>
              <a:ea typeface="ＭＳ ゴシック" pitchFamily="49" charset="-128"/>
            </a:rPr>
            <a:t>　今後は行政改革プランに基づき投資的経費を厳正に選択することで，臨時財政対策債を除く新規発行額の抑制と市債残高の縮減に努めていく。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将来負担額においては，地方債現在高が増加傾向にあることや，義務教職員の権限移譲に伴い教職員の退職手当負担見込額が増加したことなどにより，前年度と比べて増加している。</a:t>
          </a:r>
        </a:p>
        <a:p>
          <a:r>
            <a:rPr kumimoji="1" lang="ja-JP" altLang="en-US" sz="1400">
              <a:latin typeface="ＭＳ ゴシック" pitchFamily="49" charset="-128"/>
              <a:ea typeface="ＭＳ ゴシック" pitchFamily="49" charset="-128"/>
            </a:rPr>
            <a:t>　充当可能財源等については，充当可能基金は財政調整基金の取崩しなどにより減少したが，基準財政需要額参入見込額が大幅に増加したため，前年度と比べて増加している。</a:t>
          </a:r>
        </a:p>
        <a:p>
          <a:r>
            <a:rPr kumimoji="1" lang="ja-JP" altLang="en-US" sz="1400">
              <a:latin typeface="ＭＳ ゴシック" pitchFamily="49" charset="-128"/>
              <a:ea typeface="ＭＳ ゴシック" pitchFamily="49" charset="-128"/>
            </a:rPr>
            <a:t>　将来負担額及び充当可能財源等はいずれも前年と比べ増加しているが，将来負担額の増加幅が大きいため，将来負担比率の分子は前年度に比べ増加している。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新潟県新潟市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市税収入が伸び悩む中，社会保障関係費や公債費のほか，施設の維持補修費の増加などに対応するため，「財政調整基金」から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億円を取り崩したほか，建設事業に充てる「都市整備基金」を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建設事業の厳正な事業選択や，より一層の事業見直しによる歳出抑制を徹底するとともに，更なる歳入確保に努め，基金に頼らず収支均衡を図る「持続可能な財政運営」を行っていく。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都市整備基金：新潟市の健全なかつ秩序ある発展に資する都市施設の整備を目的とする事業を促進する経費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生可能エネルギー等導入推進基金：地域資源を活用した再生可能エネルギー等の導入及び普及を推進するための経費，公共施設における省エネルギーを推進するための経費，地域特性をいかしたエネルギーの地産地消を推進す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再生可能エネルギー等導入推進基金：発電事業者への土地貸付料分を積み立てたことによる増加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都市整備基金：建設事業の厳正な事業選択により，基金に頼らず施策を実施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再生可能エネルギー等導入推進基金：公共施設省のエネ化を推進するため，基金を活用予定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市税収入が伸び悩む中，社会保障関係費や公債費のほか，施設の維持補修費の増加などに対応するため，「財政調整基金」から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年度当初予算編成からは，基金の取崩しを行わず，大雪などの備えとして基金の積み立てを行っていく。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基金運用により３百万円増加した。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796,773
791,459
726.45
407,246,674
403,936,780
3,056,786
226,767,037
600,079,400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合併建設計画により，道路や下水道等のインフラ整備をはじめ，文化施設，スポーツ施設の整備，学校の改築等を中心に施設整備を進めてきたことから，有形固定資産の減価償却率は低い傾向にある。</a:t>
          </a:r>
          <a:endParaRPr lang="ja-JP" altLang="ja-JP">
            <a:effectLst/>
          </a:endParaRPr>
        </a:p>
        <a:p>
          <a:r>
            <a:rPr kumimoji="1" lang="ja-JP" altLang="ja-JP" sz="1100">
              <a:solidFill>
                <a:schemeClr val="dk1"/>
              </a:solidFill>
              <a:effectLst/>
              <a:latin typeface="+mn-lt"/>
              <a:ea typeface="+mn-ea"/>
              <a:cs typeface="+mn-cs"/>
            </a:rPr>
            <a:t>今後は，有形固定資産の減価償却額が増加するため，減価償却率も上昇傾向となっており，引き続き平成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年に策定した「新潟市財産推進計画」に基づき，施設の最適化を進めていく。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56092</xdr:rowOff>
    </xdr:from>
    <xdr:to>
      <xdr:col>23</xdr:col>
      <xdr:colOff>85090</xdr:colOff>
      <xdr:row>33</xdr:row>
      <xdr:rowOff>20532</xdr:rowOff>
    </xdr:to>
    <xdr:cxnSp macro="">
      <xdr:nvCxnSpPr>
        <xdr:cNvPr id="64" name="直線コネクタ 63"/>
        <xdr:cNvCxnSpPr/>
      </xdr:nvCxnSpPr>
      <xdr:spPr>
        <a:xfrm flipV="1">
          <a:off x="4206240" y="4582372"/>
          <a:ext cx="1270" cy="970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24359</xdr:rowOff>
    </xdr:from>
    <xdr:ext cx="405111" cy="259045"/>
    <xdr:sp macro="" textlink="">
      <xdr:nvSpPr>
        <xdr:cNvPr id="65" name="有形固定資産減価償却率最小値テキスト"/>
        <xdr:cNvSpPr txBox="1"/>
      </xdr:nvSpPr>
      <xdr:spPr>
        <a:xfrm>
          <a:off x="4258945" y="555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20532</xdr:rowOff>
    </xdr:from>
    <xdr:to>
      <xdr:col>23</xdr:col>
      <xdr:colOff>174625</xdr:colOff>
      <xdr:row>33</xdr:row>
      <xdr:rowOff>20532</xdr:rowOff>
    </xdr:to>
    <xdr:cxnSp macro="">
      <xdr:nvCxnSpPr>
        <xdr:cNvPr id="66" name="直線コネクタ 65"/>
        <xdr:cNvCxnSpPr/>
      </xdr:nvCxnSpPr>
      <xdr:spPr>
        <a:xfrm>
          <a:off x="4119245" y="55526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2769</xdr:rowOff>
    </xdr:from>
    <xdr:ext cx="405111" cy="259045"/>
    <xdr:sp macro="" textlink="">
      <xdr:nvSpPr>
        <xdr:cNvPr id="67" name="有形固定資産減価償却率最大値テキスト"/>
        <xdr:cNvSpPr txBox="1"/>
      </xdr:nvSpPr>
      <xdr:spPr>
        <a:xfrm>
          <a:off x="4258945" y="4361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56092</xdr:rowOff>
    </xdr:from>
    <xdr:to>
      <xdr:col>23</xdr:col>
      <xdr:colOff>174625</xdr:colOff>
      <xdr:row>27</xdr:row>
      <xdr:rowOff>56092</xdr:rowOff>
    </xdr:to>
    <xdr:cxnSp macro="">
      <xdr:nvCxnSpPr>
        <xdr:cNvPr id="68" name="直線コネクタ 67"/>
        <xdr:cNvCxnSpPr/>
      </xdr:nvCxnSpPr>
      <xdr:spPr>
        <a:xfrm>
          <a:off x="4119245" y="45823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117069</xdr:rowOff>
    </xdr:from>
    <xdr:ext cx="405111" cy="259045"/>
    <xdr:sp macro="" textlink="">
      <xdr:nvSpPr>
        <xdr:cNvPr id="69" name="有形固定資産減価償却率平均値テキスト"/>
        <xdr:cNvSpPr txBox="1"/>
      </xdr:nvSpPr>
      <xdr:spPr>
        <a:xfrm>
          <a:off x="4258945" y="4810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94192</xdr:rowOff>
    </xdr:from>
    <xdr:to>
      <xdr:col>23</xdr:col>
      <xdr:colOff>136525</xdr:colOff>
      <xdr:row>30</xdr:row>
      <xdr:rowOff>24342</xdr:rowOff>
    </xdr:to>
    <xdr:sp macro="" textlink="">
      <xdr:nvSpPr>
        <xdr:cNvPr id="70" name="フローチャート: 判断 69"/>
        <xdr:cNvSpPr/>
      </xdr:nvSpPr>
      <xdr:spPr>
        <a:xfrm>
          <a:off x="4157345" y="49557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166158</xdr:rowOff>
    </xdr:from>
    <xdr:to>
      <xdr:col>19</xdr:col>
      <xdr:colOff>187325</xdr:colOff>
      <xdr:row>30</xdr:row>
      <xdr:rowOff>96308</xdr:rowOff>
    </xdr:to>
    <xdr:sp macro="" textlink="">
      <xdr:nvSpPr>
        <xdr:cNvPr id="71" name="フローチャート: 判断 70"/>
        <xdr:cNvSpPr/>
      </xdr:nvSpPr>
      <xdr:spPr>
        <a:xfrm>
          <a:off x="3537585" y="5027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xdr:cNvSpPr/>
      </xdr:nvSpPr>
      <xdr:spPr>
        <a:xfrm>
          <a:off x="2867025" y="5139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141182</xdr:rowOff>
    </xdr:from>
    <xdr:to>
      <xdr:col>23</xdr:col>
      <xdr:colOff>136525</xdr:colOff>
      <xdr:row>33</xdr:row>
      <xdr:rowOff>71332</xdr:rowOff>
    </xdr:to>
    <xdr:sp macro="" textlink="">
      <xdr:nvSpPr>
        <xdr:cNvPr id="78" name="楕円 77"/>
        <xdr:cNvSpPr/>
      </xdr:nvSpPr>
      <xdr:spPr>
        <a:xfrm>
          <a:off x="4157345" y="55056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56109</xdr:rowOff>
    </xdr:from>
    <xdr:ext cx="405111" cy="259045"/>
    <xdr:sp macro="" textlink="">
      <xdr:nvSpPr>
        <xdr:cNvPr id="79" name="有形固定資産減価償却率該当値テキスト"/>
        <xdr:cNvSpPr txBox="1"/>
      </xdr:nvSpPr>
      <xdr:spPr>
        <a:xfrm>
          <a:off x="4258945" y="542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34502</xdr:rowOff>
    </xdr:from>
    <xdr:to>
      <xdr:col>19</xdr:col>
      <xdr:colOff>187325</xdr:colOff>
      <xdr:row>33</xdr:row>
      <xdr:rowOff>136102</xdr:rowOff>
    </xdr:to>
    <xdr:sp macro="" textlink="">
      <xdr:nvSpPr>
        <xdr:cNvPr id="80" name="楕円 79"/>
        <xdr:cNvSpPr/>
      </xdr:nvSpPr>
      <xdr:spPr>
        <a:xfrm>
          <a:off x="3537585" y="55666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20532</xdr:rowOff>
    </xdr:from>
    <xdr:to>
      <xdr:col>23</xdr:col>
      <xdr:colOff>85725</xdr:colOff>
      <xdr:row>33</xdr:row>
      <xdr:rowOff>85302</xdr:rowOff>
    </xdr:to>
    <xdr:cxnSp macro="">
      <xdr:nvCxnSpPr>
        <xdr:cNvPr id="81" name="直線コネクタ 80"/>
        <xdr:cNvCxnSpPr/>
      </xdr:nvCxnSpPr>
      <xdr:spPr>
        <a:xfrm flipV="1">
          <a:off x="3588385" y="5552652"/>
          <a:ext cx="619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149648</xdr:rowOff>
    </xdr:from>
    <xdr:to>
      <xdr:col>15</xdr:col>
      <xdr:colOff>187325</xdr:colOff>
      <xdr:row>34</xdr:row>
      <xdr:rowOff>79798</xdr:rowOff>
    </xdr:to>
    <xdr:sp macro="" textlink="">
      <xdr:nvSpPr>
        <xdr:cNvPr id="82" name="楕円 81"/>
        <xdr:cNvSpPr/>
      </xdr:nvSpPr>
      <xdr:spPr>
        <a:xfrm>
          <a:off x="2867025" y="56817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85302</xdr:rowOff>
    </xdr:from>
    <xdr:to>
      <xdr:col>19</xdr:col>
      <xdr:colOff>136525</xdr:colOff>
      <xdr:row>34</xdr:row>
      <xdr:rowOff>28998</xdr:rowOff>
    </xdr:to>
    <xdr:cxnSp macro="">
      <xdr:nvCxnSpPr>
        <xdr:cNvPr id="83" name="直線コネクタ 82"/>
        <xdr:cNvCxnSpPr/>
      </xdr:nvCxnSpPr>
      <xdr:spPr>
        <a:xfrm flipV="1">
          <a:off x="2917825" y="5617422"/>
          <a:ext cx="670560" cy="11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112835</xdr:rowOff>
    </xdr:from>
    <xdr:ext cx="405111" cy="259045"/>
    <xdr:sp macro="" textlink="">
      <xdr:nvSpPr>
        <xdr:cNvPr id="84" name="n_1aveValue有形固定資産減価償却率"/>
        <xdr:cNvSpPr txBox="1"/>
      </xdr:nvSpPr>
      <xdr:spPr>
        <a:xfrm>
          <a:off x="3395989" y="48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85" name="n_2aveValue有形固定資産減価償却率"/>
        <xdr:cNvSpPr txBox="1"/>
      </xdr:nvSpPr>
      <xdr:spPr>
        <a:xfrm>
          <a:off x="2738129" y="491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127229</xdr:rowOff>
    </xdr:from>
    <xdr:ext cx="405111" cy="259045"/>
    <xdr:sp macro="" textlink="">
      <xdr:nvSpPr>
        <xdr:cNvPr id="86" name="n_1mainValue有形固定資産減価償却率"/>
        <xdr:cNvSpPr txBox="1"/>
      </xdr:nvSpPr>
      <xdr:spPr>
        <a:xfrm>
          <a:off x="3395989" y="565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70925</xdr:rowOff>
    </xdr:from>
    <xdr:ext cx="405111" cy="259045"/>
    <xdr:sp macro="" textlink="">
      <xdr:nvSpPr>
        <xdr:cNvPr id="87" name="n_2mainValue有形固定資産減価償却率"/>
        <xdr:cNvSpPr txBox="1"/>
      </xdr:nvSpPr>
      <xdr:spPr>
        <a:xfrm>
          <a:off x="2738129" y="5770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0" name="正方形/長方形 89"/>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全国平均に比べ年数が長いのは、</a:t>
          </a:r>
          <a:r>
            <a:rPr kumimoji="1" lang="ja-JP" altLang="en-US" sz="1100">
              <a:solidFill>
                <a:schemeClr val="dk1"/>
              </a:solidFill>
              <a:effectLst/>
              <a:latin typeface="+mn-lt"/>
              <a:ea typeface="+mn-ea"/>
              <a:cs typeface="+mn-cs"/>
            </a:rPr>
            <a:t>市債残高が多いのに対し，基金残高の減少により充当可能財源が少ないことが</a:t>
          </a:r>
          <a:r>
            <a:rPr kumimoji="0" lang="ja-JP" altLang="en-US" sz="1100">
              <a:solidFill>
                <a:schemeClr val="dk1"/>
              </a:solidFill>
              <a:effectLst/>
              <a:latin typeface="+mn-lt"/>
              <a:ea typeface="+mn-ea"/>
              <a:cs typeface="+mn-cs"/>
            </a:rPr>
            <a:t>影響していると考えられる。</a:t>
          </a:r>
          <a:endParaRPr kumimoji="0" lang="en-US" altLang="ja-JP" sz="1100">
            <a:solidFill>
              <a:schemeClr val="dk1"/>
            </a:solidFill>
            <a:effectLst/>
            <a:latin typeface="+mn-lt"/>
            <a:ea typeface="+mn-ea"/>
            <a:cs typeface="+mn-cs"/>
          </a:endParaRPr>
        </a:p>
        <a:p>
          <a:r>
            <a:rPr kumimoji="0" lang="ja-JP" altLang="en-US" sz="1100">
              <a:solidFill>
                <a:schemeClr val="dk1"/>
              </a:solidFill>
              <a:effectLst/>
              <a:latin typeface="+mn-lt"/>
              <a:ea typeface="+mn-ea"/>
              <a:cs typeface="+mn-cs"/>
            </a:rPr>
            <a:t>市債残高については，償還額よりも発行額を抑えることで，残高を減少させるべく，投資的経費の厳正な事業選択を進める。</a:t>
          </a:r>
          <a:endParaRPr kumimoji="0" lang="en-US" altLang="ja-JP" sz="1100">
            <a:solidFill>
              <a:schemeClr val="dk1"/>
            </a:solidFill>
            <a:effectLst/>
            <a:latin typeface="+mn-lt"/>
            <a:ea typeface="+mn-ea"/>
            <a:cs typeface="+mn-cs"/>
          </a:endParaRPr>
        </a:p>
        <a:p>
          <a:r>
            <a:rPr kumimoji="0" lang="ja-JP" altLang="en-US" sz="1100">
              <a:solidFill>
                <a:schemeClr val="dk1"/>
              </a:solidFill>
              <a:effectLst/>
              <a:latin typeface="+mn-lt"/>
              <a:ea typeface="+mn-ea"/>
              <a:cs typeface="+mn-cs"/>
            </a:rPr>
            <a:t>また，基金残高の増加のために令和元年度から</a:t>
          </a:r>
          <a:r>
            <a:rPr kumimoji="0" lang="en-US" altLang="ja-JP" sz="1100">
              <a:solidFill>
                <a:schemeClr val="dk1"/>
              </a:solidFill>
              <a:effectLst/>
              <a:latin typeface="+mn-lt"/>
              <a:ea typeface="+mn-ea"/>
              <a:cs typeface="+mn-cs"/>
            </a:rPr>
            <a:t>3</a:t>
          </a:r>
          <a:r>
            <a:rPr kumimoji="0" lang="ja-JP" altLang="en-US" sz="1100">
              <a:solidFill>
                <a:schemeClr val="dk1"/>
              </a:solidFill>
              <a:effectLst/>
              <a:latin typeface="+mn-lt"/>
              <a:ea typeface="+mn-ea"/>
              <a:cs typeface="+mn-cs"/>
            </a:rPr>
            <a:t>年間を集中改革期間と位置づけ，行財政改革を進めることとしており，事務事業等を見直し，基金を積んでいく目標としている。</a:t>
          </a:r>
          <a:endParaRPr kumimoji="0"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7" name="テキスト ボックス 106"/>
        <xdr:cNvSpPr txBox="1"/>
      </xdr:nvSpPr>
      <xdr:spPr>
        <a:xfrm>
          <a:off x="9645528" y="54050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9" name="テキスト ボックス 108"/>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1" name="テキスト ボックス 110"/>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3" name="テキスト ボックス 112"/>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7" name="直線コネクタ 116"/>
        <xdr:cNvCxnSpPr/>
      </xdr:nvCxnSpPr>
      <xdr:spPr>
        <a:xfrm flipV="1">
          <a:off x="13027660" y="4678327"/>
          <a:ext cx="1269" cy="12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18" name="債務償還可能年数最小値テキスト"/>
        <xdr:cNvSpPr txBox="1"/>
      </xdr:nvSpPr>
      <xdr:spPr>
        <a:xfrm>
          <a:off x="13080365" y="59350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19" name="直線コネクタ 118"/>
        <xdr:cNvCxnSpPr/>
      </xdr:nvCxnSpPr>
      <xdr:spPr>
        <a:xfrm>
          <a:off x="12963525" y="5931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20" name="債務償還可能年数最大値テキスト"/>
        <xdr:cNvSpPr txBox="1"/>
      </xdr:nvSpPr>
      <xdr:spPr>
        <a:xfrm>
          <a:off x="13080365" y="445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1" name="直線コネクタ 120"/>
        <xdr:cNvCxnSpPr/>
      </xdr:nvCxnSpPr>
      <xdr:spPr>
        <a:xfrm>
          <a:off x="12963525" y="4678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65563</xdr:rowOff>
    </xdr:from>
    <xdr:ext cx="405111" cy="259045"/>
    <xdr:sp macro="" textlink="">
      <xdr:nvSpPr>
        <xdr:cNvPr id="122" name="債務償還可能年数平均値テキスト"/>
        <xdr:cNvSpPr txBox="1"/>
      </xdr:nvSpPr>
      <xdr:spPr>
        <a:xfrm>
          <a:off x="13080365" y="5262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3" name="フローチャート: 判断 122"/>
        <xdr:cNvSpPr/>
      </xdr:nvSpPr>
      <xdr:spPr>
        <a:xfrm>
          <a:off x="13001625" y="5283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90664</xdr:rowOff>
    </xdr:from>
    <xdr:to>
      <xdr:col>76</xdr:col>
      <xdr:colOff>73025</xdr:colOff>
      <xdr:row>31</xdr:row>
      <xdr:rowOff>20814</xdr:rowOff>
    </xdr:to>
    <xdr:sp macro="" textlink="">
      <xdr:nvSpPr>
        <xdr:cNvPr id="129" name="楕円 128"/>
        <xdr:cNvSpPr/>
      </xdr:nvSpPr>
      <xdr:spPr>
        <a:xfrm>
          <a:off x="13001625" y="51198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113541</xdr:rowOff>
    </xdr:from>
    <xdr:ext cx="405111" cy="259045"/>
    <xdr:sp macro="" textlink="">
      <xdr:nvSpPr>
        <xdr:cNvPr id="130" name="債務償還可能年数該当値テキスト"/>
        <xdr:cNvSpPr txBox="1"/>
      </xdr:nvSpPr>
      <xdr:spPr>
        <a:xfrm>
          <a:off x="13080365" y="4975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796,773
791,459
726.45
407,246,674
403,936,780
3,056,786
226,767,037
600,079,400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3" name="直線コネクタ 42"/>
        <xdr:cNvCxnSpPr/>
      </xdr:nvCxnSpPr>
      <xdr:spPr>
        <a:xfrm>
          <a:off x="670560" y="71742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4" name="テキスト ボックス 43"/>
        <xdr:cNvSpPr txBox="1"/>
      </xdr:nvSpPr>
      <xdr:spPr>
        <a:xfrm>
          <a:off x="336081" y="70358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5" name="直線コネクタ 44"/>
        <xdr:cNvCxnSpPr/>
      </xdr:nvCxnSpPr>
      <xdr:spPr>
        <a:xfrm>
          <a:off x="67056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6" name="テキスト ボックス 45"/>
        <xdr:cNvSpPr txBox="1"/>
      </xdr:nvSpPr>
      <xdr:spPr>
        <a:xfrm>
          <a:off x="33608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7" name="直線コネクタ 46"/>
        <xdr:cNvCxnSpPr/>
      </xdr:nvCxnSpPr>
      <xdr:spPr>
        <a:xfrm>
          <a:off x="670560" y="6614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8" name="テキスト ボックス 47"/>
        <xdr:cNvSpPr txBox="1"/>
      </xdr:nvSpPr>
      <xdr:spPr>
        <a:xfrm>
          <a:off x="336081" y="6475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9" name="直線コネクタ 48"/>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0" name="テキスト ボックス 49"/>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1" name="直線コネクタ 50"/>
        <xdr:cNvCxnSpPr/>
      </xdr:nvCxnSpPr>
      <xdr:spPr>
        <a:xfrm>
          <a:off x="670560" y="6054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2" name="テキスト ボックス 51"/>
        <xdr:cNvSpPr txBox="1"/>
      </xdr:nvSpPr>
      <xdr:spPr>
        <a:xfrm>
          <a:off x="336081" y="5915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3" name="直線コネクタ 52"/>
        <xdr:cNvCxnSpPr/>
      </xdr:nvCxnSpPr>
      <xdr:spPr>
        <a:xfrm>
          <a:off x="67056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4" name="テキスト ボックス 53"/>
        <xdr:cNvSpPr txBox="1"/>
      </xdr:nvSpPr>
      <xdr:spPr>
        <a:xfrm>
          <a:off x="33608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5" name="直線コネクタ 54"/>
        <xdr:cNvCxnSpPr/>
      </xdr:nvCxnSpPr>
      <xdr:spPr>
        <a:xfrm>
          <a:off x="670560" y="5497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6" name="テキスト ボックス 55"/>
        <xdr:cNvSpPr txBox="1"/>
      </xdr:nvSpPr>
      <xdr:spPr>
        <a:xfrm>
          <a:off x="336081" y="5359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7" name="直線コネクタ 56"/>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8" name="テキスト ボックス 57"/>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9"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159067</xdr:rowOff>
    </xdr:from>
    <xdr:to>
      <xdr:col>24</xdr:col>
      <xdr:colOff>62865</xdr:colOff>
      <xdr:row>41</xdr:row>
      <xdr:rowOff>24765</xdr:rowOff>
    </xdr:to>
    <xdr:cxnSp macro="">
      <xdr:nvCxnSpPr>
        <xdr:cNvPr id="60" name="直線コネクタ 59"/>
        <xdr:cNvCxnSpPr/>
      </xdr:nvCxnSpPr>
      <xdr:spPr>
        <a:xfrm flipV="1">
          <a:off x="4086225" y="5691187"/>
          <a:ext cx="0" cy="1206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61" name="【道路】&#10;有形固定資産減価償却率最小値テキスト"/>
        <xdr:cNvSpPr txBox="1"/>
      </xdr:nvSpPr>
      <xdr:spPr>
        <a:xfrm>
          <a:off x="4124960"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62" name="直線コネクタ 61"/>
        <xdr:cNvCxnSpPr/>
      </xdr:nvCxnSpPr>
      <xdr:spPr>
        <a:xfrm>
          <a:off x="4020820" y="6898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105744</xdr:rowOff>
    </xdr:from>
    <xdr:ext cx="405111" cy="259045"/>
    <xdr:sp macro="" textlink="">
      <xdr:nvSpPr>
        <xdr:cNvPr id="63" name="【道路】&#10;有形固定資産減価償却率最大値テキスト"/>
        <xdr:cNvSpPr txBox="1"/>
      </xdr:nvSpPr>
      <xdr:spPr>
        <a:xfrm>
          <a:off x="4124960" y="547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159067</xdr:rowOff>
    </xdr:from>
    <xdr:to>
      <xdr:col>24</xdr:col>
      <xdr:colOff>152400</xdr:colOff>
      <xdr:row>33</xdr:row>
      <xdr:rowOff>159067</xdr:rowOff>
    </xdr:to>
    <xdr:cxnSp macro="">
      <xdr:nvCxnSpPr>
        <xdr:cNvPr id="64" name="直線コネクタ 63"/>
        <xdr:cNvCxnSpPr/>
      </xdr:nvCxnSpPr>
      <xdr:spPr>
        <a:xfrm>
          <a:off x="4020820" y="56911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65422</xdr:rowOff>
    </xdr:from>
    <xdr:ext cx="405111" cy="259045"/>
    <xdr:sp macro="" textlink="">
      <xdr:nvSpPr>
        <xdr:cNvPr id="65" name="【道路】&#10;有形固定資産減価償却率平均値テキスト"/>
        <xdr:cNvSpPr txBox="1"/>
      </xdr:nvSpPr>
      <xdr:spPr>
        <a:xfrm>
          <a:off x="412496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6" name="フローチャート: 判断 65"/>
        <xdr:cNvSpPr/>
      </xdr:nvSpPr>
      <xdr:spPr>
        <a:xfrm>
          <a:off x="403606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76835</xdr:rowOff>
    </xdr:from>
    <xdr:to>
      <xdr:col>20</xdr:col>
      <xdr:colOff>38100</xdr:colOff>
      <xdr:row>38</xdr:row>
      <xdr:rowOff>6985</xdr:rowOff>
    </xdr:to>
    <xdr:sp macro="" textlink="">
      <xdr:nvSpPr>
        <xdr:cNvPr id="67" name="フローチャート: 判断 66"/>
        <xdr:cNvSpPr/>
      </xdr:nvSpPr>
      <xdr:spPr>
        <a:xfrm>
          <a:off x="3312160" y="62795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31115</xdr:rowOff>
    </xdr:from>
    <xdr:to>
      <xdr:col>15</xdr:col>
      <xdr:colOff>101600</xdr:colOff>
      <xdr:row>38</xdr:row>
      <xdr:rowOff>132715</xdr:rowOff>
    </xdr:to>
    <xdr:sp macro="" textlink="">
      <xdr:nvSpPr>
        <xdr:cNvPr id="68" name="フローチャート: 判断 67"/>
        <xdr:cNvSpPr/>
      </xdr:nvSpPr>
      <xdr:spPr>
        <a:xfrm>
          <a:off x="25146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145415</xdr:rowOff>
    </xdr:from>
    <xdr:to>
      <xdr:col>24</xdr:col>
      <xdr:colOff>114300</xdr:colOff>
      <xdr:row>41</xdr:row>
      <xdr:rowOff>75565</xdr:rowOff>
    </xdr:to>
    <xdr:sp macro="" textlink="">
      <xdr:nvSpPr>
        <xdr:cNvPr id="74" name="楕円 73"/>
        <xdr:cNvSpPr/>
      </xdr:nvSpPr>
      <xdr:spPr>
        <a:xfrm>
          <a:off x="4036060" y="6851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60342</xdr:rowOff>
    </xdr:from>
    <xdr:ext cx="405111" cy="259045"/>
    <xdr:sp macro="" textlink="">
      <xdr:nvSpPr>
        <xdr:cNvPr id="75" name="【道路】&#10;有形固定資産減価償却率該当値テキスト"/>
        <xdr:cNvSpPr txBox="1"/>
      </xdr:nvSpPr>
      <xdr:spPr>
        <a:xfrm>
          <a:off x="4124960" y="676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13970</xdr:rowOff>
    </xdr:from>
    <xdr:to>
      <xdr:col>20</xdr:col>
      <xdr:colOff>38100</xdr:colOff>
      <xdr:row>41</xdr:row>
      <xdr:rowOff>115570</xdr:rowOff>
    </xdr:to>
    <xdr:sp macro="" textlink="">
      <xdr:nvSpPr>
        <xdr:cNvPr id="76" name="楕円 75"/>
        <xdr:cNvSpPr/>
      </xdr:nvSpPr>
      <xdr:spPr>
        <a:xfrm>
          <a:off x="3312160" y="6887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24765</xdr:rowOff>
    </xdr:from>
    <xdr:to>
      <xdr:col>24</xdr:col>
      <xdr:colOff>63500</xdr:colOff>
      <xdr:row>41</xdr:row>
      <xdr:rowOff>64770</xdr:rowOff>
    </xdr:to>
    <xdr:cxnSp macro="">
      <xdr:nvCxnSpPr>
        <xdr:cNvPr id="77" name="直線コネクタ 76"/>
        <xdr:cNvCxnSpPr/>
      </xdr:nvCxnSpPr>
      <xdr:spPr>
        <a:xfrm flipV="1">
          <a:off x="3355340" y="6898005"/>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68263</xdr:rowOff>
    </xdr:from>
    <xdr:to>
      <xdr:col>15</xdr:col>
      <xdr:colOff>101600</xdr:colOff>
      <xdr:row>41</xdr:row>
      <xdr:rowOff>169863</xdr:rowOff>
    </xdr:to>
    <xdr:sp macro="" textlink="">
      <xdr:nvSpPr>
        <xdr:cNvPr id="78" name="楕円 77"/>
        <xdr:cNvSpPr/>
      </xdr:nvSpPr>
      <xdr:spPr>
        <a:xfrm>
          <a:off x="2514600" y="69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64770</xdr:rowOff>
    </xdr:from>
    <xdr:to>
      <xdr:col>19</xdr:col>
      <xdr:colOff>177800</xdr:colOff>
      <xdr:row>41</xdr:row>
      <xdr:rowOff>119063</xdr:rowOff>
    </xdr:to>
    <xdr:cxnSp macro="">
      <xdr:nvCxnSpPr>
        <xdr:cNvPr id="79" name="直線コネクタ 78"/>
        <xdr:cNvCxnSpPr/>
      </xdr:nvCxnSpPr>
      <xdr:spPr>
        <a:xfrm flipV="1">
          <a:off x="2565400" y="6938010"/>
          <a:ext cx="78994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23512</xdr:rowOff>
    </xdr:from>
    <xdr:ext cx="405111" cy="259045"/>
    <xdr:sp macro="" textlink="">
      <xdr:nvSpPr>
        <xdr:cNvPr id="80" name="n_1aveValue【道路】&#10;有形固定資産減価償却率"/>
        <xdr:cNvSpPr txBox="1"/>
      </xdr:nvSpPr>
      <xdr:spPr>
        <a:xfrm>
          <a:off x="317056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149242</xdr:rowOff>
    </xdr:from>
    <xdr:ext cx="405111" cy="259045"/>
    <xdr:sp macro="" textlink="">
      <xdr:nvSpPr>
        <xdr:cNvPr id="81" name="n_2aveValue【道路】&#10;有形固定資産減価償却率"/>
        <xdr:cNvSpPr txBox="1"/>
      </xdr:nvSpPr>
      <xdr:spPr>
        <a:xfrm>
          <a:off x="238570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106697</xdr:rowOff>
    </xdr:from>
    <xdr:ext cx="405111" cy="259045"/>
    <xdr:sp macro="" textlink="">
      <xdr:nvSpPr>
        <xdr:cNvPr id="82" name="n_1mainValue【道路】&#10;有形固定資産減価償却率"/>
        <xdr:cNvSpPr txBox="1"/>
      </xdr:nvSpPr>
      <xdr:spPr>
        <a:xfrm>
          <a:off x="317056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160990</xdr:rowOff>
    </xdr:from>
    <xdr:ext cx="405111" cy="259045"/>
    <xdr:sp macro="" textlink="">
      <xdr:nvSpPr>
        <xdr:cNvPr id="83" name="n_2mainValue【道路】&#10;有形固定資産減価償却率"/>
        <xdr:cNvSpPr txBox="1"/>
      </xdr:nvSpPr>
      <xdr:spPr>
        <a:xfrm>
          <a:off x="2385704" y="703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7" name="直線コネクタ 106"/>
        <xdr:cNvCxnSpPr/>
      </xdr:nvCxnSpPr>
      <xdr:spPr>
        <a:xfrm flipV="1">
          <a:off x="9219565" y="5625846"/>
          <a:ext cx="0" cy="142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8" name="【道路】&#10;一人当たり延長最小値テキスト"/>
        <xdr:cNvSpPr txBox="1"/>
      </xdr:nvSpPr>
      <xdr:spPr>
        <a:xfrm>
          <a:off x="9258300" y="70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9" name="直線コネクタ 108"/>
        <xdr:cNvCxnSpPr/>
      </xdr:nvCxnSpPr>
      <xdr:spPr>
        <a:xfrm>
          <a:off x="9154160" y="704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10" name="【道路】&#10;一人当たり延長最大値テキスト"/>
        <xdr:cNvSpPr txBox="1"/>
      </xdr:nvSpPr>
      <xdr:spPr>
        <a:xfrm>
          <a:off x="9258300" y="54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11" name="直線コネクタ 110"/>
        <xdr:cNvCxnSpPr/>
      </xdr:nvCxnSpPr>
      <xdr:spPr>
        <a:xfrm>
          <a:off x="9154160" y="562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67200</xdr:rowOff>
    </xdr:from>
    <xdr:ext cx="469744" cy="259045"/>
    <xdr:sp macro="" textlink="">
      <xdr:nvSpPr>
        <xdr:cNvPr id="112" name="【道路】&#10;一人当たり延長平均値テキスト"/>
        <xdr:cNvSpPr txBox="1"/>
      </xdr:nvSpPr>
      <xdr:spPr>
        <a:xfrm>
          <a:off x="9258300" y="6605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13" name="フローチャート: 判断 112"/>
        <xdr:cNvSpPr/>
      </xdr:nvSpPr>
      <xdr:spPr>
        <a:xfrm>
          <a:off x="9192260" y="662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14" name="フローチャート: 判断 113"/>
        <xdr:cNvSpPr/>
      </xdr:nvSpPr>
      <xdr:spPr>
        <a:xfrm>
          <a:off x="8445500" y="6615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5" name="フローチャート: 判断 114"/>
        <xdr:cNvSpPr/>
      </xdr:nvSpPr>
      <xdr:spPr>
        <a:xfrm>
          <a:off x="7670800" y="65789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32131</xdr:rowOff>
    </xdr:from>
    <xdr:to>
      <xdr:col>55</xdr:col>
      <xdr:colOff>50800</xdr:colOff>
      <xdr:row>36</xdr:row>
      <xdr:rowOff>133731</xdr:rowOff>
    </xdr:to>
    <xdr:sp macro="" textlink="">
      <xdr:nvSpPr>
        <xdr:cNvPr id="121" name="楕円 120"/>
        <xdr:cNvSpPr/>
      </xdr:nvSpPr>
      <xdr:spPr>
        <a:xfrm>
          <a:off x="9192260" y="60671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55008</xdr:rowOff>
    </xdr:from>
    <xdr:ext cx="469744" cy="259045"/>
    <xdr:sp macro="" textlink="">
      <xdr:nvSpPr>
        <xdr:cNvPr id="122" name="【道路】&#10;一人当たり延長該当値テキスト"/>
        <xdr:cNvSpPr txBox="1"/>
      </xdr:nvSpPr>
      <xdr:spPr>
        <a:xfrm>
          <a:off x="9258300" y="592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37211</xdr:rowOff>
    </xdr:from>
    <xdr:to>
      <xdr:col>50</xdr:col>
      <xdr:colOff>165100</xdr:colOff>
      <xdr:row>36</xdr:row>
      <xdr:rowOff>138811</xdr:rowOff>
    </xdr:to>
    <xdr:sp macro="" textlink="">
      <xdr:nvSpPr>
        <xdr:cNvPr id="123" name="楕円 122"/>
        <xdr:cNvSpPr/>
      </xdr:nvSpPr>
      <xdr:spPr>
        <a:xfrm>
          <a:off x="8445500" y="607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82931</xdr:rowOff>
    </xdr:from>
    <xdr:to>
      <xdr:col>55</xdr:col>
      <xdr:colOff>0</xdr:colOff>
      <xdr:row>36</xdr:row>
      <xdr:rowOff>88011</xdr:rowOff>
    </xdr:to>
    <xdr:cxnSp macro="">
      <xdr:nvCxnSpPr>
        <xdr:cNvPr id="124" name="直線コネクタ 123"/>
        <xdr:cNvCxnSpPr/>
      </xdr:nvCxnSpPr>
      <xdr:spPr>
        <a:xfrm flipV="1">
          <a:off x="8496300" y="6117971"/>
          <a:ext cx="7239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43053</xdr:rowOff>
    </xdr:from>
    <xdr:to>
      <xdr:col>46</xdr:col>
      <xdr:colOff>38100</xdr:colOff>
      <xdr:row>36</xdr:row>
      <xdr:rowOff>144653</xdr:rowOff>
    </xdr:to>
    <xdr:sp macro="" textlink="">
      <xdr:nvSpPr>
        <xdr:cNvPr id="125" name="楕円 124"/>
        <xdr:cNvSpPr/>
      </xdr:nvSpPr>
      <xdr:spPr>
        <a:xfrm>
          <a:off x="7670800" y="60780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88011</xdr:rowOff>
    </xdr:from>
    <xdr:to>
      <xdr:col>50</xdr:col>
      <xdr:colOff>114300</xdr:colOff>
      <xdr:row>36</xdr:row>
      <xdr:rowOff>93853</xdr:rowOff>
    </xdr:to>
    <xdr:cxnSp macro="">
      <xdr:nvCxnSpPr>
        <xdr:cNvPr id="126" name="直線コネクタ 125"/>
        <xdr:cNvCxnSpPr/>
      </xdr:nvCxnSpPr>
      <xdr:spPr>
        <a:xfrm flipV="1">
          <a:off x="7713980" y="6123051"/>
          <a:ext cx="78232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170324</xdr:rowOff>
    </xdr:from>
    <xdr:ext cx="469744" cy="259045"/>
    <xdr:sp macro="" textlink="">
      <xdr:nvSpPr>
        <xdr:cNvPr id="127" name="n_1aveValue【道路】&#10;一人当たり延長"/>
        <xdr:cNvSpPr txBox="1"/>
      </xdr:nvSpPr>
      <xdr:spPr>
        <a:xfrm>
          <a:off x="8271587" y="670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133748</xdr:rowOff>
    </xdr:from>
    <xdr:ext cx="469744" cy="259045"/>
    <xdr:sp macro="" textlink="">
      <xdr:nvSpPr>
        <xdr:cNvPr id="128" name="n_2aveValue【道路】&#10;一人当たり延長"/>
        <xdr:cNvSpPr txBox="1"/>
      </xdr:nvSpPr>
      <xdr:spPr>
        <a:xfrm>
          <a:off x="7509587" y="66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155338</xdr:rowOff>
    </xdr:from>
    <xdr:ext cx="469744" cy="259045"/>
    <xdr:sp macro="" textlink="">
      <xdr:nvSpPr>
        <xdr:cNvPr id="129" name="n_1mainValue【道路】&#10;一人当たり延長"/>
        <xdr:cNvSpPr txBox="1"/>
      </xdr:nvSpPr>
      <xdr:spPr>
        <a:xfrm>
          <a:off x="8271587" y="585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161180</xdr:rowOff>
    </xdr:from>
    <xdr:ext cx="469744" cy="259045"/>
    <xdr:sp macro="" textlink="">
      <xdr:nvSpPr>
        <xdr:cNvPr id="130" name="n_2mainValue【道路】&#10;一人当たり延長"/>
        <xdr:cNvSpPr txBox="1"/>
      </xdr:nvSpPr>
      <xdr:spPr>
        <a:xfrm>
          <a:off x="7509587" y="586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53" name="直線コネクタ 152"/>
        <xdr:cNvCxnSpPr/>
      </xdr:nvCxnSpPr>
      <xdr:spPr>
        <a:xfrm flipV="1">
          <a:off x="4086225" y="9451848"/>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4" name="【橋りょう・トンネル】&#10;有形固定資産減価償却率最小値テキスト"/>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5" name="直線コネクタ 154"/>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56" name="【橋りょう・トンネル】&#10;有形固定資産減価償却率最大値テキスト"/>
        <xdr:cNvSpPr txBox="1"/>
      </xdr:nvSpPr>
      <xdr:spPr>
        <a:xfrm>
          <a:off x="4124960" y="923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57" name="直線コネクタ 156"/>
        <xdr:cNvCxnSpPr/>
      </xdr:nvCxnSpPr>
      <xdr:spPr>
        <a:xfrm>
          <a:off x="402082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58" name="【橋りょう・トンネル】&#10;有形固定資産減価償却率平均値テキスト"/>
        <xdr:cNvSpPr txBox="1"/>
      </xdr:nvSpPr>
      <xdr:spPr>
        <a:xfrm>
          <a:off x="4124960" y="9948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9" name="フローチャート: 判断 158"/>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60" name="フローチャート: 判断 159"/>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61" name="フローチャート: 判断 160"/>
        <xdr:cNvSpPr/>
      </xdr:nvSpPr>
      <xdr:spPr>
        <a:xfrm>
          <a:off x="2514600" y="998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7" name="楕円 166"/>
        <xdr:cNvSpPr/>
      </xdr:nvSpPr>
      <xdr:spPr>
        <a:xfrm>
          <a:off x="403606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74947</xdr:rowOff>
    </xdr:from>
    <xdr:ext cx="405111" cy="259045"/>
    <xdr:sp macro="" textlink="">
      <xdr:nvSpPr>
        <xdr:cNvPr id="168" name="【橋りょう・トンネル】&#10;有形固定資産減価償却率該当値テキスト"/>
        <xdr:cNvSpPr txBox="1"/>
      </xdr:nvSpPr>
      <xdr:spPr>
        <a:xfrm>
          <a:off x="4124960"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102362</xdr:rowOff>
    </xdr:from>
    <xdr:to>
      <xdr:col>20</xdr:col>
      <xdr:colOff>38100</xdr:colOff>
      <xdr:row>60</xdr:row>
      <xdr:rowOff>32512</xdr:rowOff>
    </xdr:to>
    <xdr:sp macro="" textlink="">
      <xdr:nvSpPr>
        <xdr:cNvPr id="169" name="楕円 168"/>
        <xdr:cNvSpPr/>
      </xdr:nvSpPr>
      <xdr:spPr>
        <a:xfrm>
          <a:off x="3312160" y="99931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102870</xdr:rowOff>
    </xdr:from>
    <xdr:to>
      <xdr:col>24</xdr:col>
      <xdr:colOff>63500</xdr:colOff>
      <xdr:row>59</xdr:row>
      <xdr:rowOff>153162</xdr:rowOff>
    </xdr:to>
    <xdr:cxnSp macro="">
      <xdr:nvCxnSpPr>
        <xdr:cNvPr id="170" name="直線コネクタ 169"/>
        <xdr:cNvCxnSpPr/>
      </xdr:nvCxnSpPr>
      <xdr:spPr>
        <a:xfrm flipV="1">
          <a:off x="3355340" y="9993630"/>
          <a:ext cx="7315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161798</xdr:rowOff>
    </xdr:from>
    <xdr:to>
      <xdr:col>15</xdr:col>
      <xdr:colOff>101600</xdr:colOff>
      <xdr:row>60</xdr:row>
      <xdr:rowOff>91948</xdr:rowOff>
    </xdr:to>
    <xdr:sp macro="" textlink="">
      <xdr:nvSpPr>
        <xdr:cNvPr id="171" name="楕円 170"/>
        <xdr:cNvSpPr/>
      </xdr:nvSpPr>
      <xdr:spPr>
        <a:xfrm>
          <a:off x="2514600" y="10052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153162</xdr:rowOff>
    </xdr:from>
    <xdr:to>
      <xdr:col>19</xdr:col>
      <xdr:colOff>177800</xdr:colOff>
      <xdr:row>60</xdr:row>
      <xdr:rowOff>41148</xdr:rowOff>
    </xdr:to>
    <xdr:cxnSp macro="">
      <xdr:nvCxnSpPr>
        <xdr:cNvPr id="172" name="直線コネクタ 171"/>
        <xdr:cNvCxnSpPr/>
      </xdr:nvCxnSpPr>
      <xdr:spPr>
        <a:xfrm flipV="1">
          <a:off x="2565400" y="10043922"/>
          <a:ext cx="78994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73" name="n_1aveValue【橋りょう・トンネル】&#10;有形固定資産減価償却率"/>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39895</xdr:rowOff>
    </xdr:from>
    <xdr:ext cx="405111" cy="259045"/>
    <xdr:sp macro="" textlink="">
      <xdr:nvSpPr>
        <xdr:cNvPr id="174" name="n_2aveValue【橋りょう・トンネル】&#10;有形固定資産減価償却率"/>
        <xdr:cNvSpPr txBox="1"/>
      </xdr:nvSpPr>
      <xdr:spPr>
        <a:xfrm>
          <a:off x="2385704" y="976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23639</xdr:rowOff>
    </xdr:from>
    <xdr:ext cx="405111" cy="259045"/>
    <xdr:sp macro="" textlink="">
      <xdr:nvSpPr>
        <xdr:cNvPr id="175" name="n_1mainValue【橋りょう・トンネル】&#10;有形固定資産減価償却率"/>
        <xdr:cNvSpPr txBox="1"/>
      </xdr:nvSpPr>
      <xdr:spPr>
        <a:xfrm>
          <a:off x="317056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83075</xdr:rowOff>
    </xdr:from>
    <xdr:ext cx="405111" cy="259045"/>
    <xdr:sp macro="" textlink="">
      <xdr:nvSpPr>
        <xdr:cNvPr id="176" name="n_2mainValue【橋りょう・トンネル】&#10;有形固定資産減価償却率"/>
        <xdr:cNvSpPr txBox="1"/>
      </xdr:nvSpPr>
      <xdr:spPr>
        <a:xfrm>
          <a:off x="238570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0" name="テキスト ボックス 189"/>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4" name="テキスト ボックス 193"/>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6" name="テキスト ボックス 195"/>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8" name="テキスト ボックス 197"/>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200" name="直線コネクタ 199"/>
        <xdr:cNvCxnSpPr/>
      </xdr:nvCxnSpPr>
      <xdr:spPr>
        <a:xfrm flipV="1">
          <a:off x="9219565" y="9504872"/>
          <a:ext cx="0" cy="116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201" name="【橋りょう・トンネル】&#10;一人当たり有形固定資産（償却資産）額最小値テキスト"/>
        <xdr:cNvSpPr txBox="1"/>
      </xdr:nvSpPr>
      <xdr:spPr>
        <a:xfrm>
          <a:off x="9258300" y="10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202" name="直線コネクタ 201"/>
        <xdr:cNvCxnSpPr/>
      </xdr:nvCxnSpPr>
      <xdr:spPr>
        <a:xfrm>
          <a:off x="9154160" y="10672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203" name="【橋りょう・トンネル】&#10;一人当たり有形固定資産（償却資産）額最大値テキスト"/>
        <xdr:cNvSpPr txBox="1"/>
      </xdr:nvSpPr>
      <xdr:spPr>
        <a:xfrm>
          <a:off x="9258300" y="9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204" name="直線コネクタ 203"/>
        <xdr:cNvCxnSpPr/>
      </xdr:nvCxnSpPr>
      <xdr:spPr>
        <a:xfrm>
          <a:off x="9154160" y="9504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84374</xdr:rowOff>
    </xdr:from>
    <xdr:ext cx="599010" cy="259045"/>
    <xdr:sp macro="" textlink="">
      <xdr:nvSpPr>
        <xdr:cNvPr id="205" name="【橋りょう・トンネル】&#10;一人当たり有形固定資産（償却資産）額平均値テキスト"/>
        <xdr:cNvSpPr txBox="1"/>
      </xdr:nvSpPr>
      <xdr:spPr>
        <a:xfrm>
          <a:off x="9258300" y="1031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206" name="フローチャート: 判断 205"/>
        <xdr:cNvSpPr/>
      </xdr:nvSpPr>
      <xdr:spPr>
        <a:xfrm>
          <a:off x="9192260" y="10331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207" name="フローチャート: 判断 206"/>
        <xdr:cNvSpPr/>
      </xdr:nvSpPr>
      <xdr:spPr>
        <a:xfrm>
          <a:off x="8445500" y="102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208" name="フローチャート: 判断 207"/>
        <xdr:cNvSpPr/>
      </xdr:nvSpPr>
      <xdr:spPr>
        <a:xfrm>
          <a:off x="7670800" y="10304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64388</xdr:rowOff>
    </xdr:from>
    <xdr:to>
      <xdr:col>55</xdr:col>
      <xdr:colOff>50800</xdr:colOff>
      <xdr:row>60</xdr:row>
      <xdr:rowOff>165988</xdr:rowOff>
    </xdr:to>
    <xdr:sp macro="" textlink="">
      <xdr:nvSpPr>
        <xdr:cNvPr id="214" name="楕円 213"/>
        <xdr:cNvSpPr/>
      </xdr:nvSpPr>
      <xdr:spPr>
        <a:xfrm>
          <a:off x="9192260" y="101227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87265</xdr:rowOff>
    </xdr:from>
    <xdr:ext cx="599010" cy="259045"/>
    <xdr:sp macro="" textlink="">
      <xdr:nvSpPr>
        <xdr:cNvPr id="215" name="【橋りょう・トンネル】&#10;一人当たり有形固定資産（償却資産）額該当値テキスト"/>
        <xdr:cNvSpPr txBox="1"/>
      </xdr:nvSpPr>
      <xdr:spPr>
        <a:xfrm>
          <a:off x="9258300" y="997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73490</xdr:rowOff>
    </xdr:from>
    <xdr:to>
      <xdr:col>50</xdr:col>
      <xdr:colOff>165100</xdr:colOff>
      <xdr:row>61</xdr:row>
      <xdr:rowOff>3640</xdr:rowOff>
    </xdr:to>
    <xdr:sp macro="" textlink="">
      <xdr:nvSpPr>
        <xdr:cNvPr id="216" name="楕円 215"/>
        <xdr:cNvSpPr/>
      </xdr:nvSpPr>
      <xdr:spPr>
        <a:xfrm>
          <a:off x="8445500" y="10131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115188</xdr:rowOff>
    </xdr:from>
    <xdr:to>
      <xdr:col>55</xdr:col>
      <xdr:colOff>0</xdr:colOff>
      <xdr:row>60</xdr:row>
      <xdr:rowOff>124290</xdr:rowOff>
    </xdr:to>
    <xdr:cxnSp macro="">
      <xdr:nvCxnSpPr>
        <xdr:cNvPr id="217" name="直線コネクタ 216"/>
        <xdr:cNvCxnSpPr/>
      </xdr:nvCxnSpPr>
      <xdr:spPr>
        <a:xfrm flipV="1">
          <a:off x="8496300" y="10173588"/>
          <a:ext cx="723900" cy="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80371</xdr:rowOff>
    </xdr:from>
    <xdr:to>
      <xdr:col>46</xdr:col>
      <xdr:colOff>38100</xdr:colOff>
      <xdr:row>61</xdr:row>
      <xdr:rowOff>10521</xdr:rowOff>
    </xdr:to>
    <xdr:sp macro="" textlink="">
      <xdr:nvSpPr>
        <xdr:cNvPr id="218" name="楕円 217"/>
        <xdr:cNvSpPr/>
      </xdr:nvSpPr>
      <xdr:spPr>
        <a:xfrm>
          <a:off x="7670800" y="101387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124290</xdr:rowOff>
    </xdr:from>
    <xdr:to>
      <xdr:col>50</xdr:col>
      <xdr:colOff>114300</xdr:colOff>
      <xdr:row>60</xdr:row>
      <xdr:rowOff>131171</xdr:rowOff>
    </xdr:to>
    <xdr:cxnSp macro="">
      <xdr:nvCxnSpPr>
        <xdr:cNvPr id="219" name="直線コネクタ 218"/>
        <xdr:cNvCxnSpPr/>
      </xdr:nvCxnSpPr>
      <xdr:spPr>
        <a:xfrm flipV="1">
          <a:off x="7713980" y="10182690"/>
          <a:ext cx="78232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158947</xdr:rowOff>
    </xdr:from>
    <xdr:ext cx="599010" cy="259045"/>
    <xdr:sp macro="" textlink="">
      <xdr:nvSpPr>
        <xdr:cNvPr id="220" name="n_1aveValue【橋りょう・トンネル】&#10;一人当たり有形固定資産（償却資産）額"/>
        <xdr:cNvSpPr txBox="1"/>
      </xdr:nvSpPr>
      <xdr:spPr>
        <a:xfrm>
          <a:off x="8214575" y="1038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123</xdr:rowOff>
    </xdr:from>
    <xdr:ext cx="599010" cy="259045"/>
    <xdr:sp macro="" textlink="">
      <xdr:nvSpPr>
        <xdr:cNvPr id="221" name="n_2aveValue【橋りょう・トンネル】&#10;一人当たり有形固定資産（償却資産）額"/>
        <xdr:cNvSpPr txBox="1"/>
      </xdr:nvSpPr>
      <xdr:spPr>
        <a:xfrm>
          <a:off x="7444955" y="1039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20167</xdr:rowOff>
    </xdr:from>
    <xdr:ext cx="599010" cy="259045"/>
    <xdr:sp macro="" textlink="">
      <xdr:nvSpPr>
        <xdr:cNvPr id="222" name="n_1mainValue【橋りょう・トンネル】&#10;一人当たり有形固定資産（償却資産）額"/>
        <xdr:cNvSpPr txBox="1"/>
      </xdr:nvSpPr>
      <xdr:spPr>
        <a:xfrm>
          <a:off x="8214575" y="991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27048</xdr:rowOff>
    </xdr:from>
    <xdr:ext cx="599010" cy="259045"/>
    <xdr:sp macro="" textlink="">
      <xdr:nvSpPr>
        <xdr:cNvPr id="223" name="n_2mainValue【橋りょう・トンネル】&#10;一人当たり有形固定資産（償却資産）額"/>
        <xdr:cNvSpPr txBox="1"/>
      </xdr:nvSpPr>
      <xdr:spPr>
        <a:xfrm>
          <a:off x="7444955" y="991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4" name="テキスト ボックス 243"/>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6" name="テキスト ボックス 245"/>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248" name="直線コネクタ 247"/>
        <xdr:cNvCxnSpPr/>
      </xdr:nvCxnSpPr>
      <xdr:spPr>
        <a:xfrm flipV="1">
          <a:off x="4086225" y="13068300"/>
          <a:ext cx="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49" name="【公営住宅】&#10;有形固定資産減価償却率最小値テキスト"/>
        <xdr:cNvSpPr txBox="1"/>
      </xdr:nvSpPr>
      <xdr:spPr>
        <a:xfrm>
          <a:off x="4124960" y="1461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50" name="直線コネクタ 249"/>
        <xdr:cNvCxnSpPr/>
      </xdr:nvCxnSpPr>
      <xdr:spPr>
        <a:xfrm>
          <a:off x="4020820" y="14607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1" name="【公営住宅】&#10;有形固定資産減価償却率最大値テキスト"/>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2" name="直線コネクタ 251"/>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53" name="【公営住宅】&#10;有形固定資産減価償却率平均値テキスト"/>
        <xdr:cNvSpPr txBox="1"/>
      </xdr:nvSpPr>
      <xdr:spPr>
        <a:xfrm>
          <a:off x="4124960" y="13636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4" name="フローチャート: 判断 253"/>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255" name="フローチャート: 判断 254"/>
        <xdr:cNvSpPr/>
      </xdr:nvSpPr>
      <xdr:spPr>
        <a:xfrm>
          <a:off x="3312160" y="1372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56" name="フローチャート: 判断 255"/>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162561</xdr:rowOff>
    </xdr:from>
    <xdr:to>
      <xdr:col>24</xdr:col>
      <xdr:colOff>114300</xdr:colOff>
      <xdr:row>81</xdr:row>
      <xdr:rowOff>92711</xdr:rowOff>
    </xdr:to>
    <xdr:sp macro="" textlink="">
      <xdr:nvSpPr>
        <xdr:cNvPr id="262" name="楕円 261"/>
        <xdr:cNvSpPr/>
      </xdr:nvSpPr>
      <xdr:spPr>
        <a:xfrm>
          <a:off x="4036060" y="13573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13988</xdr:rowOff>
    </xdr:from>
    <xdr:ext cx="405111" cy="259045"/>
    <xdr:sp macro="" textlink="">
      <xdr:nvSpPr>
        <xdr:cNvPr id="263" name="【公営住宅】&#10;有形固定資産減価償却率該当値テキスト"/>
        <xdr:cNvSpPr txBox="1"/>
      </xdr:nvSpPr>
      <xdr:spPr>
        <a:xfrm>
          <a:off x="4124960"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154939</xdr:rowOff>
    </xdr:from>
    <xdr:to>
      <xdr:col>20</xdr:col>
      <xdr:colOff>38100</xdr:colOff>
      <xdr:row>81</xdr:row>
      <xdr:rowOff>85089</xdr:rowOff>
    </xdr:to>
    <xdr:sp macro="" textlink="">
      <xdr:nvSpPr>
        <xdr:cNvPr id="264" name="楕円 263"/>
        <xdr:cNvSpPr/>
      </xdr:nvSpPr>
      <xdr:spPr>
        <a:xfrm>
          <a:off x="3312160" y="135661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34289</xdr:rowOff>
    </xdr:from>
    <xdr:to>
      <xdr:col>24</xdr:col>
      <xdr:colOff>63500</xdr:colOff>
      <xdr:row>81</xdr:row>
      <xdr:rowOff>41911</xdr:rowOff>
    </xdr:to>
    <xdr:cxnSp macro="">
      <xdr:nvCxnSpPr>
        <xdr:cNvPr id="265" name="直線コネクタ 264"/>
        <xdr:cNvCxnSpPr/>
      </xdr:nvCxnSpPr>
      <xdr:spPr>
        <a:xfrm>
          <a:off x="3355340" y="13613129"/>
          <a:ext cx="7315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90170</xdr:rowOff>
    </xdr:from>
    <xdr:to>
      <xdr:col>15</xdr:col>
      <xdr:colOff>101600</xdr:colOff>
      <xdr:row>82</xdr:row>
      <xdr:rowOff>20320</xdr:rowOff>
    </xdr:to>
    <xdr:sp macro="" textlink="">
      <xdr:nvSpPr>
        <xdr:cNvPr id="266" name="楕円 265"/>
        <xdr:cNvSpPr/>
      </xdr:nvSpPr>
      <xdr:spPr>
        <a:xfrm>
          <a:off x="2514600" y="1366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34289</xdr:rowOff>
    </xdr:from>
    <xdr:to>
      <xdr:col>19</xdr:col>
      <xdr:colOff>177800</xdr:colOff>
      <xdr:row>81</xdr:row>
      <xdr:rowOff>140970</xdr:rowOff>
    </xdr:to>
    <xdr:cxnSp macro="">
      <xdr:nvCxnSpPr>
        <xdr:cNvPr id="267" name="直線コネクタ 266"/>
        <xdr:cNvCxnSpPr/>
      </xdr:nvCxnSpPr>
      <xdr:spPr>
        <a:xfrm flipV="1">
          <a:off x="2565400" y="13613129"/>
          <a:ext cx="78994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68597</xdr:rowOff>
    </xdr:from>
    <xdr:ext cx="405111" cy="259045"/>
    <xdr:sp macro="" textlink="">
      <xdr:nvSpPr>
        <xdr:cNvPr id="268" name="n_1aveValue【公営住宅】&#10;有形固定資産減価償却率"/>
        <xdr:cNvSpPr txBox="1"/>
      </xdr:nvSpPr>
      <xdr:spPr>
        <a:xfrm>
          <a:off x="317056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269" name="n_2aveValue【公営住宅】&#10;有形固定資産減価償却率"/>
        <xdr:cNvSpPr txBox="1"/>
      </xdr:nvSpPr>
      <xdr:spPr>
        <a:xfrm>
          <a:off x="23857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101616</xdr:rowOff>
    </xdr:from>
    <xdr:ext cx="405111" cy="259045"/>
    <xdr:sp macro="" textlink="">
      <xdr:nvSpPr>
        <xdr:cNvPr id="270" name="n_1mainValue【公営住宅】&#10;有形固定資産減価償却率"/>
        <xdr:cNvSpPr txBox="1"/>
      </xdr:nvSpPr>
      <xdr:spPr>
        <a:xfrm>
          <a:off x="3170564" y="13345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1" name="n_2mainValue【公営住宅】&#10;有形固定資産減価償却率"/>
        <xdr:cNvSpPr txBox="1"/>
      </xdr:nvSpPr>
      <xdr:spPr>
        <a:xfrm>
          <a:off x="238570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93" name="直線コネクタ 292"/>
        <xdr:cNvCxnSpPr/>
      </xdr:nvCxnSpPr>
      <xdr:spPr>
        <a:xfrm flipV="1">
          <a:off x="9219565" y="13255142"/>
          <a:ext cx="0" cy="1150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94" name="【公営住宅】&#10;一人当たり面積最小値テキスト"/>
        <xdr:cNvSpPr txBox="1"/>
      </xdr:nvSpPr>
      <xdr:spPr>
        <a:xfrm>
          <a:off x="9258300" y="144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95" name="直線コネクタ 294"/>
        <xdr:cNvCxnSpPr/>
      </xdr:nvCxnSpPr>
      <xdr:spPr>
        <a:xfrm>
          <a:off x="9154160" y="1440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96" name="【公営住宅】&#10;一人当たり面積最大値テキスト"/>
        <xdr:cNvSpPr txBox="1"/>
      </xdr:nvSpPr>
      <xdr:spPr>
        <a:xfrm>
          <a:off x="9258300" y="130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97" name="直線コネクタ 296"/>
        <xdr:cNvCxnSpPr/>
      </xdr:nvCxnSpPr>
      <xdr:spPr>
        <a:xfrm>
          <a:off x="9154160" y="13255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159681</xdr:rowOff>
    </xdr:from>
    <xdr:ext cx="469744" cy="259045"/>
    <xdr:sp macro="" textlink="">
      <xdr:nvSpPr>
        <xdr:cNvPr id="298" name="【公営住宅】&#10;一人当たり面積平均値テキスト"/>
        <xdr:cNvSpPr txBox="1"/>
      </xdr:nvSpPr>
      <xdr:spPr>
        <a:xfrm>
          <a:off x="9258300" y="1373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99" name="フローチャート: 判断 298"/>
        <xdr:cNvSpPr/>
      </xdr:nvSpPr>
      <xdr:spPr>
        <a:xfrm>
          <a:off x="9192260" y="1388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00" name="フローチャート: 判断 299"/>
        <xdr:cNvSpPr/>
      </xdr:nvSpPr>
      <xdr:spPr>
        <a:xfrm>
          <a:off x="844550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301" name="フローチャート: 判断 300"/>
        <xdr:cNvSpPr/>
      </xdr:nvSpPr>
      <xdr:spPr>
        <a:xfrm>
          <a:off x="7670800" y="13817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102972</xdr:rowOff>
    </xdr:from>
    <xdr:to>
      <xdr:col>55</xdr:col>
      <xdr:colOff>50800</xdr:colOff>
      <xdr:row>85</xdr:row>
      <xdr:rowOff>33122</xdr:rowOff>
    </xdr:to>
    <xdr:sp macro="" textlink="">
      <xdr:nvSpPr>
        <xdr:cNvPr id="307" name="楕円 306"/>
        <xdr:cNvSpPr/>
      </xdr:nvSpPr>
      <xdr:spPr>
        <a:xfrm>
          <a:off x="9192260" y="14184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81399</xdr:rowOff>
    </xdr:from>
    <xdr:ext cx="469744" cy="259045"/>
    <xdr:sp macro="" textlink="">
      <xdr:nvSpPr>
        <xdr:cNvPr id="308" name="【公営住宅】&#10;一人当たり面積該当値テキスト"/>
        <xdr:cNvSpPr txBox="1"/>
      </xdr:nvSpPr>
      <xdr:spPr>
        <a:xfrm>
          <a:off x="9258300" y="141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102515</xdr:rowOff>
    </xdr:from>
    <xdr:to>
      <xdr:col>50</xdr:col>
      <xdr:colOff>165100</xdr:colOff>
      <xdr:row>85</xdr:row>
      <xdr:rowOff>32665</xdr:rowOff>
    </xdr:to>
    <xdr:sp macro="" textlink="">
      <xdr:nvSpPr>
        <xdr:cNvPr id="309" name="楕円 308"/>
        <xdr:cNvSpPr/>
      </xdr:nvSpPr>
      <xdr:spPr>
        <a:xfrm>
          <a:off x="8445500" y="14184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153315</xdr:rowOff>
    </xdr:from>
    <xdr:to>
      <xdr:col>55</xdr:col>
      <xdr:colOff>0</xdr:colOff>
      <xdr:row>84</xdr:row>
      <xdr:rowOff>153772</xdr:rowOff>
    </xdr:to>
    <xdr:cxnSp macro="">
      <xdr:nvCxnSpPr>
        <xdr:cNvPr id="310" name="直線コネクタ 309"/>
        <xdr:cNvCxnSpPr/>
      </xdr:nvCxnSpPr>
      <xdr:spPr>
        <a:xfrm>
          <a:off x="8496300" y="14235075"/>
          <a:ext cx="7239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11" name="楕円 310"/>
        <xdr:cNvSpPr/>
      </xdr:nvSpPr>
      <xdr:spPr>
        <a:xfrm>
          <a:off x="7670800" y="142107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153315</xdr:rowOff>
    </xdr:from>
    <xdr:to>
      <xdr:col>50</xdr:col>
      <xdr:colOff>114300</xdr:colOff>
      <xdr:row>85</xdr:row>
      <xdr:rowOff>8382</xdr:rowOff>
    </xdr:to>
    <xdr:cxnSp macro="">
      <xdr:nvCxnSpPr>
        <xdr:cNvPr id="312" name="直線コネクタ 311"/>
        <xdr:cNvCxnSpPr/>
      </xdr:nvCxnSpPr>
      <xdr:spPr>
        <a:xfrm flipV="1">
          <a:off x="7713980" y="14235075"/>
          <a:ext cx="78232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13" name="n_1aveValue【公営住宅】&#10;一人当たり面積"/>
        <xdr:cNvSpPr txBox="1"/>
      </xdr:nvSpPr>
      <xdr:spPr>
        <a:xfrm>
          <a:off x="8271587" y="136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18102</xdr:rowOff>
    </xdr:from>
    <xdr:ext cx="469744" cy="259045"/>
    <xdr:sp macro="" textlink="">
      <xdr:nvSpPr>
        <xdr:cNvPr id="314" name="n_2aveValue【公営住宅】&#10;一人当たり面積"/>
        <xdr:cNvSpPr txBox="1"/>
      </xdr:nvSpPr>
      <xdr:spPr>
        <a:xfrm>
          <a:off x="7509587" y="135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23792</xdr:rowOff>
    </xdr:from>
    <xdr:ext cx="469744" cy="259045"/>
    <xdr:sp macro="" textlink="">
      <xdr:nvSpPr>
        <xdr:cNvPr id="315" name="n_1mainValue【公営住宅】&#10;一人当たり面積"/>
        <xdr:cNvSpPr txBox="1"/>
      </xdr:nvSpPr>
      <xdr:spPr>
        <a:xfrm>
          <a:off x="8271587" y="1427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16" name="n_2mainValue【公営住宅】&#10;一人当たり面積"/>
        <xdr:cNvSpPr txBox="1"/>
      </xdr:nvSpPr>
      <xdr:spPr>
        <a:xfrm>
          <a:off x="7509587" y="142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7" name="直線コネクタ 326"/>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8" name="テキスト ボックス 327"/>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9" name="直線コネクタ 328"/>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0" name="テキスト ボックス 329"/>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1" name="直線コネクタ 330"/>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2" name="テキスト ボックス 331"/>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3" name="直線コネクタ 332"/>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4" name="テキスト ボックス 333"/>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5" name="直線コネクタ 334"/>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6" name="テキスト ボックス 335"/>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22861</xdr:rowOff>
    </xdr:from>
    <xdr:to>
      <xdr:col>24</xdr:col>
      <xdr:colOff>62865</xdr:colOff>
      <xdr:row>108</xdr:row>
      <xdr:rowOff>123825</xdr:rowOff>
    </xdr:to>
    <xdr:cxnSp macro="">
      <xdr:nvCxnSpPr>
        <xdr:cNvPr id="340" name="直線コネクタ 339"/>
        <xdr:cNvCxnSpPr/>
      </xdr:nvCxnSpPr>
      <xdr:spPr>
        <a:xfrm flipV="1">
          <a:off x="4086225" y="16786861"/>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127652</xdr:rowOff>
    </xdr:from>
    <xdr:ext cx="340478" cy="259045"/>
    <xdr:sp macro="" textlink="">
      <xdr:nvSpPr>
        <xdr:cNvPr id="341" name="【港湾・漁港】&#10;有形固定資産減価償却率最小値テキスト"/>
        <xdr:cNvSpPr txBox="1"/>
      </xdr:nvSpPr>
      <xdr:spPr>
        <a:xfrm>
          <a:off x="4124960" y="18232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123825</xdr:rowOff>
    </xdr:from>
    <xdr:to>
      <xdr:col>24</xdr:col>
      <xdr:colOff>152400</xdr:colOff>
      <xdr:row>108</xdr:row>
      <xdr:rowOff>123825</xdr:rowOff>
    </xdr:to>
    <xdr:cxnSp macro="">
      <xdr:nvCxnSpPr>
        <xdr:cNvPr id="342" name="直線コネクタ 341"/>
        <xdr:cNvCxnSpPr/>
      </xdr:nvCxnSpPr>
      <xdr:spPr>
        <a:xfrm>
          <a:off x="4020820" y="18228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140988</xdr:rowOff>
    </xdr:from>
    <xdr:ext cx="405111" cy="259045"/>
    <xdr:sp macro="" textlink="">
      <xdr:nvSpPr>
        <xdr:cNvPr id="343" name="【港湾・漁港】&#10;有形固定資産減価償却率最大値テキスト"/>
        <xdr:cNvSpPr txBox="1"/>
      </xdr:nvSpPr>
      <xdr:spPr>
        <a:xfrm>
          <a:off x="4124960" y="165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22861</xdr:rowOff>
    </xdr:from>
    <xdr:to>
      <xdr:col>24</xdr:col>
      <xdr:colOff>152400</xdr:colOff>
      <xdr:row>100</xdr:row>
      <xdr:rowOff>22861</xdr:rowOff>
    </xdr:to>
    <xdr:cxnSp macro="">
      <xdr:nvCxnSpPr>
        <xdr:cNvPr id="344" name="直線コネクタ 343"/>
        <xdr:cNvCxnSpPr/>
      </xdr:nvCxnSpPr>
      <xdr:spPr>
        <a:xfrm>
          <a:off x="402082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143527</xdr:rowOff>
    </xdr:from>
    <xdr:ext cx="405111" cy="259045"/>
    <xdr:sp macro="" textlink="">
      <xdr:nvSpPr>
        <xdr:cNvPr id="345" name="【港湾・漁港】&#10;有形固定資産減価償却率平均値テキスト"/>
        <xdr:cNvSpPr txBox="1"/>
      </xdr:nvSpPr>
      <xdr:spPr>
        <a:xfrm>
          <a:off x="4124960" y="1690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120650</xdr:rowOff>
    </xdr:from>
    <xdr:to>
      <xdr:col>24</xdr:col>
      <xdr:colOff>114300</xdr:colOff>
      <xdr:row>102</xdr:row>
      <xdr:rowOff>50800</xdr:rowOff>
    </xdr:to>
    <xdr:sp macro="" textlink="">
      <xdr:nvSpPr>
        <xdr:cNvPr id="346" name="フローチャート: 判断 345"/>
        <xdr:cNvSpPr/>
      </xdr:nvSpPr>
      <xdr:spPr>
        <a:xfrm>
          <a:off x="4036060" y="1705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154939</xdr:rowOff>
    </xdr:from>
    <xdr:to>
      <xdr:col>20</xdr:col>
      <xdr:colOff>38100</xdr:colOff>
      <xdr:row>102</xdr:row>
      <xdr:rowOff>85089</xdr:rowOff>
    </xdr:to>
    <xdr:sp macro="" textlink="">
      <xdr:nvSpPr>
        <xdr:cNvPr id="347" name="フローチャート: 判断 346"/>
        <xdr:cNvSpPr/>
      </xdr:nvSpPr>
      <xdr:spPr>
        <a:xfrm>
          <a:off x="3312160" y="17086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120650</xdr:rowOff>
    </xdr:from>
    <xdr:to>
      <xdr:col>15</xdr:col>
      <xdr:colOff>101600</xdr:colOff>
      <xdr:row>102</xdr:row>
      <xdr:rowOff>50800</xdr:rowOff>
    </xdr:to>
    <xdr:sp macro="" textlink="">
      <xdr:nvSpPr>
        <xdr:cNvPr id="348" name="フローチャート: 判断 347"/>
        <xdr:cNvSpPr/>
      </xdr:nvSpPr>
      <xdr:spPr>
        <a:xfrm>
          <a:off x="2514600" y="1705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33020</xdr:rowOff>
    </xdr:from>
    <xdr:to>
      <xdr:col>24</xdr:col>
      <xdr:colOff>114300</xdr:colOff>
      <xdr:row>104</xdr:row>
      <xdr:rowOff>134620</xdr:rowOff>
    </xdr:to>
    <xdr:sp macro="" textlink="">
      <xdr:nvSpPr>
        <xdr:cNvPr id="354" name="楕円 353"/>
        <xdr:cNvSpPr/>
      </xdr:nvSpPr>
      <xdr:spPr>
        <a:xfrm>
          <a:off x="403606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11447</xdr:rowOff>
    </xdr:from>
    <xdr:ext cx="405111" cy="259045"/>
    <xdr:sp macro="" textlink="">
      <xdr:nvSpPr>
        <xdr:cNvPr id="355" name="【港湾・漁港】&#10;有形固定資産減価償却率該当値テキスト"/>
        <xdr:cNvSpPr txBox="1"/>
      </xdr:nvSpPr>
      <xdr:spPr>
        <a:xfrm>
          <a:off x="4124960"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36830</xdr:rowOff>
    </xdr:from>
    <xdr:to>
      <xdr:col>20</xdr:col>
      <xdr:colOff>38100</xdr:colOff>
      <xdr:row>104</xdr:row>
      <xdr:rowOff>138430</xdr:rowOff>
    </xdr:to>
    <xdr:sp macro="" textlink="">
      <xdr:nvSpPr>
        <xdr:cNvPr id="356" name="楕円 355"/>
        <xdr:cNvSpPr/>
      </xdr:nvSpPr>
      <xdr:spPr>
        <a:xfrm>
          <a:off x="3312160" y="17471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83820</xdr:rowOff>
    </xdr:from>
    <xdr:to>
      <xdr:col>24</xdr:col>
      <xdr:colOff>63500</xdr:colOff>
      <xdr:row>104</xdr:row>
      <xdr:rowOff>87630</xdr:rowOff>
    </xdr:to>
    <xdr:cxnSp macro="">
      <xdr:nvCxnSpPr>
        <xdr:cNvPr id="357" name="直線コネクタ 356"/>
        <xdr:cNvCxnSpPr/>
      </xdr:nvCxnSpPr>
      <xdr:spPr>
        <a:xfrm flipV="1">
          <a:off x="3355340" y="1751838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73025</xdr:rowOff>
    </xdr:from>
    <xdr:to>
      <xdr:col>15</xdr:col>
      <xdr:colOff>101600</xdr:colOff>
      <xdr:row>105</xdr:row>
      <xdr:rowOff>3175</xdr:rowOff>
    </xdr:to>
    <xdr:sp macro="" textlink="">
      <xdr:nvSpPr>
        <xdr:cNvPr id="358" name="楕円 357"/>
        <xdr:cNvSpPr/>
      </xdr:nvSpPr>
      <xdr:spPr>
        <a:xfrm>
          <a:off x="2514600" y="17507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87630</xdr:rowOff>
    </xdr:from>
    <xdr:to>
      <xdr:col>19</xdr:col>
      <xdr:colOff>177800</xdr:colOff>
      <xdr:row>104</xdr:row>
      <xdr:rowOff>123825</xdr:rowOff>
    </xdr:to>
    <xdr:cxnSp macro="">
      <xdr:nvCxnSpPr>
        <xdr:cNvPr id="359" name="直線コネクタ 358"/>
        <xdr:cNvCxnSpPr/>
      </xdr:nvCxnSpPr>
      <xdr:spPr>
        <a:xfrm flipV="1">
          <a:off x="2565400" y="1752219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101616</xdr:rowOff>
    </xdr:from>
    <xdr:ext cx="405111" cy="259045"/>
    <xdr:sp macro="" textlink="">
      <xdr:nvSpPr>
        <xdr:cNvPr id="360" name="n_1aveValue【港湾・漁港】&#10;有形固定資産減価償却率"/>
        <xdr:cNvSpPr txBox="1"/>
      </xdr:nvSpPr>
      <xdr:spPr>
        <a:xfrm>
          <a:off x="3170564" y="1686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67327</xdr:rowOff>
    </xdr:from>
    <xdr:ext cx="405111" cy="259045"/>
    <xdr:sp macro="" textlink="">
      <xdr:nvSpPr>
        <xdr:cNvPr id="361" name="n_2aveValue【港湾・漁港】&#10;有形固定資産減価償却率"/>
        <xdr:cNvSpPr txBox="1"/>
      </xdr:nvSpPr>
      <xdr:spPr>
        <a:xfrm>
          <a:off x="238570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129557</xdr:rowOff>
    </xdr:from>
    <xdr:ext cx="405111" cy="259045"/>
    <xdr:sp macro="" textlink="">
      <xdr:nvSpPr>
        <xdr:cNvPr id="362" name="n_1mainValue【港湾・漁港】&#10;有形固定資産減価償却率"/>
        <xdr:cNvSpPr txBox="1"/>
      </xdr:nvSpPr>
      <xdr:spPr>
        <a:xfrm>
          <a:off x="3170564" y="1756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165752</xdr:rowOff>
    </xdr:from>
    <xdr:ext cx="405111" cy="259045"/>
    <xdr:sp macro="" textlink="">
      <xdr:nvSpPr>
        <xdr:cNvPr id="363" name="n_2mainValue【港湾・漁港】&#10;有形固定資産減価償却率"/>
        <xdr:cNvSpPr txBox="1"/>
      </xdr:nvSpPr>
      <xdr:spPr>
        <a:xfrm>
          <a:off x="2385704" y="1760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4" name="直線コネクタ 373"/>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5" name="テキスト ボックス 374"/>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6" name="直線コネクタ 375"/>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77" name="テキスト ボックス 376"/>
        <xdr:cNvSpPr txBox="1"/>
      </xdr:nvSpPr>
      <xdr:spPr>
        <a:xfrm>
          <a:off x="5364041" y="175971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8" name="直線コネクタ 377"/>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9" name="テキスト ボックス 378"/>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0" name="直線コネクタ 379"/>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1" name="テキスト ボックス 380"/>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3" name="テキスト ボックス 382"/>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36725</xdr:rowOff>
    </xdr:from>
    <xdr:to>
      <xdr:col>54</xdr:col>
      <xdr:colOff>189865</xdr:colOff>
      <xdr:row>108</xdr:row>
      <xdr:rowOff>74326</xdr:rowOff>
    </xdr:to>
    <xdr:cxnSp macro="">
      <xdr:nvCxnSpPr>
        <xdr:cNvPr id="385" name="直線コネクタ 384"/>
        <xdr:cNvCxnSpPr/>
      </xdr:nvCxnSpPr>
      <xdr:spPr>
        <a:xfrm flipV="1">
          <a:off x="9219565" y="16800725"/>
          <a:ext cx="0" cy="137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78153</xdr:rowOff>
    </xdr:from>
    <xdr:ext cx="378565" cy="259045"/>
    <xdr:sp macro="" textlink="">
      <xdr:nvSpPr>
        <xdr:cNvPr id="386" name="【港湾・漁港】&#10;一人当たり有形固定資産（償却資産）額最小値テキスト"/>
        <xdr:cNvSpPr txBox="1"/>
      </xdr:nvSpPr>
      <xdr:spPr>
        <a:xfrm>
          <a:off x="9258300" y="1818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74326</xdr:rowOff>
    </xdr:from>
    <xdr:to>
      <xdr:col>55</xdr:col>
      <xdr:colOff>88900</xdr:colOff>
      <xdr:row>108</xdr:row>
      <xdr:rowOff>74326</xdr:rowOff>
    </xdr:to>
    <xdr:cxnSp macro="">
      <xdr:nvCxnSpPr>
        <xdr:cNvPr id="387" name="直線コネクタ 386"/>
        <xdr:cNvCxnSpPr/>
      </xdr:nvCxnSpPr>
      <xdr:spPr>
        <a:xfrm>
          <a:off x="9154160" y="18179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154852</xdr:rowOff>
    </xdr:from>
    <xdr:ext cx="599010" cy="259045"/>
    <xdr:sp macro="" textlink="">
      <xdr:nvSpPr>
        <xdr:cNvPr id="388" name="【港湾・漁港】&#10;一人当たり有形固定資産（償却資産）額最大値テキスト"/>
        <xdr:cNvSpPr txBox="1"/>
      </xdr:nvSpPr>
      <xdr:spPr>
        <a:xfrm>
          <a:off x="9258300" y="1658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36725</xdr:rowOff>
    </xdr:from>
    <xdr:to>
      <xdr:col>55</xdr:col>
      <xdr:colOff>88900</xdr:colOff>
      <xdr:row>100</xdr:row>
      <xdr:rowOff>36725</xdr:rowOff>
    </xdr:to>
    <xdr:cxnSp macro="">
      <xdr:nvCxnSpPr>
        <xdr:cNvPr id="389" name="直線コネクタ 388"/>
        <xdr:cNvCxnSpPr/>
      </xdr:nvCxnSpPr>
      <xdr:spPr>
        <a:xfrm>
          <a:off x="9154160" y="16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48341</xdr:rowOff>
    </xdr:from>
    <xdr:ext cx="534377" cy="259045"/>
    <xdr:sp macro="" textlink="">
      <xdr:nvSpPr>
        <xdr:cNvPr id="390" name="【港湾・漁港】&#10;一人当たり有形固定資産（償却資産）額平均値テキスト"/>
        <xdr:cNvSpPr txBox="1"/>
      </xdr:nvSpPr>
      <xdr:spPr>
        <a:xfrm>
          <a:off x="9258300" y="1731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25464</xdr:rowOff>
    </xdr:from>
    <xdr:to>
      <xdr:col>55</xdr:col>
      <xdr:colOff>50800</xdr:colOff>
      <xdr:row>104</xdr:row>
      <xdr:rowOff>127064</xdr:rowOff>
    </xdr:to>
    <xdr:sp macro="" textlink="">
      <xdr:nvSpPr>
        <xdr:cNvPr id="391" name="フローチャート: 判断 390"/>
        <xdr:cNvSpPr/>
      </xdr:nvSpPr>
      <xdr:spPr>
        <a:xfrm>
          <a:off x="9192260" y="174600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78553</xdr:rowOff>
    </xdr:from>
    <xdr:to>
      <xdr:col>50</xdr:col>
      <xdr:colOff>165100</xdr:colOff>
      <xdr:row>105</xdr:row>
      <xdr:rowOff>8703</xdr:rowOff>
    </xdr:to>
    <xdr:sp macro="" textlink="">
      <xdr:nvSpPr>
        <xdr:cNvPr id="392" name="フローチャート: 判断 391"/>
        <xdr:cNvSpPr/>
      </xdr:nvSpPr>
      <xdr:spPr>
        <a:xfrm>
          <a:off x="8445500" y="17513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141858</xdr:rowOff>
    </xdr:from>
    <xdr:to>
      <xdr:col>46</xdr:col>
      <xdr:colOff>38100</xdr:colOff>
      <xdr:row>105</xdr:row>
      <xdr:rowOff>72008</xdr:rowOff>
    </xdr:to>
    <xdr:sp macro="" textlink="">
      <xdr:nvSpPr>
        <xdr:cNvPr id="393" name="フローチャート: 判断 392"/>
        <xdr:cNvSpPr/>
      </xdr:nvSpPr>
      <xdr:spPr>
        <a:xfrm>
          <a:off x="7670800" y="175764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67563</xdr:rowOff>
    </xdr:from>
    <xdr:to>
      <xdr:col>55</xdr:col>
      <xdr:colOff>50800</xdr:colOff>
      <xdr:row>107</xdr:row>
      <xdr:rowOff>169163</xdr:rowOff>
    </xdr:to>
    <xdr:sp macro="" textlink="">
      <xdr:nvSpPr>
        <xdr:cNvPr id="399" name="楕円 398"/>
        <xdr:cNvSpPr/>
      </xdr:nvSpPr>
      <xdr:spPr>
        <a:xfrm>
          <a:off x="9192260" y="180050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45990</xdr:rowOff>
    </xdr:from>
    <xdr:ext cx="534377" cy="259045"/>
    <xdr:sp macro="" textlink="">
      <xdr:nvSpPr>
        <xdr:cNvPr id="400" name="【港湾・漁港】&#10;一人当たり有形固定資産（償却資産）額該当値テキスト"/>
        <xdr:cNvSpPr txBox="1"/>
      </xdr:nvSpPr>
      <xdr:spPr>
        <a:xfrm>
          <a:off x="9258300" y="1798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73918</xdr:rowOff>
    </xdr:from>
    <xdr:to>
      <xdr:col>50</xdr:col>
      <xdr:colOff>165100</xdr:colOff>
      <xdr:row>108</xdr:row>
      <xdr:rowOff>4068</xdr:rowOff>
    </xdr:to>
    <xdr:sp macro="" textlink="">
      <xdr:nvSpPr>
        <xdr:cNvPr id="401" name="楕円 400"/>
        <xdr:cNvSpPr/>
      </xdr:nvSpPr>
      <xdr:spPr>
        <a:xfrm>
          <a:off x="8445500" y="18011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118363</xdr:rowOff>
    </xdr:from>
    <xdr:to>
      <xdr:col>55</xdr:col>
      <xdr:colOff>0</xdr:colOff>
      <xdr:row>107</xdr:row>
      <xdr:rowOff>124718</xdr:rowOff>
    </xdr:to>
    <xdr:cxnSp macro="">
      <xdr:nvCxnSpPr>
        <xdr:cNvPr id="402" name="直線コネクタ 401"/>
        <xdr:cNvCxnSpPr/>
      </xdr:nvCxnSpPr>
      <xdr:spPr>
        <a:xfrm flipV="1">
          <a:off x="8496300" y="18055843"/>
          <a:ext cx="7239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74347</xdr:rowOff>
    </xdr:from>
    <xdr:to>
      <xdr:col>46</xdr:col>
      <xdr:colOff>38100</xdr:colOff>
      <xdr:row>108</xdr:row>
      <xdr:rowOff>4497</xdr:rowOff>
    </xdr:to>
    <xdr:sp macro="" textlink="">
      <xdr:nvSpPr>
        <xdr:cNvPr id="403" name="楕円 402"/>
        <xdr:cNvSpPr/>
      </xdr:nvSpPr>
      <xdr:spPr>
        <a:xfrm>
          <a:off x="7670800" y="180118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124718</xdr:rowOff>
    </xdr:from>
    <xdr:to>
      <xdr:col>50</xdr:col>
      <xdr:colOff>114300</xdr:colOff>
      <xdr:row>107</xdr:row>
      <xdr:rowOff>125147</xdr:rowOff>
    </xdr:to>
    <xdr:cxnSp macro="">
      <xdr:nvCxnSpPr>
        <xdr:cNvPr id="404" name="直線コネクタ 403"/>
        <xdr:cNvCxnSpPr/>
      </xdr:nvCxnSpPr>
      <xdr:spPr>
        <a:xfrm flipV="1">
          <a:off x="7713980" y="18062198"/>
          <a:ext cx="78232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25230</xdr:rowOff>
    </xdr:from>
    <xdr:ext cx="534377" cy="259045"/>
    <xdr:sp macro="" textlink="">
      <xdr:nvSpPr>
        <xdr:cNvPr id="405" name="n_1aveValue【港湾・漁港】&#10;一人当たり有形固定資産（償却資産）額"/>
        <xdr:cNvSpPr txBox="1"/>
      </xdr:nvSpPr>
      <xdr:spPr>
        <a:xfrm>
          <a:off x="8239271" y="1729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88535</xdr:rowOff>
    </xdr:from>
    <xdr:ext cx="534377" cy="259045"/>
    <xdr:sp macro="" textlink="">
      <xdr:nvSpPr>
        <xdr:cNvPr id="406" name="n_2aveValue【港湾・漁港】&#10;一人当たり有形固定資産（償却資産）額"/>
        <xdr:cNvSpPr txBox="1"/>
      </xdr:nvSpPr>
      <xdr:spPr>
        <a:xfrm>
          <a:off x="7477271" y="173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166645</xdr:rowOff>
    </xdr:from>
    <xdr:ext cx="534377" cy="259045"/>
    <xdr:sp macro="" textlink="">
      <xdr:nvSpPr>
        <xdr:cNvPr id="407" name="n_1mainValue【港湾・漁港】&#10;一人当たり有形固定資産（償却資産）額"/>
        <xdr:cNvSpPr txBox="1"/>
      </xdr:nvSpPr>
      <xdr:spPr>
        <a:xfrm>
          <a:off x="8239271" y="181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167074</xdr:rowOff>
    </xdr:from>
    <xdr:ext cx="534377" cy="259045"/>
    <xdr:sp macro="" textlink="">
      <xdr:nvSpPr>
        <xdr:cNvPr id="408" name="n_2mainValue【港湾・漁港】&#10;一人当たり有形固定資産（償却資産）額"/>
        <xdr:cNvSpPr txBox="1"/>
      </xdr:nvSpPr>
      <xdr:spPr>
        <a:xfrm>
          <a:off x="7477271" y="1810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9" name="テキスト ボックス 418"/>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1" name="テキスト ボックス 420"/>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9" name="テキスト ボックス 428"/>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433" name="直線コネクタ 432"/>
        <xdr:cNvCxnSpPr/>
      </xdr:nvCxnSpPr>
      <xdr:spPr>
        <a:xfrm flipV="1">
          <a:off x="14375764" y="58369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434" name="【認定こども園・幼稚園・保育所】&#10;有形固定資産減価償却率最小値テキスト"/>
        <xdr:cNvSpPr txBox="1"/>
      </xdr:nvSpPr>
      <xdr:spPr>
        <a:xfrm>
          <a:off x="144145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435" name="直線コネクタ 434"/>
        <xdr:cNvCxnSpPr/>
      </xdr:nvCxnSpPr>
      <xdr:spPr>
        <a:xfrm>
          <a:off x="14287500" y="7170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436" name="【認定こども園・幼稚園・保育所】&#10;有形固定資産減価償却率最大値テキスト"/>
        <xdr:cNvSpPr txBox="1"/>
      </xdr:nvSpPr>
      <xdr:spPr>
        <a:xfrm>
          <a:off x="144145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437" name="直線コネクタ 436"/>
        <xdr:cNvCxnSpPr/>
      </xdr:nvCxnSpPr>
      <xdr:spPr>
        <a:xfrm>
          <a:off x="1428750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10177</xdr:rowOff>
    </xdr:from>
    <xdr:ext cx="405111" cy="259045"/>
    <xdr:sp macro="" textlink="">
      <xdr:nvSpPr>
        <xdr:cNvPr id="438" name="【認定こども園・幼稚園・保育所】&#10;有形固定資産減価償却率平均値テキスト"/>
        <xdr:cNvSpPr txBox="1"/>
      </xdr:nvSpPr>
      <xdr:spPr>
        <a:xfrm>
          <a:off x="14414500" y="621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39" name="フローチャート: 判断 438"/>
        <xdr:cNvSpPr/>
      </xdr:nvSpPr>
      <xdr:spPr>
        <a:xfrm>
          <a:off x="14325600" y="63614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40" name="フローチャート: 判断 439"/>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41" name="フローチャート: 判断 440"/>
        <xdr:cNvSpPr/>
      </xdr:nvSpPr>
      <xdr:spPr>
        <a:xfrm>
          <a:off x="128041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67310</xdr:rowOff>
    </xdr:from>
    <xdr:to>
      <xdr:col>85</xdr:col>
      <xdr:colOff>177800</xdr:colOff>
      <xdr:row>38</xdr:row>
      <xdr:rowOff>168910</xdr:rowOff>
    </xdr:to>
    <xdr:sp macro="" textlink="">
      <xdr:nvSpPr>
        <xdr:cNvPr id="447" name="楕円 446"/>
        <xdr:cNvSpPr/>
      </xdr:nvSpPr>
      <xdr:spPr>
        <a:xfrm>
          <a:off x="14325600" y="64376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45737</xdr:rowOff>
    </xdr:from>
    <xdr:ext cx="405111" cy="259045"/>
    <xdr:sp macro="" textlink="">
      <xdr:nvSpPr>
        <xdr:cNvPr id="448" name="【認定こども園・幼稚園・保育所】&#10;有形固定資産減価償却率該当値テキスト"/>
        <xdr:cNvSpPr txBox="1"/>
      </xdr:nvSpPr>
      <xdr:spPr>
        <a:xfrm>
          <a:off x="14414500"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449" name="楕円 448"/>
        <xdr:cNvSpPr/>
      </xdr:nvSpPr>
      <xdr:spPr>
        <a:xfrm>
          <a:off x="13578840" y="648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118110</xdr:rowOff>
    </xdr:from>
    <xdr:to>
      <xdr:col>85</xdr:col>
      <xdr:colOff>127000</xdr:colOff>
      <xdr:row>38</xdr:row>
      <xdr:rowOff>167640</xdr:rowOff>
    </xdr:to>
    <xdr:cxnSp macro="">
      <xdr:nvCxnSpPr>
        <xdr:cNvPr id="450" name="直線コネクタ 449"/>
        <xdr:cNvCxnSpPr/>
      </xdr:nvCxnSpPr>
      <xdr:spPr>
        <a:xfrm flipV="1">
          <a:off x="13629640" y="6488430"/>
          <a:ext cx="7467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25400</xdr:rowOff>
    </xdr:from>
    <xdr:to>
      <xdr:col>76</xdr:col>
      <xdr:colOff>165100</xdr:colOff>
      <xdr:row>39</xdr:row>
      <xdr:rowOff>127000</xdr:rowOff>
    </xdr:to>
    <xdr:sp macro="" textlink="">
      <xdr:nvSpPr>
        <xdr:cNvPr id="451" name="楕円 450"/>
        <xdr:cNvSpPr/>
      </xdr:nvSpPr>
      <xdr:spPr>
        <a:xfrm>
          <a:off x="1280414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39</xdr:row>
      <xdr:rowOff>76200</xdr:rowOff>
    </xdr:to>
    <xdr:cxnSp macro="">
      <xdr:nvCxnSpPr>
        <xdr:cNvPr id="452" name="直線コネクタ 451"/>
        <xdr:cNvCxnSpPr/>
      </xdr:nvCxnSpPr>
      <xdr:spPr>
        <a:xfrm flipV="1">
          <a:off x="12854940" y="6537960"/>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53" name="n_1aveValue【認定こども園・幼稚園・保育所】&#10;有形固定資産減価償却率"/>
        <xdr:cNvSpPr txBox="1"/>
      </xdr:nvSpPr>
      <xdr:spPr>
        <a:xfrm>
          <a:off x="134372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454" name="n_2aveValue【認定こども園・幼稚園・保育所】&#10;有形固定資産減価償却率"/>
        <xdr:cNvSpPr txBox="1"/>
      </xdr:nvSpPr>
      <xdr:spPr>
        <a:xfrm>
          <a:off x="126752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38117</xdr:rowOff>
    </xdr:from>
    <xdr:ext cx="405111" cy="259045"/>
    <xdr:sp macro="" textlink="">
      <xdr:nvSpPr>
        <xdr:cNvPr id="455" name="n_1mainValue【認定こども園・幼稚園・保育所】&#10;有形固定資産減価償却率"/>
        <xdr:cNvSpPr txBox="1"/>
      </xdr:nvSpPr>
      <xdr:spPr>
        <a:xfrm>
          <a:off x="134372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456" name="n_2mainValue【認定こども園・幼稚園・保育所】&#10;有形固定資産減価償却率"/>
        <xdr:cNvSpPr txBox="1"/>
      </xdr:nvSpPr>
      <xdr:spPr>
        <a:xfrm>
          <a:off x="126752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8" name="テキスト ボックス 467"/>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0" name="テキスト ボックス 469"/>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2" name="テキスト ボックス 471"/>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4" name="テキスト ボックス 473"/>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478" name="直線コネクタ 477"/>
        <xdr:cNvCxnSpPr/>
      </xdr:nvCxnSpPr>
      <xdr:spPr>
        <a:xfrm flipV="1">
          <a:off x="19509104" y="558317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79" name="【認定こども園・幼稚園・保育所】&#10;一人当たり面積最小値テキスト"/>
        <xdr:cNvSpPr txBox="1"/>
      </xdr:nvSpPr>
      <xdr:spPr>
        <a:xfrm>
          <a:off x="1954784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80" name="直線コネクタ 479"/>
        <xdr:cNvCxnSpPr/>
      </xdr:nvCxnSpPr>
      <xdr:spPr>
        <a:xfrm>
          <a:off x="19443700" y="6942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481" name="【認定こども園・幼稚園・保育所】&#10;一人当たり面積最大値テキスト"/>
        <xdr:cNvSpPr txBox="1"/>
      </xdr:nvSpPr>
      <xdr:spPr>
        <a:xfrm>
          <a:off x="1954784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482" name="直線コネクタ 481"/>
        <xdr:cNvCxnSpPr/>
      </xdr:nvCxnSpPr>
      <xdr:spPr>
        <a:xfrm>
          <a:off x="19443700" y="558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74693</xdr:rowOff>
    </xdr:from>
    <xdr:ext cx="469744" cy="259045"/>
    <xdr:sp macro="" textlink="">
      <xdr:nvSpPr>
        <xdr:cNvPr id="483" name="【認定こども園・幼稚園・保育所】&#10;一人当たり面積平均値テキスト"/>
        <xdr:cNvSpPr txBox="1"/>
      </xdr:nvSpPr>
      <xdr:spPr>
        <a:xfrm>
          <a:off x="1954784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84" name="フローチャート: 判断 483"/>
        <xdr:cNvSpPr/>
      </xdr:nvSpPr>
      <xdr:spPr>
        <a:xfrm>
          <a:off x="1945894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85" name="フローチャート: 判断 484"/>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486" name="フローチャート: 判断 485"/>
        <xdr:cNvSpPr/>
      </xdr:nvSpPr>
      <xdr:spPr>
        <a:xfrm>
          <a:off x="1793748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71120</xdr:rowOff>
    </xdr:from>
    <xdr:to>
      <xdr:col>116</xdr:col>
      <xdr:colOff>114300</xdr:colOff>
      <xdr:row>37</xdr:row>
      <xdr:rowOff>1270</xdr:rowOff>
    </xdr:to>
    <xdr:sp macro="" textlink="">
      <xdr:nvSpPr>
        <xdr:cNvPr id="492" name="楕円 491"/>
        <xdr:cNvSpPr/>
      </xdr:nvSpPr>
      <xdr:spPr>
        <a:xfrm>
          <a:off x="19458940" y="610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93997</xdr:rowOff>
    </xdr:from>
    <xdr:ext cx="469744" cy="259045"/>
    <xdr:sp macro="" textlink="">
      <xdr:nvSpPr>
        <xdr:cNvPr id="493" name="【認定こども園・幼稚園・保育所】&#10;一人当たり面積該当値テキスト"/>
        <xdr:cNvSpPr txBox="1"/>
      </xdr:nvSpPr>
      <xdr:spPr>
        <a:xfrm>
          <a:off x="19547840" y="59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52832</xdr:rowOff>
    </xdr:from>
    <xdr:to>
      <xdr:col>112</xdr:col>
      <xdr:colOff>38100</xdr:colOff>
      <xdr:row>36</xdr:row>
      <xdr:rowOff>154432</xdr:rowOff>
    </xdr:to>
    <xdr:sp macro="" textlink="">
      <xdr:nvSpPr>
        <xdr:cNvPr id="494" name="楕円 493"/>
        <xdr:cNvSpPr/>
      </xdr:nvSpPr>
      <xdr:spPr>
        <a:xfrm>
          <a:off x="18735040" y="60878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103632</xdr:rowOff>
    </xdr:from>
    <xdr:to>
      <xdr:col>116</xdr:col>
      <xdr:colOff>63500</xdr:colOff>
      <xdr:row>36</xdr:row>
      <xdr:rowOff>121920</xdr:rowOff>
    </xdr:to>
    <xdr:cxnSp macro="">
      <xdr:nvCxnSpPr>
        <xdr:cNvPr id="495" name="直線コネクタ 494"/>
        <xdr:cNvCxnSpPr/>
      </xdr:nvCxnSpPr>
      <xdr:spPr>
        <a:xfrm>
          <a:off x="18778220" y="6138672"/>
          <a:ext cx="7315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52832</xdr:rowOff>
    </xdr:from>
    <xdr:to>
      <xdr:col>107</xdr:col>
      <xdr:colOff>101600</xdr:colOff>
      <xdr:row>36</xdr:row>
      <xdr:rowOff>154432</xdr:rowOff>
    </xdr:to>
    <xdr:sp macro="" textlink="">
      <xdr:nvSpPr>
        <xdr:cNvPr id="496" name="楕円 495"/>
        <xdr:cNvSpPr/>
      </xdr:nvSpPr>
      <xdr:spPr>
        <a:xfrm>
          <a:off x="1793748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103632</xdr:rowOff>
    </xdr:from>
    <xdr:to>
      <xdr:col>111</xdr:col>
      <xdr:colOff>177800</xdr:colOff>
      <xdr:row>36</xdr:row>
      <xdr:rowOff>103632</xdr:rowOff>
    </xdr:to>
    <xdr:cxnSp macro="">
      <xdr:nvCxnSpPr>
        <xdr:cNvPr id="497" name="直線コネクタ 496"/>
        <xdr:cNvCxnSpPr/>
      </xdr:nvCxnSpPr>
      <xdr:spPr>
        <a:xfrm>
          <a:off x="17988280" y="613867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161561</xdr:rowOff>
    </xdr:from>
    <xdr:ext cx="469744" cy="259045"/>
    <xdr:sp macro="" textlink="">
      <xdr:nvSpPr>
        <xdr:cNvPr id="498" name="n_1aveValue【認定こども園・幼稚園・保育所】&#10;一人当たり面積"/>
        <xdr:cNvSpPr txBox="1"/>
      </xdr:nvSpPr>
      <xdr:spPr>
        <a:xfrm>
          <a:off x="185611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88409</xdr:rowOff>
    </xdr:from>
    <xdr:ext cx="469744" cy="259045"/>
    <xdr:sp macro="" textlink="">
      <xdr:nvSpPr>
        <xdr:cNvPr id="499" name="n_2aveValue【認定こども園・幼稚園・保育所】&#10;一人当たり面積"/>
        <xdr:cNvSpPr txBox="1"/>
      </xdr:nvSpPr>
      <xdr:spPr>
        <a:xfrm>
          <a:off x="17776267" y="662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170959</xdr:rowOff>
    </xdr:from>
    <xdr:ext cx="469744" cy="259045"/>
    <xdr:sp macro="" textlink="">
      <xdr:nvSpPr>
        <xdr:cNvPr id="500" name="n_1mainValue【認定こども園・幼稚園・保育所】&#10;一人当たり面積"/>
        <xdr:cNvSpPr txBox="1"/>
      </xdr:nvSpPr>
      <xdr:spPr>
        <a:xfrm>
          <a:off x="18561127" y="58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170959</xdr:rowOff>
    </xdr:from>
    <xdr:ext cx="469744" cy="259045"/>
    <xdr:sp macro="" textlink="">
      <xdr:nvSpPr>
        <xdr:cNvPr id="501" name="n_2mainValue【認定こども園・幼稚園・保育所】&#10;一人当たり面積"/>
        <xdr:cNvSpPr txBox="1"/>
      </xdr:nvSpPr>
      <xdr:spPr>
        <a:xfrm>
          <a:off x="17776267" y="58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3" name="直線コネクタ 512"/>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4" name="テキスト ボックス 513"/>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5" name="直線コネクタ 514"/>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6" name="テキスト ボックス 515"/>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7" name="直線コネクタ 516"/>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8" name="テキスト ボックス 517"/>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9" name="直線コネクタ 518"/>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0" name="テキスト ボックス 519"/>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524" name="直線コネクタ 523"/>
        <xdr:cNvCxnSpPr/>
      </xdr:nvCxnSpPr>
      <xdr:spPr>
        <a:xfrm flipV="1">
          <a:off x="14375764" y="9644634"/>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525" name="【学校施設】&#10;有形固定資産減価償却率最小値テキスト"/>
        <xdr:cNvSpPr txBox="1"/>
      </xdr:nvSpPr>
      <xdr:spPr>
        <a:xfrm>
          <a:off x="14414500" y="106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526" name="直線コネクタ 525"/>
        <xdr:cNvCxnSpPr/>
      </xdr:nvCxnSpPr>
      <xdr:spPr>
        <a:xfrm>
          <a:off x="14287500" y="10632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527" name="【学校施設】&#10;有形固定資産減価償却率最大値テキスト"/>
        <xdr:cNvSpPr txBox="1"/>
      </xdr:nvSpPr>
      <xdr:spPr>
        <a:xfrm>
          <a:off x="14414500" y="94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528" name="直線コネクタ 527"/>
        <xdr:cNvCxnSpPr/>
      </xdr:nvCxnSpPr>
      <xdr:spPr>
        <a:xfrm>
          <a:off x="14287500" y="964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129811</xdr:rowOff>
    </xdr:from>
    <xdr:ext cx="405111" cy="259045"/>
    <xdr:sp macro="" textlink="">
      <xdr:nvSpPr>
        <xdr:cNvPr id="529" name="【学校施設】&#10;有形固定資産減価償却率平均値テキスト"/>
        <xdr:cNvSpPr txBox="1"/>
      </xdr:nvSpPr>
      <xdr:spPr>
        <a:xfrm>
          <a:off x="14414500" y="9852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30" name="フローチャート: 判断 529"/>
        <xdr:cNvSpPr/>
      </xdr:nvSpPr>
      <xdr:spPr>
        <a:xfrm>
          <a:off x="14325600" y="99976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31" name="フローチャート: 判断 530"/>
        <xdr:cNvSpPr/>
      </xdr:nvSpPr>
      <xdr:spPr>
        <a:xfrm>
          <a:off x="13578840" y="10015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532" name="フローチャート: 判断 531"/>
        <xdr:cNvSpPr/>
      </xdr:nvSpPr>
      <xdr:spPr>
        <a:xfrm>
          <a:off x="1280414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81788</xdr:rowOff>
    </xdr:from>
    <xdr:to>
      <xdr:col>85</xdr:col>
      <xdr:colOff>177800</xdr:colOff>
      <xdr:row>61</xdr:row>
      <xdr:rowOff>11938</xdr:rowOff>
    </xdr:to>
    <xdr:sp macro="" textlink="">
      <xdr:nvSpPr>
        <xdr:cNvPr id="538" name="楕円 537"/>
        <xdr:cNvSpPr/>
      </xdr:nvSpPr>
      <xdr:spPr>
        <a:xfrm>
          <a:off x="14325600" y="1014018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60215</xdr:rowOff>
    </xdr:from>
    <xdr:ext cx="405111" cy="259045"/>
    <xdr:sp macro="" textlink="">
      <xdr:nvSpPr>
        <xdr:cNvPr id="539" name="【学校施設】&#10;有形固定資産減価償却率該当値テキスト"/>
        <xdr:cNvSpPr txBox="1"/>
      </xdr:nvSpPr>
      <xdr:spPr>
        <a:xfrm>
          <a:off x="14414500" y="1011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540" name="楕円 539"/>
        <xdr:cNvSpPr/>
      </xdr:nvSpPr>
      <xdr:spPr>
        <a:xfrm>
          <a:off x="13578840" y="10144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132588</xdr:rowOff>
    </xdr:from>
    <xdr:to>
      <xdr:col>85</xdr:col>
      <xdr:colOff>127000</xdr:colOff>
      <xdr:row>60</xdr:row>
      <xdr:rowOff>137160</xdr:rowOff>
    </xdr:to>
    <xdr:cxnSp macro="">
      <xdr:nvCxnSpPr>
        <xdr:cNvPr id="541" name="直線コネクタ 540"/>
        <xdr:cNvCxnSpPr/>
      </xdr:nvCxnSpPr>
      <xdr:spPr>
        <a:xfrm flipV="1">
          <a:off x="13629640" y="10190988"/>
          <a:ext cx="7467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90932</xdr:rowOff>
    </xdr:from>
    <xdr:to>
      <xdr:col>76</xdr:col>
      <xdr:colOff>165100</xdr:colOff>
      <xdr:row>61</xdr:row>
      <xdr:rowOff>21082</xdr:rowOff>
    </xdr:to>
    <xdr:sp macro="" textlink="">
      <xdr:nvSpPr>
        <xdr:cNvPr id="542" name="楕円 541"/>
        <xdr:cNvSpPr/>
      </xdr:nvSpPr>
      <xdr:spPr>
        <a:xfrm>
          <a:off x="12804140" y="10149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60</xdr:row>
      <xdr:rowOff>141732</xdr:rowOff>
    </xdr:to>
    <xdr:cxnSp macro="">
      <xdr:nvCxnSpPr>
        <xdr:cNvPr id="543" name="直線コネクタ 542"/>
        <xdr:cNvCxnSpPr/>
      </xdr:nvCxnSpPr>
      <xdr:spPr>
        <a:xfrm flipV="1">
          <a:off x="12854940" y="10195560"/>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71899</xdr:rowOff>
    </xdr:from>
    <xdr:ext cx="405111" cy="259045"/>
    <xdr:sp macro="" textlink="">
      <xdr:nvSpPr>
        <xdr:cNvPr id="544" name="n_1aveValue【学校施設】&#10;有形固定資産減価償却率"/>
        <xdr:cNvSpPr txBox="1"/>
      </xdr:nvSpPr>
      <xdr:spPr>
        <a:xfrm>
          <a:off x="13437244" y="979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167911</xdr:rowOff>
    </xdr:from>
    <xdr:ext cx="405111" cy="259045"/>
    <xdr:sp macro="" textlink="">
      <xdr:nvSpPr>
        <xdr:cNvPr id="545" name="n_2aveValue【学校施設】&#10;有形固定資産減価償却率"/>
        <xdr:cNvSpPr txBox="1"/>
      </xdr:nvSpPr>
      <xdr:spPr>
        <a:xfrm>
          <a:off x="12675244" y="989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7637</xdr:rowOff>
    </xdr:from>
    <xdr:ext cx="405111" cy="259045"/>
    <xdr:sp macro="" textlink="">
      <xdr:nvSpPr>
        <xdr:cNvPr id="546" name="n_1mainValue【学校施設】&#10;有形固定資産減価償却率"/>
        <xdr:cNvSpPr txBox="1"/>
      </xdr:nvSpPr>
      <xdr:spPr>
        <a:xfrm>
          <a:off x="134372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12209</xdr:rowOff>
    </xdr:from>
    <xdr:ext cx="405111" cy="259045"/>
    <xdr:sp macro="" textlink="">
      <xdr:nvSpPr>
        <xdr:cNvPr id="547" name="n_2mainValue【学校施設】&#10;有形固定資産減価償却率"/>
        <xdr:cNvSpPr txBox="1"/>
      </xdr:nvSpPr>
      <xdr:spPr>
        <a:xfrm>
          <a:off x="12675244" y="1023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8" name="直線コネクタ 55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9" name="テキスト ボックス 55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0" name="直線コネクタ 55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1" name="テキスト ボックス 56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2" name="直線コネクタ 56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3" name="テキスト ボックス 56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4" name="直線コネクタ 56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5" name="テキスト ボックス 56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6" name="直線コネクタ 56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7" name="テキスト ボックス 56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571" name="直線コネクタ 570"/>
        <xdr:cNvCxnSpPr/>
      </xdr:nvCxnSpPr>
      <xdr:spPr>
        <a:xfrm flipV="1">
          <a:off x="19509104" y="9525000"/>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572" name="【学校施設】&#10;一人当たり面積最小値テキスト"/>
        <xdr:cNvSpPr txBox="1"/>
      </xdr:nvSpPr>
      <xdr:spPr>
        <a:xfrm>
          <a:off x="1954784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573" name="直線コネクタ 572"/>
        <xdr:cNvCxnSpPr/>
      </xdr:nvCxnSpPr>
      <xdr:spPr>
        <a:xfrm>
          <a:off x="1944370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74" name="【学校施設】&#10;一人当たり面積最大値テキスト"/>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75" name="直線コネクタ 574"/>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49166</xdr:rowOff>
    </xdr:from>
    <xdr:ext cx="469744" cy="259045"/>
    <xdr:sp macro="" textlink="">
      <xdr:nvSpPr>
        <xdr:cNvPr id="576" name="【学校施設】&#10;一人当たり面積平均値テキスト"/>
        <xdr:cNvSpPr txBox="1"/>
      </xdr:nvSpPr>
      <xdr:spPr>
        <a:xfrm>
          <a:off x="19547840" y="102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577" name="フローチャート: 判断 576"/>
        <xdr:cNvSpPr/>
      </xdr:nvSpPr>
      <xdr:spPr>
        <a:xfrm>
          <a:off x="19458940" y="1029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578" name="フローチャート: 判断 577"/>
        <xdr:cNvSpPr/>
      </xdr:nvSpPr>
      <xdr:spPr>
        <a:xfrm>
          <a:off x="18735040" y="1031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579" name="フローチャート: 判断 578"/>
        <xdr:cNvSpPr/>
      </xdr:nvSpPr>
      <xdr:spPr>
        <a:xfrm>
          <a:off x="1793748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165989</xdr:rowOff>
    </xdr:from>
    <xdr:to>
      <xdr:col>116</xdr:col>
      <xdr:colOff>114300</xdr:colOff>
      <xdr:row>61</xdr:row>
      <xdr:rowOff>96139</xdr:rowOff>
    </xdr:to>
    <xdr:sp macro="" textlink="">
      <xdr:nvSpPr>
        <xdr:cNvPr id="585" name="楕円 584"/>
        <xdr:cNvSpPr/>
      </xdr:nvSpPr>
      <xdr:spPr>
        <a:xfrm>
          <a:off x="19458940" y="102243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17416</xdr:rowOff>
    </xdr:from>
    <xdr:ext cx="469744" cy="259045"/>
    <xdr:sp macro="" textlink="">
      <xdr:nvSpPr>
        <xdr:cNvPr id="586" name="【学校施設】&#10;一人当たり面積該当値テキスト"/>
        <xdr:cNvSpPr txBox="1"/>
      </xdr:nvSpPr>
      <xdr:spPr>
        <a:xfrm>
          <a:off x="19547840" y="1007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156845</xdr:rowOff>
    </xdr:from>
    <xdr:to>
      <xdr:col>112</xdr:col>
      <xdr:colOff>38100</xdr:colOff>
      <xdr:row>61</xdr:row>
      <xdr:rowOff>86995</xdr:rowOff>
    </xdr:to>
    <xdr:sp macro="" textlink="">
      <xdr:nvSpPr>
        <xdr:cNvPr id="587" name="楕円 586"/>
        <xdr:cNvSpPr/>
      </xdr:nvSpPr>
      <xdr:spPr>
        <a:xfrm>
          <a:off x="18735040" y="102152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36195</xdr:rowOff>
    </xdr:from>
    <xdr:to>
      <xdr:col>116</xdr:col>
      <xdr:colOff>63500</xdr:colOff>
      <xdr:row>61</xdr:row>
      <xdr:rowOff>45339</xdr:rowOff>
    </xdr:to>
    <xdr:cxnSp macro="">
      <xdr:nvCxnSpPr>
        <xdr:cNvPr id="588" name="直線コネクタ 587"/>
        <xdr:cNvCxnSpPr/>
      </xdr:nvCxnSpPr>
      <xdr:spPr>
        <a:xfrm>
          <a:off x="18778220" y="10262235"/>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158369</xdr:rowOff>
    </xdr:from>
    <xdr:to>
      <xdr:col>107</xdr:col>
      <xdr:colOff>101600</xdr:colOff>
      <xdr:row>61</xdr:row>
      <xdr:rowOff>88519</xdr:rowOff>
    </xdr:to>
    <xdr:sp macro="" textlink="">
      <xdr:nvSpPr>
        <xdr:cNvPr id="589" name="楕円 588"/>
        <xdr:cNvSpPr/>
      </xdr:nvSpPr>
      <xdr:spPr>
        <a:xfrm>
          <a:off x="17937480" y="10216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36195</xdr:rowOff>
    </xdr:from>
    <xdr:to>
      <xdr:col>111</xdr:col>
      <xdr:colOff>177800</xdr:colOff>
      <xdr:row>61</xdr:row>
      <xdr:rowOff>37719</xdr:rowOff>
    </xdr:to>
    <xdr:cxnSp macro="">
      <xdr:nvCxnSpPr>
        <xdr:cNvPr id="590" name="直線コネクタ 589"/>
        <xdr:cNvCxnSpPr/>
      </xdr:nvCxnSpPr>
      <xdr:spPr>
        <a:xfrm flipV="1">
          <a:off x="17988280" y="10262235"/>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8018</xdr:rowOff>
    </xdr:from>
    <xdr:ext cx="469744" cy="259045"/>
    <xdr:sp macro="" textlink="">
      <xdr:nvSpPr>
        <xdr:cNvPr id="591" name="n_1aveValue【学校施設】&#10;一人当たり面積"/>
        <xdr:cNvSpPr txBox="1"/>
      </xdr:nvSpPr>
      <xdr:spPr>
        <a:xfrm>
          <a:off x="18561127" y="1040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12971</xdr:rowOff>
    </xdr:from>
    <xdr:ext cx="469744" cy="259045"/>
    <xdr:sp macro="" textlink="">
      <xdr:nvSpPr>
        <xdr:cNvPr id="592" name="n_2aveValue【学校施設】&#10;一人当たり面積"/>
        <xdr:cNvSpPr txBox="1"/>
      </xdr:nvSpPr>
      <xdr:spPr>
        <a:xfrm>
          <a:off x="17776267" y="104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103522</xdr:rowOff>
    </xdr:from>
    <xdr:ext cx="469744" cy="259045"/>
    <xdr:sp macro="" textlink="">
      <xdr:nvSpPr>
        <xdr:cNvPr id="593" name="n_1mainValue【学校施設】&#10;一人当たり面積"/>
        <xdr:cNvSpPr txBox="1"/>
      </xdr:nvSpPr>
      <xdr:spPr>
        <a:xfrm>
          <a:off x="18561127" y="999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105046</xdr:rowOff>
    </xdr:from>
    <xdr:ext cx="469744" cy="259045"/>
    <xdr:sp macro="" textlink="">
      <xdr:nvSpPr>
        <xdr:cNvPr id="594" name="n_2mainValue【学校施設】&#10;一人当たり面積"/>
        <xdr:cNvSpPr txBox="1"/>
      </xdr:nvSpPr>
      <xdr:spPr>
        <a:xfrm>
          <a:off x="17776267" y="999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5" name="テキスト ボックス 604"/>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7" name="テキスト ボックス 606"/>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7" name="テキスト ボックス 616"/>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9" name="テキスト ボックス 618"/>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118111</xdr:rowOff>
    </xdr:to>
    <xdr:cxnSp macro="">
      <xdr:nvCxnSpPr>
        <xdr:cNvPr id="621" name="直線コネクタ 620"/>
        <xdr:cNvCxnSpPr/>
      </xdr:nvCxnSpPr>
      <xdr:spPr>
        <a:xfrm flipV="1">
          <a:off x="14375764" y="12993732"/>
          <a:ext cx="0" cy="137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22" name="【児童館】&#10;有形固定資産減価償却率最小値テキスト"/>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23" name="直線コネクタ 622"/>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624" name="【児童館】&#10;有形固定資産減価償却率最大値テキスト"/>
        <xdr:cNvSpPr txBox="1"/>
      </xdr:nvSpPr>
      <xdr:spPr>
        <a:xfrm>
          <a:off x="14414500" y="1277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625" name="直線コネクタ 624"/>
        <xdr:cNvCxnSpPr/>
      </xdr:nvCxnSpPr>
      <xdr:spPr>
        <a:xfrm>
          <a:off x="14287500" y="12993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163665</xdr:rowOff>
    </xdr:from>
    <xdr:ext cx="405111" cy="259045"/>
    <xdr:sp macro="" textlink="">
      <xdr:nvSpPr>
        <xdr:cNvPr id="626" name="【児童館】&#10;有形固定資産減価償却率平均値テキスト"/>
        <xdr:cNvSpPr txBox="1"/>
      </xdr:nvSpPr>
      <xdr:spPr>
        <a:xfrm>
          <a:off x="14414500" y="1340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627" name="フローチャート: 判断 626"/>
        <xdr:cNvSpPr/>
      </xdr:nvSpPr>
      <xdr:spPr>
        <a:xfrm>
          <a:off x="14325600" y="135519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28" name="フローチャート: 判断 627"/>
        <xdr:cNvSpPr/>
      </xdr:nvSpPr>
      <xdr:spPr>
        <a:xfrm>
          <a:off x="1357884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59145</xdr:rowOff>
    </xdr:from>
    <xdr:to>
      <xdr:col>76</xdr:col>
      <xdr:colOff>165100</xdr:colOff>
      <xdr:row>82</xdr:row>
      <xdr:rowOff>160745</xdr:rowOff>
    </xdr:to>
    <xdr:sp macro="" textlink="">
      <xdr:nvSpPr>
        <xdr:cNvPr id="629" name="フローチャート: 判断 628"/>
        <xdr:cNvSpPr/>
      </xdr:nvSpPr>
      <xdr:spPr>
        <a:xfrm>
          <a:off x="12804140" y="138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155484</xdr:rowOff>
    </xdr:from>
    <xdr:to>
      <xdr:col>85</xdr:col>
      <xdr:colOff>177800</xdr:colOff>
      <xdr:row>84</xdr:row>
      <xdr:rowOff>85634</xdr:rowOff>
    </xdr:to>
    <xdr:sp macro="" textlink="">
      <xdr:nvSpPr>
        <xdr:cNvPr id="635" name="楕円 634"/>
        <xdr:cNvSpPr/>
      </xdr:nvSpPr>
      <xdr:spPr>
        <a:xfrm>
          <a:off x="14325600" y="1406960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133911</xdr:rowOff>
    </xdr:from>
    <xdr:ext cx="405111" cy="259045"/>
    <xdr:sp macro="" textlink="">
      <xdr:nvSpPr>
        <xdr:cNvPr id="636" name="【児童館】&#10;有形固定資産減価償却率該当値テキスト"/>
        <xdr:cNvSpPr txBox="1"/>
      </xdr:nvSpPr>
      <xdr:spPr>
        <a:xfrm>
          <a:off x="14414500" y="1404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68943</xdr:rowOff>
    </xdr:from>
    <xdr:to>
      <xdr:col>81</xdr:col>
      <xdr:colOff>101600</xdr:colOff>
      <xdr:row>84</xdr:row>
      <xdr:rowOff>170543</xdr:rowOff>
    </xdr:to>
    <xdr:sp macro="" textlink="">
      <xdr:nvSpPr>
        <xdr:cNvPr id="637" name="楕円 636"/>
        <xdr:cNvSpPr/>
      </xdr:nvSpPr>
      <xdr:spPr>
        <a:xfrm>
          <a:off x="13578840" y="141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34834</xdr:rowOff>
    </xdr:from>
    <xdr:to>
      <xdr:col>85</xdr:col>
      <xdr:colOff>127000</xdr:colOff>
      <xdr:row>84</xdr:row>
      <xdr:rowOff>119743</xdr:rowOff>
    </xdr:to>
    <xdr:cxnSp macro="">
      <xdr:nvCxnSpPr>
        <xdr:cNvPr id="638" name="直線コネクタ 637"/>
        <xdr:cNvCxnSpPr/>
      </xdr:nvCxnSpPr>
      <xdr:spPr>
        <a:xfrm flipV="1">
          <a:off x="13629640" y="14116594"/>
          <a:ext cx="74676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157118</xdr:rowOff>
    </xdr:from>
    <xdr:to>
      <xdr:col>76</xdr:col>
      <xdr:colOff>165100</xdr:colOff>
      <xdr:row>85</xdr:row>
      <xdr:rowOff>87268</xdr:rowOff>
    </xdr:to>
    <xdr:sp macro="" textlink="">
      <xdr:nvSpPr>
        <xdr:cNvPr id="639" name="楕円 638"/>
        <xdr:cNvSpPr/>
      </xdr:nvSpPr>
      <xdr:spPr>
        <a:xfrm>
          <a:off x="12804140" y="14238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119743</xdr:rowOff>
    </xdr:from>
    <xdr:to>
      <xdr:col>81</xdr:col>
      <xdr:colOff>50800</xdr:colOff>
      <xdr:row>85</xdr:row>
      <xdr:rowOff>36468</xdr:rowOff>
    </xdr:to>
    <xdr:cxnSp macro="">
      <xdr:nvCxnSpPr>
        <xdr:cNvPr id="640" name="直線コネクタ 639"/>
        <xdr:cNvCxnSpPr/>
      </xdr:nvCxnSpPr>
      <xdr:spPr>
        <a:xfrm flipV="1">
          <a:off x="12854940" y="14201503"/>
          <a:ext cx="774700" cy="8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116857</xdr:rowOff>
    </xdr:from>
    <xdr:ext cx="405111" cy="259045"/>
    <xdr:sp macro="" textlink="">
      <xdr:nvSpPr>
        <xdr:cNvPr id="641" name="n_1aveValue【児童館】&#10;有形固定資産減価償却率"/>
        <xdr:cNvSpPr txBox="1"/>
      </xdr:nvSpPr>
      <xdr:spPr>
        <a:xfrm>
          <a:off x="1343724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5822</xdr:rowOff>
    </xdr:from>
    <xdr:ext cx="405111" cy="259045"/>
    <xdr:sp macro="" textlink="">
      <xdr:nvSpPr>
        <xdr:cNvPr id="642" name="n_2aveValue【児童館】&#10;有形固定資産減価償却率"/>
        <xdr:cNvSpPr txBox="1"/>
      </xdr:nvSpPr>
      <xdr:spPr>
        <a:xfrm>
          <a:off x="12675244" y="135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161670</xdr:rowOff>
    </xdr:from>
    <xdr:ext cx="405111" cy="259045"/>
    <xdr:sp macro="" textlink="">
      <xdr:nvSpPr>
        <xdr:cNvPr id="643" name="n_1mainValue【児童館】&#10;有形固定資産減価償却率"/>
        <xdr:cNvSpPr txBox="1"/>
      </xdr:nvSpPr>
      <xdr:spPr>
        <a:xfrm>
          <a:off x="13437244" y="1424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78395</xdr:rowOff>
    </xdr:from>
    <xdr:ext cx="405111" cy="259045"/>
    <xdr:sp macro="" textlink="">
      <xdr:nvSpPr>
        <xdr:cNvPr id="644" name="n_2mainValue【児童館】&#10;有形固定資産減価償却率"/>
        <xdr:cNvSpPr txBox="1"/>
      </xdr:nvSpPr>
      <xdr:spPr>
        <a:xfrm>
          <a:off x="12675244" y="14327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5" name="直線コネクタ 654"/>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6" name="テキスト ボックス 655"/>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7" name="直線コネクタ 656"/>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8" name="テキスト ボックス 657"/>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9" name="直線コネクタ 658"/>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0" name="テキスト ボックス 659"/>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1" name="直線コネクタ 660"/>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2" name="テキスト ボックス 661"/>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163830</xdr:rowOff>
    </xdr:to>
    <xdr:cxnSp macro="">
      <xdr:nvCxnSpPr>
        <xdr:cNvPr id="666" name="直線コネクタ 665"/>
        <xdr:cNvCxnSpPr/>
      </xdr:nvCxnSpPr>
      <xdr:spPr>
        <a:xfrm flipV="1">
          <a:off x="19509104" y="1307211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667" name="【児童館】&#10;一人当たり面積最小値テキスト"/>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68" name="直線コネクタ 667"/>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69" name="【児童館】&#10;一人当たり面積最大値テキスト"/>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0" name="直線コネクタ 669"/>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135907</xdr:rowOff>
    </xdr:from>
    <xdr:ext cx="469744" cy="259045"/>
    <xdr:sp macro="" textlink="">
      <xdr:nvSpPr>
        <xdr:cNvPr id="671" name="【児童館】&#10;一人当たり面積平均値テキスト"/>
        <xdr:cNvSpPr txBox="1"/>
      </xdr:nvSpPr>
      <xdr:spPr>
        <a:xfrm>
          <a:off x="19547840" y="13547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672" name="フローチャート: 判断 671"/>
        <xdr:cNvSpPr/>
      </xdr:nvSpPr>
      <xdr:spPr>
        <a:xfrm>
          <a:off x="194589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673" name="フローチャート: 判断 672"/>
        <xdr:cNvSpPr/>
      </xdr:nvSpPr>
      <xdr:spPr>
        <a:xfrm>
          <a:off x="187350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4" name="フローチャート: 判断 673"/>
        <xdr:cNvSpPr/>
      </xdr:nvSpPr>
      <xdr:spPr>
        <a:xfrm>
          <a:off x="179374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80" name="楕円 679"/>
        <xdr:cNvSpPr/>
      </xdr:nvSpPr>
      <xdr:spPr>
        <a:xfrm>
          <a:off x="19458940" y="1400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68597</xdr:rowOff>
    </xdr:from>
    <xdr:ext cx="469744" cy="259045"/>
    <xdr:sp macro="" textlink="">
      <xdr:nvSpPr>
        <xdr:cNvPr id="681" name="【児童館】&#10;一人当たり面積該当値テキスト"/>
        <xdr:cNvSpPr txBox="1"/>
      </xdr:nvSpPr>
      <xdr:spPr>
        <a:xfrm>
          <a:off x="19547840" y="139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682" name="楕円 681"/>
        <xdr:cNvSpPr/>
      </xdr:nvSpPr>
      <xdr:spPr>
        <a:xfrm>
          <a:off x="18735040" y="14004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140970</xdr:rowOff>
    </xdr:to>
    <xdr:cxnSp macro="">
      <xdr:nvCxnSpPr>
        <xdr:cNvPr id="683" name="直線コネクタ 682"/>
        <xdr:cNvCxnSpPr/>
      </xdr:nvCxnSpPr>
      <xdr:spPr>
        <a:xfrm>
          <a:off x="18778220" y="140550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684" name="楕円 683"/>
        <xdr:cNvSpPr/>
      </xdr:nvSpPr>
      <xdr:spPr>
        <a:xfrm>
          <a:off x="17937480" y="1400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140970</xdr:rowOff>
    </xdr:to>
    <xdr:cxnSp macro="">
      <xdr:nvCxnSpPr>
        <xdr:cNvPr id="685" name="直線コネクタ 684"/>
        <xdr:cNvCxnSpPr/>
      </xdr:nvCxnSpPr>
      <xdr:spPr>
        <a:xfrm>
          <a:off x="17988280" y="140550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59707</xdr:rowOff>
    </xdr:from>
    <xdr:ext cx="469744" cy="259045"/>
    <xdr:sp macro="" textlink="">
      <xdr:nvSpPr>
        <xdr:cNvPr id="686" name="n_1aveValue【児童館】&#10;一人当たり面積"/>
        <xdr:cNvSpPr txBox="1"/>
      </xdr:nvSpPr>
      <xdr:spPr>
        <a:xfrm>
          <a:off x="185611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87" name="n_2aveValue【児童館】&#10;一人当たり面積"/>
        <xdr:cNvSpPr txBox="1"/>
      </xdr:nvSpPr>
      <xdr:spPr>
        <a:xfrm>
          <a:off x="1777626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11447</xdr:rowOff>
    </xdr:from>
    <xdr:ext cx="469744" cy="259045"/>
    <xdr:sp macro="" textlink="">
      <xdr:nvSpPr>
        <xdr:cNvPr id="688" name="n_1mainValue【児童館】&#10;一人当たり面積"/>
        <xdr:cNvSpPr txBox="1"/>
      </xdr:nvSpPr>
      <xdr:spPr>
        <a:xfrm>
          <a:off x="1856112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689" name="n_2mainValue【児童館】&#10;一人当たり面積"/>
        <xdr:cNvSpPr txBox="1"/>
      </xdr:nvSpPr>
      <xdr:spPr>
        <a:xfrm>
          <a:off x="177762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0" name="テキスト ボックス 699"/>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1" name="直線コネクタ 700"/>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2" name="テキスト ボックス 701"/>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3" name="直線コネクタ 702"/>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4" name="テキスト ボックス 703"/>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5" name="直線コネクタ 704"/>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6" name="テキスト ボックス 705"/>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7" name="直線コネクタ 706"/>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8" name="テキスト ボックス 707"/>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51054</xdr:rowOff>
    </xdr:to>
    <xdr:cxnSp macro="">
      <xdr:nvCxnSpPr>
        <xdr:cNvPr id="712" name="直線コネクタ 711"/>
        <xdr:cNvCxnSpPr/>
      </xdr:nvCxnSpPr>
      <xdr:spPr>
        <a:xfrm flipV="1">
          <a:off x="14375764" y="1680362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54881</xdr:rowOff>
    </xdr:from>
    <xdr:ext cx="405111" cy="259045"/>
    <xdr:sp macro="" textlink="">
      <xdr:nvSpPr>
        <xdr:cNvPr id="713" name="【公民館】&#10;有形固定資産減価償却率最小値テキスト"/>
        <xdr:cNvSpPr txBox="1"/>
      </xdr:nvSpPr>
      <xdr:spPr>
        <a:xfrm>
          <a:off x="14414500" y="1799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51054</xdr:rowOff>
    </xdr:from>
    <xdr:to>
      <xdr:col>86</xdr:col>
      <xdr:colOff>25400</xdr:colOff>
      <xdr:row>107</xdr:row>
      <xdr:rowOff>51054</xdr:rowOff>
    </xdr:to>
    <xdr:cxnSp macro="">
      <xdr:nvCxnSpPr>
        <xdr:cNvPr id="714" name="直線コネクタ 713"/>
        <xdr:cNvCxnSpPr/>
      </xdr:nvCxnSpPr>
      <xdr:spPr>
        <a:xfrm>
          <a:off x="14287500" y="17988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15" name="【公民館】&#10;有形固定資産減価償却率最大値テキスト"/>
        <xdr:cNvSpPr txBox="1"/>
      </xdr:nvSpPr>
      <xdr:spPr>
        <a:xfrm>
          <a:off x="14414500" y="1658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16" name="直線コネクタ 715"/>
        <xdr:cNvCxnSpPr/>
      </xdr:nvCxnSpPr>
      <xdr:spPr>
        <a:xfrm>
          <a:off x="14287500" y="1680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40403</xdr:rowOff>
    </xdr:from>
    <xdr:ext cx="405111" cy="259045"/>
    <xdr:sp macro="" textlink="">
      <xdr:nvSpPr>
        <xdr:cNvPr id="717" name="【公民館】&#10;有形固定資産減価償却率平均値テキスト"/>
        <xdr:cNvSpPr txBox="1"/>
      </xdr:nvSpPr>
      <xdr:spPr>
        <a:xfrm>
          <a:off x="14414500" y="17474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718" name="フローチャート: 判断 717"/>
        <xdr:cNvSpPr/>
      </xdr:nvSpPr>
      <xdr:spPr>
        <a:xfrm>
          <a:off x="14325600" y="1749653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19" name="フローチャート: 判断 718"/>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20" name="フローチャート: 判断 719"/>
        <xdr:cNvSpPr/>
      </xdr:nvSpPr>
      <xdr:spPr>
        <a:xfrm>
          <a:off x="128041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132842</xdr:rowOff>
    </xdr:from>
    <xdr:to>
      <xdr:col>85</xdr:col>
      <xdr:colOff>177800</xdr:colOff>
      <xdr:row>103</xdr:row>
      <xdr:rowOff>62992</xdr:rowOff>
    </xdr:to>
    <xdr:sp macro="" textlink="">
      <xdr:nvSpPr>
        <xdr:cNvPr id="726" name="楕円 725"/>
        <xdr:cNvSpPr/>
      </xdr:nvSpPr>
      <xdr:spPr>
        <a:xfrm>
          <a:off x="14325600" y="1723212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155719</xdr:rowOff>
    </xdr:from>
    <xdr:ext cx="405111" cy="259045"/>
    <xdr:sp macro="" textlink="">
      <xdr:nvSpPr>
        <xdr:cNvPr id="727" name="【公民館】&#10;有形固定資産減価償却率該当値テキスト"/>
        <xdr:cNvSpPr txBox="1"/>
      </xdr:nvSpPr>
      <xdr:spPr>
        <a:xfrm>
          <a:off x="14414500" y="1708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148844</xdr:rowOff>
    </xdr:from>
    <xdr:to>
      <xdr:col>81</xdr:col>
      <xdr:colOff>101600</xdr:colOff>
      <xdr:row>103</xdr:row>
      <xdr:rowOff>78994</xdr:rowOff>
    </xdr:to>
    <xdr:sp macro="" textlink="">
      <xdr:nvSpPr>
        <xdr:cNvPr id="728" name="楕円 727"/>
        <xdr:cNvSpPr/>
      </xdr:nvSpPr>
      <xdr:spPr>
        <a:xfrm>
          <a:off x="13578840" y="17248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12192</xdr:rowOff>
    </xdr:from>
    <xdr:to>
      <xdr:col>85</xdr:col>
      <xdr:colOff>127000</xdr:colOff>
      <xdr:row>103</xdr:row>
      <xdr:rowOff>28194</xdr:rowOff>
    </xdr:to>
    <xdr:cxnSp macro="">
      <xdr:nvCxnSpPr>
        <xdr:cNvPr id="729" name="直線コネクタ 728"/>
        <xdr:cNvCxnSpPr/>
      </xdr:nvCxnSpPr>
      <xdr:spPr>
        <a:xfrm flipV="1">
          <a:off x="13629640" y="17279112"/>
          <a:ext cx="74676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23113</xdr:rowOff>
    </xdr:from>
    <xdr:to>
      <xdr:col>76</xdr:col>
      <xdr:colOff>165100</xdr:colOff>
      <xdr:row>103</xdr:row>
      <xdr:rowOff>124713</xdr:rowOff>
    </xdr:to>
    <xdr:sp macro="" textlink="">
      <xdr:nvSpPr>
        <xdr:cNvPr id="730" name="楕円 729"/>
        <xdr:cNvSpPr/>
      </xdr:nvSpPr>
      <xdr:spPr>
        <a:xfrm>
          <a:off x="12804140" y="1729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28194</xdr:rowOff>
    </xdr:from>
    <xdr:to>
      <xdr:col>81</xdr:col>
      <xdr:colOff>50800</xdr:colOff>
      <xdr:row>103</xdr:row>
      <xdr:rowOff>73913</xdr:rowOff>
    </xdr:to>
    <xdr:cxnSp macro="">
      <xdr:nvCxnSpPr>
        <xdr:cNvPr id="731" name="直線コネクタ 730"/>
        <xdr:cNvCxnSpPr/>
      </xdr:nvCxnSpPr>
      <xdr:spPr>
        <a:xfrm flipV="1">
          <a:off x="12854940" y="17295114"/>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32" name="n_1aveValue【公民館】&#10;有形固定資産減価償却率"/>
        <xdr:cNvSpPr txBox="1"/>
      </xdr:nvSpPr>
      <xdr:spPr>
        <a:xfrm>
          <a:off x="1343724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733" name="n_2aveValue【公民館】&#10;有形固定資産減価償却率"/>
        <xdr:cNvSpPr txBox="1"/>
      </xdr:nvSpPr>
      <xdr:spPr>
        <a:xfrm>
          <a:off x="12675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95521</xdr:rowOff>
    </xdr:from>
    <xdr:ext cx="405111" cy="259045"/>
    <xdr:sp macro="" textlink="">
      <xdr:nvSpPr>
        <xdr:cNvPr id="734" name="n_1mainValue【公民館】&#10;有形固定資産減価償却率"/>
        <xdr:cNvSpPr txBox="1"/>
      </xdr:nvSpPr>
      <xdr:spPr>
        <a:xfrm>
          <a:off x="13437244" y="1702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141240</xdr:rowOff>
    </xdr:from>
    <xdr:ext cx="405111" cy="259045"/>
    <xdr:sp macro="" textlink="">
      <xdr:nvSpPr>
        <xdr:cNvPr id="735" name="n_2mainValue【公民館】&#10;有形固定資産減価償却率"/>
        <xdr:cNvSpPr txBox="1"/>
      </xdr:nvSpPr>
      <xdr:spPr>
        <a:xfrm>
          <a:off x="12675244" y="17072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6" name="直線コネクタ 745"/>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7" name="テキスト ボックス 746"/>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8" name="直線コネクタ 747"/>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9" name="テキスト ボックス 748"/>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0" name="直線コネクタ 749"/>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1" name="テキスト ボックス 750"/>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2" name="直線コネクタ 751"/>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3" name="テキスト ボックス 752"/>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4" name="直線コネクタ 753"/>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5" name="テキスト ボックス 754"/>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6" name="直線コネクタ 755"/>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7" name="テキスト ボックス 756"/>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761" name="直線コネクタ 760"/>
        <xdr:cNvCxnSpPr/>
      </xdr:nvCxnSpPr>
      <xdr:spPr>
        <a:xfrm flipV="1">
          <a:off x="19509104" y="16746039"/>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62" name="【公民館】&#10;一人当たり面積最小値テキスト"/>
        <xdr:cNvSpPr txBox="1"/>
      </xdr:nvSpPr>
      <xdr:spPr>
        <a:xfrm>
          <a:off x="19547840"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63" name="直線コネクタ 762"/>
        <xdr:cNvCxnSpPr/>
      </xdr:nvCxnSpPr>
      <xdr:spPr>
        <a:xfrm>
          <a:off x="194437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64" name="【公民館】&#10;一人当たり面積最大値テキスト"/>
        <xdr:cNvSpPr txBox="1"/>
      </xdr:nvSpPr>
      <xdr:spPr>
        <a:xfrm>
          <a:off x="19547840" y="165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65" name="直線コネクタ 764"/>
        <xdr:cNvCxnSpPr/>
      </xdr:nvCxnSpPr>
      <xdr:spPr>
        <a:xfrm>
          <a:off x="194437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44648</xdr:rowOff>
    </xdr:from>
    <xdr:ext cx="469744" cy="259045"/>
    <xdr:sp macro="" textlink="">
      <xdr:nvSpPr>
        <xdr:cNvPr id="766" name="【公民館】&#10;一人当たり面積平均値テキスト"/>
        <xdr:cNvSpPr txBox="1"/>
      </xdr:nvSpPr>
      <xdr:spPr>
        <a:xfrm>
          <a:off x="19547840" y="17646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767" name="フローチャート: 判断 766"/>
        <xdr:cNvSpPr/>
      </xdr:nvSpPr>
      <xdr:spPr>
        <a:xfrm>
          <a:off x="194589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139700</xdr:rowOff>
    </xdr:from>
    <xdr:to>
      <xdr:col>112</xdr:col>
      <xdr:colOff>38100</xdr:colOff>
      <xdr:row>105</xdr:row>
      <xdr:rowOff>69850</xdr:rowOff>
    </xdr:to>
    <xdr:sp macro="" textlink="">
      <xdr:nvSpPr>
        <xdr:cNvPr id="768" name="フローチャート: 判断 767"/>
        <xdr:cNvSpPr/>
      </xdr:nvSpPr>
      <xdr:spPr>
        <a:xfrm>
          <a:off x="1873504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156029</xdr:rowOff>
    </xdr:from>
    <xdr:to>
      <xdr:col>107</xdr:col>
      <xdr:colOff>101600</xdr:colOff>
      <xdr:row>105</xdr:row>
      <xdr:rowOff>86179</xdr:rowOff>
    </xdr:to>
    <xdr:sp macro="" textlink="">
      <xdr:nvSpPr>
        <xdr:cNvPr id="769" name="フローチャート: 判断 768"/>
        <xdr:cNvSpPr/>
      </xdr:nvSpPr>
      <xdr:spPr>
        <a:xfrm>
          <a:off x="179374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131536</xdr:rowOff>
    </xdr:from>
    <xdr:to>
      <xdr:col>116</xdr:col>
      <xdr:colOff>114300</xdr:colOff>
      <xdr:row>104</xdr:row>
      <xdr:rowOff>61686</xdr:rowOff>
    </xdr:to>
    <xdr:sp macro="" textlink="">
      <xdr:nvSpPr>
        <xdr:cNvPr id="775" name="楕円 774"/>
        <xdr:cNvSpPr/>
      </xdr:nvSpPr>
      <xdr:spPr>
        <a:xfrm>
          <a:off x="19458940" y="173984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154413</xdr:rowOff>
    </xdr:from>
    <xdr:ext cx="469744" cy="259045"/>
    <xdr:sp macro="" textlink="">
      <xdr:nvSpPr>
        <xdr:cNvPr id="776" name="【公民館】&#10;一人当たり面積該当値テキスト"/>
        <xdr:cNvSpPr txBox="1"/>
      </xdr:nvSpPr>
      <xdr:spPr>
        <a:xfrm>
          <a:off x="19547840" y="1725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98879</xdr:rowOff>
    </xdr:from>
    <xdr:to>
      <xdr:col>112</xdr:col>
      <xdr:colOff>38100</xdr:colOff>
      <xdr:row>104</xdr:row>
      <xdr:rowOff>29029</xdr:rowOff>
    </xdr:to>
    <xdr:sp macro="" textlink="">
      <xdr:nvSpPr>
        <xdr:cNvPr id="777" name="楕円 776"/>
        <xdr:cNvSpPr/>
      </xdr:nvSpPr>
      <xdr:spPr>
        <a:xfrm>
          <a:off x="18735040" y="173657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149679</xdr:rowOff>
    </xdr:from>
    <xdr:to>
      <xdr:col>116</xdr:col>
      <xdr:colOff>63500</xdr:colOff>
      <xdr:row>104</xdr:row>
      <xdr:rowOff>10886</xdr:rowOff>
    </xdr:to>
    <xdr:cxnSp macro="">
      <xdr:nvCxnSpPr>
        <xdr:cNvPr id="778" name="直線コネクタ 777"/>
        <xdr:cNvCxnSpPr/>
      </xdr:nvCxnSpPr>
      <xdr:spPr>
        <a:xfrm>
          <a:off x="18778220" y="17416599"/>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98879</xdr:rowOff>
    </xdr:from>
    <xdr:to>
      <xdr:col>107</xdr:col>
      <xdr:colOff>101600</xdr:colOff>
      <xdr:row>104</xdr:row>
      <xdr:rowOff>29029</xdr:rowOff>
    </xdr:to>
    <xdr:sp macro="" textlink="">
      <xdr:nvSpPr>
        <xdr:cNvPr id="779" name="楕円 778"/>
        <xdr:cNvSpPr/>
      </xdr:nvSpPr>
      <xdr:spPr>
        <a:xfrm>
          <a:off x="17937480" y="17365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149679</xdr:rowOff>
    </xdr:from>
    <xdr:to>
      <xdr:col>111</xdr:col>
      <xdr:colOff>177800</xdr:colOff>
      <xdr:row>103</xdr:row>
      <xdr:rowOff>149679</xdr:rowOff>
    </xdr:to>
    <xdr:cxnSp macro="">
      <xdr:nvCxnSpPr>
        <xdr:cNvPr id="780" name="直線コネクタ 779"/>
        <xdr:cNvCxnSpPr/>
      </xdr:nvCxnSpPr>
      <xdr:spPr>
        <a:xfrm>
          <a:off x="17988280" y="1741659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60977</xdr:rowOff>
    </xdr:from>
    <xdr:ext cx="469744" cy="259045"/>
    <xdr:sp macro="" textlink="">
      <xdr:nvSpPr>
        <xdr:cNvPr id="781" name="n_1aveValue【公民館】&#10;一人当たり面積"/>
        <xdr:cNvSpPr txBox="1"/>
      </xdr:nvSpPr>
      <xdr:spPr>
        <a:xfrm>
          <a:off x="18561127"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77306</xdr:rowOff>
    </xdr:from>
    <xdr:ext cx="469744" cy="259045"/>
    <xdr:sp macro="" textlink="">
      <xdr:nvSpPr>
        <xdr:cNvPr id="782" name="n_2aveValue【公民館】&#10;一人当たり面積"/>
        <xdr:cNvSpPr txBox="1"/>
      </xdr:nvSpPr>
      <xdr:spPr>
        <a:xfrm>
          <a:off x="17776267" y="1767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45556</xdr:rowOff>
    </xdr:from>
    <xdr:ext cx="469744" cy="259045"/>
    <xdr:sp macro="" textlink="">
      <xdr:nvSpPr>
        <xdr:cNvPr id="783" name="n_1mainValue【公民館】&#10;一人当たり面積"/>
        <xdr:cNvSpPr txBox="1"/>
      </xdr:nvSpPr>
      <xdr:spPr>
        <a:xfrm>
          <a:off x="18561127" y="1714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45556</xdr:rowOff>
    </xdr:from>
    <xdr:ext cx="469744" cy="259045"/>
    <xdr:sp macro="" textlink="">
      <xdr:nvSpPr>
        <xdr:cNvPr id="784" name="n_2mainValue【公民館】&#10;一人当たり面積"/>
        <xdr:cNvSpPr txBox="1"/>
      </xdr:nvSpPr>
      <xdr:spPr>
        <a:xfrm>
          <a:off x="17776267" y="1714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新潟市は市民一人当たりの公共施設（行政財産）の保有面積が高く，公営住宅及び児童館を除く各施設の一人あたり面積は類似団体に比べて高い状況である。また，平成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年度まで合併建設計画により施設整備を進めてきたことから，有形固定資産の減価償却率は低い傾向にある。</a:t>
          </a:r>
          <a:endParaRPr lang="ja-JP" altLang="ja-JP" sz="1400">
            <a:effectLst/>
          </a:endParaRPr>
        </a:p>
        <a:p>
          <a:r>
            <a:rPr kumimoji="1" lang="ja-JP" altLang="ja-JP" sz="1100">
              <a:solidFill>
                <a:schemeClr val="dk1"/>
              </a:solidFill>
              <a:effectLst/>
              <a:latin typeface="+mn-lt"/>
              <a:ea typeface="+mn-ea"/>
              <a:cs typeface="+mn-cs"/>
            </a:rPr>
            <a:t>橋りょうは市内に</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橋を超える数があり，高度経済成長期の始まりを境に集中的に整備してきたことから，今後建設後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年を超えるものが増大するため，橋りょうのアセットマネジメントによる計画的な維持管理を進めている。</a:t>
          </a:r>
          <a:endParaRPr lang="ja-JP" altLang="ja-JP" sz="1400">
            <a:effectLst/>
          </a:endParaRPr>
        </a:p>
        <a:p>
          <a:r>
            <a:rPr kumimoji="1" lang="ja-JP" altLang="ja-JP" sz="1100">
              <a:solidFill>
                <a:schemeClr val="dk1"/>
              </a:solidFill>
              <a:effectLst/>
              <a:latin typeface="+mn-lt"/>
              <a:ea typeface="+mn-ea"/>
              <a:cs typeface="+mn-cs"/>
            </a:rPr>
            <a:t>学校施設は老朽化が進んだ施設の建替え等により，減価償却率が横ばいとなった。今後も老朽化や統廃合による更新時期にあわせて，市民の利便性の向上や効率的な管理につながる多機能化，複合化の検討を行う。</a:t>
          </a:r>
          <a:endParaRPr lang="ja-JP" altLang="ja-JP" sz="1400">
            <a:effectLst/>
          </a:endParaRPr>
        </a:p>
        <a:p>
          <a:r>
            <a:rPr kumimoji="1" lang="ja-JP" altLang="ja-JP" sz="1100">
              <a:solidFill>
                <a:schemeClr val="dk1"/>
              </a:solidFill>
              <a:effectLst/>
              <a:latin typeface="+mn-lt"/>
              <a:ea typeface="+mn-ea"/>
              <a:cs typeface="+mn-cs"/>
            </a:rPr>
            <a:t>認定こども園等の一人当たりの面積は，類似団体で上位であり，今後は老朽化した施設，利用需要に対して面積が狭い施設，児童数の増加や減少が著しい施設について，統廃合を含めた検討を行う。</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796,773
791,459
726.45
407,246,674
403,936,780
3,056,786
226,767,037
600,079,400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20683</xdr:rowOff>
    </xdr:from>
    <xdr:to>
      <xdr:col>24</xdr:col>
      <xdr:colOff>62865</xdr:colOff>
      <xdr:row>40</xdr:row>
      <xdr:rowOff>151312</xdr:rowOff>
    </xdr:to>
    <xdr:cxnSp macro="">
      <xdr:nvCxnSpPr>
        <xdr:cNvPr id="58" name="直線コネクタ 57"/>
        <xdr:cNvCxnSpPr/>
      </xdr:nvCxnSpPr>
      <xdr:spPr>
        <a:xfrm flipV="1">
          <a:off x="4086225" y="5720443"/>
          <a:ext cx="0" cy="113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155139</xdr:rowOff>
    </xdr:from>
    <xdr:ext cx="405111" cy="259045"/>
    <xdr:sp macro="" textlink="">
      <xdr:nvSpPr>
        <xdr:cNvPr id="59" name="【図書館】&#10;有形固定資産減価償却率最小値テキスト"/>
        <xdr:cNvSpPr txBox="1"/>
      </xdr:nvSpPr>
      <xdr:spPr>
        <a:xfrm>
          <a:off x="4124960" y="686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151312</xdr:rowOff>
    </xdr:from>
    <xdr:to>
      <xdr:col>24</xdr:col>
      <xdr:colOff>152400</xdr:colOff>
      <xdr:row>40</xdr:row>
      <xdr:rowOff>151312</xdr:rowOff>
    </xdr:to>
    <xdr:cxnSp macro="">
      <xdr:nvCxnSpPr>
        <xdr:cNvPr id="60" name="直線コネクタ 59"/>
        <xdr:cNvCxnSpPr/>
      </xdr:nvCxnSpPr>
      <xdr:spPr>
        <a:xfrm>
          <a:off x="4020820" y="68569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138810</xdr:rowOff>
    </xdr:from>
    <xdr:ext cx="405111" cy="259045"/>
    <xdr:sp macro="" textlink="">
      <xdr:nvSpPr>
        <xdr:cNvPr id="61" name="【図書館】&#10;有形固定資産減価償却率最大値テキスト"/>
        <xdr:cNvSpPr txBox="1"/>
      </xdr:nvSpPr>
      <xdr:spPr>
        <a:xfrm>
          <a:off x="4124960" y="5503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20683</xdr:rowOff>
    </xdr:from>
    <xdr:to>
      <xdr:col>24</xdr:col>
      <xdr:colOff>152400</xdr:colOff>
      <xdr:row>34</xdr:row>
      <xdr:rowOff>20683</xdr:rowOff>
    </xdr:to>
    <xdr:cxnSp macro="">
      <xdr:nvCxnSpPr>
        <xdr:cNvPr id="62" name="直線コネクタ 61"/>
        <xdr:cNvCxnSpPr/>
      </xdr:nvCxnSpPr>
      <xdr:spPr>
        <a:xfrm>
          <a:off x="4020820" y="57204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118490</xdr:rowOff>
    </xdr:from>
    <xdr:ext cx="405111" cy="259045"/>
    <xdr:sp macro="" textlink="">
      <xdr:nvSpPr>
        <xdr:cNvPr id="63" name="【図書館】&#10;有形固定資産減価償却率平均値テキスト"/>
        <xdr:cNvSpPr txBox="1"/>
      </xdr:nvSpPr>
      <xdr:spPr>
        <a:xfrm>
          <a:off x="4124960" y="615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95613</xdr:rowOff>
    </xdr:from>
    <xdr:to>
      <xdr:col>24</xdr:col>
      <xdr:colOff>114300</xdr:colOff>
      <xdr:row>38</xdr:row>
      <xdr:rowOff>25763</xdr:rowOff>
    </xdr:to>
    <xdr:sp macro="" textlink="">
      <xdr:nvSpPr>
        <xdr:cNvPr id="64" name="フローチャート: 判断 63"/>
        <xdr:cNvSpPr/>
      </xdr:nvSpPr>
      <xdr:spPr>
        <a:xfrm>
          <a:off x="4036060" y="62982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111942</xdr:rowOff>
    </xdr:from>
    <xdr:to>
      <xdr:col>20</xdr:col>
      <xdr:colOff>38100</xdr:colOff>
      <xdr:row>38</xdr:row>
      <xdr:rowOff>42092</xdr:rowOff>
    </xdr:to>
    <xdr:sp macro="" textlink="">
      <xdr:nvSpPr>
        <xdr:cNvPr id="65" name="フローチャート: 判断 64"/>
        <xdr:cNvSpPr/>
      </xdr:nvSpPr>
      <xdr:spPr>
        <a:xfrm>
          <a:off x="3312160" y="63146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6" name="フローチャート: 判断 65"/>
        <xdr:cNvSpPr/>
      </xdr:nvSpPr>
      <xdr:spPr>
        <a:xfrm>
          <a:off x="25146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100512</xdr:rowOff>
    </xdr:from>
    <xdr:to>
      <xdr:col>24</xdr:col>
      <xdr:colOff>114300</xdr:colOff>
      <xdr:row>41</xdr:row>
      <xdr:rowOff>30662</xdr:rowOff>
    </xdr:to>
    <xdr:sp macro="" textlink="">
      <xdr:nvSpPr>
        <xdr:cNvPr id="72" name="楕円 71"/>
        <xdr:cNvSpPr/>
      </xdr:nvSpPr>
      <xdr:spPr>
        <a:xfrm>
          <a:off x="4036060" y="6806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15439</xdr:rowOff>
    </xdr:from>
    <xdr:ext cx="405111" cy="259045"/>
    <xdr:sp macro="" textlink="">
      <xdr:nvSpPr>
        <xdr:cNvPr id="73" name="【図書館】&#10;有形固定資産減価償却率該当値テキスト"/>
        <xdr:cNvSpPr txBox="1"/>
      </xdr:nvSpPr>
      <xdr:spPr>
        <a:xfrm>
          <a:off x="412496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165826</xdr:rowOff>
    </xdr:from>
    <xdr:to>
      <xdr:col>20</xdr:col>
      <xdr:colOff>38100</xdr:colOff>
      <xdr:row>41</xdr:row>
      <xdr:rowOff>95976</xdr:rowOff>
    </xdr:to>
    <xdr:sp macro="" textlink="">
      <xdr:nvSpPr>
        <xdr:cNvPr id="74" name="楕円 73"/>
        <xdr:cNvSpPr/>
      </xdr:nvSpPr>
      <xdr:spPr>
        <a:xfrm>
          <a:off x="3312160" y="68714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151312</xdr:rowOff>
    </xdr:from>
    <xdr:to>
      <xdr:col>24</xdr:col>
      <xdr:colOff>63500</xdr:colOff>
      <xdr:row>41</xdr:row>
      <xdr:rowOff>45176</xdr:rowOff>
    </xdr:to>
    <xdr:cxnSp macro="">
      <xdr:nvCxnSpPr>
        <xdr:cNvPr id="75" name="直線コネクタ 74"/>
        <xdr:cNvCxnSpPr/>
      </xdr:nvCxnSpPr>
      <xdr:spPr>
        <a:xfrm flipV="1">
          <a:off x="3355340" y="6856912"/>
          <a:ext cx="73152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43362</xdr:rowOff>
    </xdr:from>
    <xdr:to>
      <xdr:col>15</xdr:col>
      <xdr:colOff>101600</xdr:colOff>
      <xdr:row>41</xdr:row>
      <xdr:rowOff>144962</xdr:rowOff>
    </xdr:to>
    <xdr:sp macro="" textlink="">
      <xdr:nvSpPr>
        <xdr:cNvPr id="76" name="楕円 75"/>
        <xdr:cNvSpPr/>
      </xdr:nvSpPr>
      <xdr:spPr>
        <a:xfrm>
          <a:off x="2514600" y="691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45176</xdr:rowOff>
    </xdr:from>
    <xdr:to>
      <xdr:col>19</xdr:col>
      <xdr:colOff>177800</xdr:colOff>
      <xdr:row>41</xdr:row>
      <xdr:rowOff>94162</xdr:rowOff>
    </xdr:to>
    <xdr:cxnSp macro="">
      <xdr:nvCxnSpPr>
        <xdr:cNvPr id="77" name="直線コネクタ 76"/>
        <xdr:cNvCxnSpPr/>
      </xdr:nvCxnSpPr>
      <xdr:spPr>
        <a:xfrm flipV="1">
          <a:off x="2565400" y="6918416"/>
          <a:ext cx="78994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58619</xdr:rowOff>
    </xdr:from>
    <xdr:ext cx="405111" cy="259045"/>
    <xdr:sp macro="" textlink="">
      <xdr:nvSpPr>
        <xdr:cNvPr id="78" name="n_1aveValue【図書館】&#10;有形固定資産減価償却率"/>
        <xdr:cNvSpPr txBox="1"/>
      </xdr:nvSpPr>
      <xdr:spPr>
        <a:xfrm>
          <a:off x="3170564" y="609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9" name="n_2aveValue【図書館】&#10;有形固定資産減価償却率"/>
        <xdr:cNvSpPr txBox="1"/>
      </xdr:nvSpPr>
      <xdr:spPr>
        <a:xfrm>
          <a:off x="238570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87103</xdr:rowOff>
    </xdr:from>
    <xdr:ext cx="405111" cy="259045"/>
    <xdr:sp macro="" textlink="">
      <xdr:nvSpPr>
        <xdr:cNvPr id="80" name="n_1mainValue【図書館】&#10;有形固定資産減価償却率"/>
        <xdr:cNvSpPr txBox="1"/>
      </xdr:nvSpPr>
      <xdr:spPr>
        <a:xfrm>
          <a:off x="3170564" y="696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136089</xdr:rowOff>
    </xdr:from>
    <xdr:ext cx="405111" cy="259045"/>
    <xdr:sp macro="" textlink="">
      <xdr:nvSpPr>
        <xdr:cNvPr id="81" name="n_2mainValue【図書館】&#10;有形固定資産減価償却率"/>
        <xdr:cNvSpPr txBox="1"/>
      </xdr:nvSpPr>
      <xdr:spPr>
        <a:xfrm>
          <a:off x="2385704" y="700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2" name="テキスト ボックス 91"/>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4" name="直線コネクタ 103"/>
        <xdr:cNvCxnSpPr/>
      </xdr:nvCxnSpPr>
      <xdr:spPr>
        <a:xfrm flipV="1">
          <a:off x="9219565" y="55740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5" name="【図書館】&#10;一人当たり面積最小値テキスト"/>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6" name="直線コネクタ 105"/>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7" name="【図書館】&#10;一人当たり面積最大値テキスト"/>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8" name="直線コネクタ 107"/>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163847</xdr:rowOff>
    </xdr:from>
    <xdr:ext cx="469744" cy="259045"/>
    <xdr:sp macro="" textlink="">
      <xdr:nvSpPr>
        <xdr:cNvPr id="109" name="【図書館】&#10;一人当たり面積平均値テキスト"/>
        <xdr:cNvSpPr txBox="1"/>
      </xdr:nvSpPr>
      <xdr:spPr>
        <a:xfrm>
          <a:off x="92583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0" name="フローチャート: 判断 109"/>
        <xdr:cNvSpPr/>
      </xdr:nvSpPr>
      <xdr:spPr>
        <a:xfrm>
          <a:off x="919226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1" name="フローチャート: 判断 110"/>
        <xdr:cNvSpPr/>
      </xdr:nvSpPr>
      <xdr:spPr>
        <a:xfrm>
          <a:off x="844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2" name="フローチャート: 判断 111"/>
        <xdr:cNvSpPr/>
      </xdr:nvSpPr>
      <xdr:spPr>
        <a:xfrm>
          <a:off x="767080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xdr:rowOff>
    </xdr:from>
    <xdr:to>
      <xdr:col>55</xdr:col>
      <xdr:colOff>50800</xdr:colOff>
      <xdr:row>35</xdr:row>
      <xdr:rowOff>115570</xdr:rowOff>
    </xdr:to>
    <xdr:sp macro="" textlink="">
      <xdr:nvSpPr>
        <xdr:cNvPr id="118" name="楕円 117"/>
        <xdr:cNvSpPr/>
      </xdr:nvSpPr>
      <xdr:spPr>
        <a:xfrm>
          <a:off x="9192260" y="5881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36847</xdr:rowOff>
    </xdr:from>
    <xdr:ext cx="469744" cy="259045"/>
    <xdr:sp macro="" textlink="">
      <xdr:nvSpPr>
        <xdr:cNvPr id="119" name="【図書館】&#10;一人当たり面積該当値テキスト"/>
        <xdr:cNvSpPr txBox="1"/>
      </xdr:nvSpPr>
      <xdr:spPr>
        <a:xfrm>
          <a:off x="9258300"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151130</xdr:rowOff>
    </xdr:from>
    <xdr:to>
      <xdr:col>50</xdr:col>
      <xdr:colOff>165100</xdr:colOff>
      <xdr:row>36</xdr:row>
      <xdr:rowOff>81280</xdr:rowOff>
    </xdr:to>
    <xdr:sp macro="" textlink="">
      <xdr:nvSpPr>
        <xdr:cNvPr id="120" name="楕円 119"/>
        <xdr:cNvSpPr/>
      </xdr:nvSpPr>
      <xdr:spPr>
        <a:xfrm>
          <a:off x="8445500" y="6018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64770</xdr:rowOff>
    </xdr:from>
    <xdr:to>
      <xdr:col>55</xdr:col>
      <xdr:colOff>0</xdr:colOff>
      <xdr:row>36</xdr:row>
      <xdr:rowOff>30480</xdr:rowOff>
    </xdr:to>
    <xdr:cxnSp macro="">
      <xdr:nvCxnSpPr>
        <xdr:cNvPr id="121" name="直線コネクタ 120"/>
        <xdr:cNvCxnSpPr/>
      </xdr:nvCxnSpPr>
      <xdr:spPr>
        <a:xfrm flipV="1">
          <a:off x="8496300" y="5932170"/>
          <a:ext cx="7239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105410</xdr:rowOff>
    </xdr:from>
    <xdr:to>
      <xdr:col>46</xdr:col>
      <xdr:colOff>38100</xdr:colOff>
      <xdr:row>36</xdr:row>
      <xdr:rowOff>35560</xdr:rowOff>
    </xdr:to>
    <xdr:sp macro="" textlink="">
      <xdr:nvSpPr>
        <xdr:cNvPr id="122" name="楕円 121"/>
        <xdr:cNvSpPr/>
      </xdr:nvSpPr>
      <xdr:spPr>
        <a:xfrm>
          <a:off x="7670800" y="5972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156210</xdr:rowOff>
    </xdr:from>
    <xdr:to>
      <xdr:col>50</xdr:col>
      <xdr:colOff>114300</xdr:colOff>
      <xdr:row>36</xdr:row>
      <xdr:rowOff>30480</xdr:rowOff>
    </xdr:to>
    <xdr:cxnSp macro="">
      <xdr:nvCxnSpPr>
        <xdr:cNvPr id="123" name="直線コネクタ 122"/>
        <xdr:cNvCxnSpPr/>
      </xdr:nvCxnSpPr>
      <xdr:spPr>
        <a:xfrm>
          <a:off x="7713980" y="602361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106697</xdr:rowOff>
    </xdr:from>
    <xdr:ext cx="469744" cy="259045"/>
    <xdr:sp macro="" textlink="">
      <xdr:nvSpPr>
        <xdr:cNvPr id="124" name="n_1aveValue【図書館】&#10;一人当たり面積"/>
        <xdr:cNvSpPr txBox="1"/>
      </xdr:nvSpPr>
      <xdr:spPr>
        <a:xfrm>
          <a:off x="827158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25" name="n_2aveValue【図書館】&#10;一人当たり面積"/>
        <xdr:cNvSpPr txBox="1"/>
      </xdr:nvSpPr>
      <xdr:spPr>
        <a:xfrm>
          <a:off x="750958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97807</xdr:rowOff>
    </xdr:from>
    <xdr:ext cx="469744" cy="259045"/>
    <xdr:sp macro="" textlink="">
      <xdr:nvSpPr>
        <xdr:cNvPr id="126" name="n_1mainValue【図書館】&#10;一人当たり面積"/>
        <xdr:cNvSpPr txBox="1"/>
      </xdr:nvSpPr>
      <xdr:spPr>
        <a:xfrm>
          <a:off x="8271587"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52087</xdr:rowOff>
    </xdr:from>
    <xdr:ext cx="469744" cy="259045"/>
    <xdr:sp macro="" textlink="">
      <xdr:nvSpPr>
        <xdr:cNvPr id="127" name="n_2mainValue【図書館】&#10;一人当たり面積"/>
        <xdr:cNvSpPr txBox="1"/>
      </xdr:nvSpPr>
      <xdr:spPr>
        <a:xfrm>
          <a:off x="7509587" y="57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52" name="直線コネクタ 151"/>
        <xdr:cNvCxnSpPr/>
      </xdr:nvCxnSpPr>
      <xdr:spPr>
        <a:xfrm flipV="1">
          <a:off x="4086225" y="9505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53" name="【体育館・プール】&#10;有形固定資産減価償却率最小値テキスト"/>
        <xdr:cNvSpPr txBox="1"/>
      </xdr:nvSpPr>
      <xdr:spPr>
        <a:xfrm>
          <a:off x="41249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54" name="直線コネクタ 153"/>
        <xdr:cNvCxnSpPr/>
      </xdr:nvCxnSpPr>
      <xdr:spPr>
        <a:xfrm>
          <a:off x="402082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5" name="【体育館・プール】&#10;有形固定資産減価償却率最大値テキスト"/>
        <xdr:cNvSpPr txBox="1"/>
      </xdr:nvSpPr>
      <xdr:spPr>
        <a:xfrm>
          <a:off x="412496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6" name="直線コネクタ 155"/>
        <xdr:cNvCxnSpPr/>
      </xdr:nvCxnSpPr>
      <xdr:spPr>
        <a:xfrm>
          <a:off x="402082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40657</xdr:rowOff>
    </xdr:from>
    <xdr:ext cx="405111" cy="259045"/>
    <xdr:sp macro="" textlink="">
      <xdr:nvSpPr>
        <xdr:cNvPr id="157" name="【体育館・プール】&#10;有形固定資産減価償却率平均値テキスト"/>
        <xdr:cNvSpPr txBox="1"/>
      </xdr:nvSpPr>
      <xdr:spPr>
        <a:xfrm>
          <a:off x="412496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8" name="フローチャート: 判断 157"/>
        <xdr:cNvSpPr/>
      </xdr:nvSpPr>
      <xdr:spPr>
        <a:xfrm>
          <a:off x="403606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9" name="フローチャート: 判断 158"/>
        <xdr:cNvSpPr/>
      </xdr:nvSpPr>
      <xdr:spPr>
        <a:xfrm>
          <a:off x="3312160" y="10262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60" name="フローチャート: 判断 159"/>
        <xdr:cNvSpPr/>
      </xdr:nvSpPr>
      <xdr:spPr>
        <a:xfrm>
          <a:off x="251460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66" name="楕円 165"/>
        <xdr:cNvSpPr/>
      </xdr:nvSpPr>
      <xdr:spPr>
        <a:xfrm>
          <a:off x="4036060" y="10316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68597</xdr:rowOff>
    </xdr:from>
    <xdr:ext cx="405111" cy="259045"/>
    <xdr:sp macro="" textlink="">
      <xdr:nvSpPr>
        <xdr:cNvPr id="167" name="【体育館・プール】&#10;有形固定資産減価償却率該当値テキスト"/>
        <xdr:cNvSpPr txBox="1"/>
      </xdr:nvSpPr>
      <xdr:spPr>
        <a:xfrm>
          <a:off x="412496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82550</xdr:rowOff>
    </xdr:from>
    <xdr:to>
      <xdr:col>20</xdr:col>
      <xdr:colOff>38100</xdr:colOff>
      <xdr:row>62</xdr:row>
      <xdr:rowOff>12700</xdr:rowOff>
    </xdr:to>
    <xdr:sp macro="" textlink="">
      <xdr:nvSpPr>
        <xdr:cNvPr id="168" name="楕円 167"/>
        <xdr:cNvSpPr/>
      </xdr:nvSpPr>
      <xdr:spPr>
        <a:xfrm>
          <a:off x="3312160" y="1030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133350</xdr:rowOff>
    </xdr:from>
    <xdr:to>
      <xdr:col>24</xdr:col>
      <xdr:colOff>63500</xdr:colOff>
      <xdr:row>61</xdr:row>
      <xdr:rowOff>140970</xdr:rowOff>
    </xdr:to>
    <xdr:cxnSp macro="">
      <xdr:nvCxnSpPr>
        <xdr:cNvPr id="169" name="直線コネクタ 168"/>
        <xdr:cNvCxnSpPr/>
      </xdr:nvCxnSpPr>
      <xdr:spPr>
        <a:xfrm>
          <a:off x="3355340" y="1035939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70" name="楕円 169"/>
        <xdr:cNvSpPr/>
      </xdr:nvSpPr>
      <xdr:spPr>
        <a:xfrm>
          <a:off x="25146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62</xdr:row>
      <xdr:rowOff>68580</xdr:rowOff>
    </xdr:to>
    <xdr:cxnSp macro="">
      <xdr:nvCxnSpPr>
        <xdr:cNvPr id="171" name="直線コネクタ 170"/>
        <xdr:cNvCxnSpPr/>
      </xdr:nvCxnSpPr>
      <xdr:spPr>
        <a:xfrm flipV="1">
          <a:off x="2565400" y="10359390"/>
          <a:ext cx="78994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154957</xdr:rowOff>
    </xdr:from>
    <xdr:ext cx="405111" cy="259045"/>
    <xdr:sp macro="" textlink="">
      <xdr:nvSpPr>
        <xdr:cNvPr id="172" name="n_1aveValue【体育館・プール】&#10;有形固定資産減価償却率"/>
        <xdr:cNvSpPr txBox="1"/>
      </xdr:nvSpPr>
      <xdr:spPr>
        <a:xfrm>
          <a:off x="317056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71137</xdr:rowOff>
    </xdr:from>
    <xdr:ext cx="405111" cy="259045"/>
    <xdr:sp macro="" textlink="">
      <xdr:nvSpPr>
        <xdr:cNvPr id="173" name="n_2aveValue【体育館・プール】&#10;有形固定資産減価償却率"/>
        <xdr:cNvSpPr txBox="1"/>
      </xdr:nvSpPr>
      <xdr:spPr>
        <a:xfrm>
          <a:off x="238570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3827</xdr:rowOff>
    </xdr:from>
    <xdr:ext cx="405111" cy="259045"/>
    <xdr:sp macro="" textlink="">
      <xdr:nvSpPr>
        <xdr:cNvPr id="174" name="n_1mainValue【体育館・プール】&#10;有形固定資産減価償却率"/>
        <xdr:cNvSpPr txBox="1"/>
      </xdr:nvSpPr>
      <xdr:spPr>
        <a:xfrm>
          <a:off x="317056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175" name="n_2mainValue【体育館・プール】&#10;有形固定資産減価償却率"/>
        <xdr:cNvSpPr txBox="1"/>
      </xdr:nvSpPr>
      <xdr:spPr>
        <a:xfrm>
          <a:off x="238570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6" name="テキスト ボックス 185"/>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8" name="テキスト ボックス 187"/>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0" name="テキスト ボックス 189"/>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2" name="テキスト ボックス 191"/>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4" name="テキスト ボックス 193"/>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6" name="テキスト ボックス 195"/>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8" name="テキスト ボックス 197"/>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202" name="直線コネクタ 201"/>
        <xdr:cNvCxnSpPr/>
      </xdr:nvCxnSpPr>
      <xdr:spPr>
        <a:xfrm flipV="1">
          <a:off x="9219565" y="9337222"/>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203" name="【体育館・プール】&#10;一人当たり面積最小値テキスト"/>
        <xdr:cNvSpPr txBox="1"/>
      </xdr:nvSpPr>
      <xdr:spPr>
        <a:xfrm>
          <a:off x="9258300" y="107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204" name="直線コネクタ 203"/>
        <xdr:cNvCxnSpPr/>
      </xdr:nvCxnSpPr>
      <xdr:spPr>
        <a:xfrm>
          <a:off x="9154160" y="10750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205" name="【体育館・プール】&#10;一人当たり面積最大値テキスト"/>
        <xdr:cNvSpPr txBox="1"/>
      </xdr:nvSpPr>
      <xdr:spPr>
        <a:xfrm>
          <a:off x="9258300"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206" name="直線コネクタ 205"/>
        <xdr:cNvCxnSpPr/>
      </xdr:nvCxnSpPr>
      <xdr:spPr>
        <a:xfrm>
          <a:off x="9154160" y="9337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148062</xdr:rowOff>
    </xdr:from>
    <xdr:ext cx="469744" cy="259045"/>
    <xdr:sp macro="" textlink="">
      <xdr:nvSpPr>
        <xdr:cNvPr id="207" name="【体育館・プール】&#10;一人当たり面積平均値テキスト"/>
        <xdr:cNvSpPr txBox="1"/>
      </xdr:nvSpPr>
      <xdr:spPr>
        <a:xfrm>
          <a:off x="9258300" y="10374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208" name="フローチャート: 判断 207"/>
        <xdr:cNvSpPr/>
      </xdr:nvSpPr>
      <xdr:spPr>
        <a:xfrm>
          <a:off x="9192260" y="1039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09" name="フローチャート: 判断 208"/>
        <xdr:cNvSpPr/>
      </xdr:nvSpPr>
      <xdr:spPr>
        <a:xfrm>
          <a:off x="844550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10" name="フローチャート: 判断 209"/>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66222</xdr:rowOff>
    </xdr:from>
    <xdr:to>
      <xdr:col>55</xdr:col>
      <xdr:colOff>50800</xdr:colOff>
      <xdr:row>55</xdr:row>
      <xdr:rowOff>167822</xdr:rowOff>
    </xdr:to>
    <xdr:sp macro="" textlink="">
      <xdr:nvSpPr>
        <xdr:cNvPr id="216" name="楕円 215"/>
        <xdr:cNvSpPr/>
      </xdr:nvSpPr>
      <xdr:spPr>
        <a:xfrm>
          <a:off x="9192260" y="92864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19249</xdr:rowOff>
    </xdr:from>
    <xdr:ext cx="469744" cy="259045"/>
    <xdr:sp macro="" textlink="">
      <xdr:nvSpPr>
        <xdr:cNvPr id="217" name="【体育館・プール】&#10;一人当たり面積該当値テキスト"/>
        <xdr:cNvSpPr txBox="1"/>
      </xdr:nvSpPr>
      <xdr:spPr>
        <a:xfrm>
          <a:off x="9258300" y="923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109765</xdr:rowOff>
    </xdr:from>
    <xdr:to>
      <xdr:col>50</xdr:col>
      <xdr:colOff>165100</xdr:colOff>
      <xdr:row>56</xdr:row>
      <xdr:rowOff>39915</xdr:rowOff>
    </xdr:to>
    <xdr:sp macro="" textlink="">
      <xdr:nvSpPr>
        <xdr:cNvPr id="218" name="楕円 217"/>
        <xdr:cNvSpPr/>
      </xdr:nvSpPr>
      <xdr:spPr>
        <a:xfrm>
          <a:off x="8445500" y="9329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117022</xdr:rowOff>
    </xdr:from>
    <xdr:to>
      <xdr:col>55</xdr:col>
      <xdr:colOff>0</xdr:colOff>
      <xdr:row>55</xdr:row>
      <xdr:rowOff>160565</xdr:rowOff>
    </xdr:to>
    <xdr:cxnSp macro="">
      <xdr:nvCxnSpPr>
        <xdr:cNvPr id="219" name="直線コネクタ 218"/>
        <xdr:cNvCxnSpPr/>
      </xdr:nvCxnSpPr>
      <xdr:spPr>
        <a:xfrm flipV="1">
          <a:off x="8496300" y="9337222"/>
          <a:ext cx="7239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98878</xdr:rowOff>
    </xdr:from>
    <xdr:to>
      <xdr:col>46</xdr:col>
      <xdr:colOff>38100</xdr:colOff>
      <xdr:row>56</xdr:row>
      <xdr:rowOff>29028</xdr:rowOff>
    </xdr:to>
    <xdr:sp macro="" textlink="">
      <xdr:nvSpPr>
        <xdr:cNvPr id="220" name="楕円 219"/>
        <xdr:cNvSpPr/>
      </xdr:nvSpPr>
      <xdr:spPr>
        <a:xfrm>
          <a:off x="7670800" y="93190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149678</xdr:rowOff>
    </xdr:from>
    <xdr:to>
      <xdr:col>50</xdr:col>
      <xdr:colOff>114300</xdr:colOff>
      <xdr:row>55</xdr:row>
      <xdr:rowOff>160565</xdr:rowOff>
    </xdr:to>
    <xdr:cxnSp macro="">
      <xdr:nvCxnSpPr>
        <xdr:cNvPr id="221" name="直線コネクタ 220"/>
        <xdr:cNvCxnSpPr/>
      </xdr:nvCxnSpPr>
      <xdr:spPr>
        <a:xfrm>
          <a:off x="7713980" y="9369878"/>
          <a:ext cx="78232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22" name="n_1aveValue【体育館・プール】&#10;一人当たり面積"/>
        <xdr:cNvSpPr txBox="1"/>
      </xdr:nvSpPr>
      <xdr:spPr>
        <a:xfrm>
          <a:off x="8271587" y="104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23" name="n_2aveValue【体育館・プール】&#10;一人当たり面積"/>
        <xdr:cNvSpPr txBox="1"/>
      </xdr:nvSpPr>
      <xdr:spPr>
        <a:xfrm>
          <a:off x="750958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56442</xdr:rowOff>
    </xdr:from>
    <xdr:ext cx="469744" cy="259045"/>
    <xdr:sp macro="" textlink="">
      <xdr:nvSpPr>
        <xdr:cNvPr id="224" name="n_1mainValue【体育館・プール】&#10;一人当たり面積"/>
        <xdr:cNvSpPr txBox="1"/>
      </xdr:nvSpPr>
      <xdr:spPr>
        <a:xfrm>
          <a:off x="8271587" y="910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45555</xdr:rowOff>
    </xdr:from>
    <xdr:ext cx="469744" cy="259045"/>
    <xdr:sp macro="" textlink="">
      <xdr:nvSpPr>
        <xdr:cNvPr id="225" name="n_2mainValue【体育館・プール】&#10;一人当たり面積"/>
        <xdr:cNvSpPr txBox="1"/>
      </xdr:nvSpPr>
      <xdr:spPr>
        <a:xfrm>
          <a:off x="7509587" y="909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6" name="テキスト ボックス 23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7" name="直線コネクタ 23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8" name="テキスト ボックス 237"/>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9" name="直線コネクタ 23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0" name="テキスト ボックス 23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1" name="直線コネクタ 24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2" name="テキスト ボックス 24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3" name="直線コネクタ 24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4" name="テキスト ボックス 24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5" name="直線コネクタ 24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6" name="テキスト ボックス 24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7" name="直線コネクタ 24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8" name="テキスト ボックス 247"/>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52" name="直線コネクタ 251"/>
        <xdr:cNvCxnSpPr/>
      </xdr:nvCxnSpPr>
      <xdr:spPr>
        <a:xfrm flipV="1">
          <a:off x="4086225" y="13146677"/>
          <a:ext cx="0" cy="133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3" name="【福祉施設】&#10;有形固定資産減価償却率最小値テキスト"/>
        <xdr:cNvSpPr txBox="1"/>
      </xdr:nvSpPr>
      <xdr:spPr>
        <a:xfrm>
          <a:off x="4124960" y="1448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4" name="直線コネクタ 253"/>
        <xdr:cNvCxnSpPr/>
      </xdr:nvCxnSpPr>
      <xdr:spPr>
        <a:xfrm>
          <a:off x="4020820" y="14484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5" name="【福祉施設】&#10;有形固定資産減価償却率最大値テキスト"/>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6" name="直線コネクタ 255"/>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57" name="【福祉施設】&#10;有形固定資産減価償却率平均値テキスト"/>
        <xdr:cNvSpPr txBox="1"/>
      </xdr:nvSpPr>
      <xdr:spPr>
        <a:xfrm>
          <a:off x="4124960" y="13878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58" name="フローチャート: 判断 257"/>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59" name="フローチャート: 判断 258"/>
        <xdr:cNvSpPr/>
      </xdr:nvSpPr>
      <xdr:spPr>
        <a:xfrm>
          <a:off x="331216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60" name="フローチャート: 判断 259"/>
        <xdr:cNvSpPr/>
      </xdr:nvSpPr>
      <xdr:spPr>
        <a:xfrm>
          <a:off x="251460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42818</xdr:rowOff>
    </xdr:from>
    <xdr:to>
      <xdr:col>24</xdr:col>
      <xdr:colOff>114300</xdr:colOff>
      <xdr:row>82</xdr:row>
      <xdr:rowOff>144418</xdr:rowOff>
    </xdr:to>
    <xdr:sp macro="" textlink="">
      <xdr:nvSpPr>
        <xdr:cNvPr id="266" name="楕円 265"/>
        <xdr:cNvSpPr/>
      </xdr:nvSpPr>
      <xdr:spPr>
        <a:xfrm>
          <a:off x="4036060" y="137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65695</xdr:rowOff>
    </xdr:from>
    <xdr:ext cx="405111" cy="259045"/>
    <xdr:sp macro="" textlink="">
      <xdr:nvSpPr>
        <xdr:cNvPr id="267" name="【福祉施設】&#10;有形固定資産減価償却率該当値テキスト"/>
        <xdr:cNvSpPr txBox="1"/>
      </xdr:nvSpPr>
      <xdr:spPr>
        <a:xfrm>
          <a:off x="4124960" y="13644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117929</xdr:rowOff>
    </xdr:from>
    <xdr:to>
      <xdr:col>20</xdr:col>
      <xdr:colOff>38100</xdr:colOff>
      <xdr:row>83</xdr:row>
      <xdr:rowOff>48079</xdr:rowOff>
    </xdr:to>
    <xdr:sp macro="" textlink="">
      <xdr:nvSpPr>
        <xdr:cNvPr id="268" name="楕円 267"/>
        <xdr:cNvSpPr/>
      </xdr:nvSpPr>
      <xdr:spPr>
        <a:xfrm>
          <a:off x="3312160" y="138644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93618</xdr:rowOff>
    </xdr:from>
    <xdr:to>
      <xdr:col>24</xdr:col>
      <xdr:colOff>63500</xdr:colOff>
      <xdr:row>82</xdr:row>
      <xdr:rowOff>168729</xdr:rowOff>
    </xdr:to>
    <xdr:cxnSp macro="">
      <xdr:nvCxnSpPr>
        <xdr:cNvPr id="269" name="直線コネクタ 268"/>
        <xdr:cNvCxnSpPr/>
      </xdr:nvCxnSpPr>
      <xdr:spPr>
        <a:xfrm flipV="1">
          <a:off x="3355340" y="13840098"/>
          <a:ext cx="73152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24856</xdr:rowOff>
    </xdr:from>
    <xdr:to>
      <xdr:col>15</xdr:col>
      <xdr:colOff>101600</xdr:colOff>
      <xdr:row>83</xdr:row>
      <xdr:rowOff>126456</xdr:rowOff>
    </xdr:to>
    <xdr:sp macro="" textlink="">
      <xdr:nvSpPr>
        <xdr:cNvPr id="270" name="楕円 269"/>
        <xdr:cNvSpPr/>
      </xdr:nvSpPr>
      <xdr:spPr>
        <a:xfrm>
          <a:off x="2514600" y="139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168729</xdr:rowOff>
    </xdr:from>
    <xdr:to>
      <xdr:col>19</xdr:col>
      <xdr:colOff>177800</xdr:colOff>
      <xdr:row>83</xdr:row>
      <xdr:rowOff>75656</xdr:rowOff>
    </xdr:to>
    <xdr:cxnSp macro="">
      <xdr:nvCxnSpPr>
        <xdr:cNvPr id="271" name="直線コネクタ 270"/>
        <xdr:cNvCxnSpPr/>
      </xdr:nvCxnSpPr>
      <xdr:spPr>
        <a:xfrm flipV="1">
          <a:off x="2565400" y="13915209"/>
          <a:ext cx="789940" cy="7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94722</xdr:rowOff>
    </xdr:from>
    <xdr:ext cx="405111" cy="259045"/>
    <xdr:sp macro="" textlink="">
      <xdr:nvSpPr>
        <xdr:cNvPr id="272" name="n_1aveValue【福祉施設】&#10;有形固定資産減価償却率"/>
        <xdr:cNvSpPr txBox="1"/>
      </xdr:nvSpPr>
      <xdr:spPr>
        <a:xfrm>
          <a:off x="3170564" y="1400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77669</xdr:rowOff>
    </xdr:from>
    <xdr:ext cx="405111" cy="259045"/>
    <xdr:sp macro="" textlink="">
      <xdr:nvSpPr>
        <xdr:cNvPr id="273" name="n_2aveValue【福祉施設】&#10;有形固定資産減価償却率"/>
        <xdr:cNvSpPr txBox="1"/>
      </xdr:nvSpPr>
      <xdr:spPr>
        <a:xfrm>
          <a:off x="2385704" y="1365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64606</xdr:rowOff>
    </xdr:from>
    <xdr:ext cx="405111" cy="259045"/>
    <xdr:sp macro="" textlink="">
      <xdr:nvSpPr>
        <xdr:cNvPr id="274" name="n_1mainValue【福祉施設】&#10;有形固定資産減価償却率"/>
        <xdr:cNvSpPr txBox="1"/>
      </xdr:nvSpPr>
      <xdr:spPr>
        <a:xfrm>
          <a:off x="317056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275" name="n_2mainValue【福祉施設】&#10;有形固定資産減価償却率"/>
        <xdr:cNvSpPr txBox="1"/>
      </xdr:nvSpPr>
      <xdr:spPr>
        <a:xfrm>
          <a:off x="2385704" y="1403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6" name="直線コネクタ 285"/>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7" name="テキスト ボックス 286"/>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8" name="直線コネクタ 287"/>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9" name="テキスト ボックス 288"/>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0" name="直線コネクタ 289"/>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1" name="テキスト ボックス 290"/>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2" name="直線コネクタ 291"/>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3" name="テキスト ボックス 292"/>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4" name="直線コネクタ 293"/>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5" name="テキスト ボックス 294"/>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6" name="直線コネクタ 295"/>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7" name="テキスト ボックス 296"/>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301" name="直線コネクタ 300"/>
        <xdr:cNvCxnSpPr/>
      </xdr:nvCxnSpPr>
      <xdr:spPr>
        <a:xfrm flipV="1">
          <a:off x="9219565" y="13081363"/>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2"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3" name="直線コネクタ 302"/>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304" name="【福祉施設】&#10;一人当たり面積最大値テキスト"/>
        <xdr:cNvSpPr txBox="1"/>
      </xdr:nvSpPr>
      <xdr:spPr>
        <a:xfrm>
          <a:off x="925830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5" name="直線コネクタ 304"/>
        <xdr:cNvCxnSpPr/>
      </xdr:nvCxnSpPr>
      <xdr:spPr>
        <a:xfrm>
          <a:off x="915416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120848</xdr:rowOff>
    </xdr:from>
    <xdr:ext cx="469744" cy="259045"/>
    <xdr:sp macro="" textlink="">
      <xdr:nvSpPr>
        <xdr:cNvPr id="306" name="【福祉施設】&#10;一人当たり面積平均値テキスト"/>
        <xdr:cNvSpPr txBox="1"/>
      </xdr:nvSpPr>
      <xdr:spPr>
        <a:xfrm>
          <a:off x="9258300" y="1403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07" name="フローチャート: 判断 306"/>
        <xdr:cNvSpPr/>
      </xdr:nvSpPr>
      <xdr:spPr>
        <a:xfrm>
          <a:off x="919226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308" name="フローチャート: 判断 307"/>
        <xdr:cNvSpPr/>
      </xdr:nvSpPr>
      <xdr:spPr>
        <a:xfrm>
          <a:off x="844550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309" name="フローチャート: 判断 308"/>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15" name="楕円 314"/>
        <xdr:cNvSpPr/>
      </xdr:nvSpPr>
      <xdr:spPr>
        <a:xfrm>
          <a:off x="9192260" y="140021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110870</xdr:rowOff>
    </xdr:from>
    <xdr:ext cx="469744" cy="259045"/>
    <xdr:sp macro="" textlink="">
      <xdr:nvSpPr>
        <xdr:cNvPr id="316" name="【福祉施設】&#10;一人当たり面積該当値テキスト"/>
        <xdr:cNvSpPr txBox="1"/>
      </xdr:nvSpPr>
      <xdr:spPr>
        <a:xfrm>
          <a:off x="9258300"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87993</xdr:rowOff>
    </xdr:from>
    <xdr:to>
      <xdr:col>50</xdr:col>
      <xdr:colOff>165100</xdr:colOff>
      <xdr:row>84</xdr:row>
      <xdr:rowOff>18143</xdr:rowOff>
    </xdr:to>
    <xdr:sp macro="" textlink="">
      <xdr:nvSpPr>
        <xdr:cNvPr id="317" name="楕円 316"/>
        <xdr:cNvSpPr/>
      </xdr:nvSpPr>
      <xdr:spPr>
        <a:xfrm>
          <a:off x="8445500" y="14002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138793</xdr:rowOff>
    </xdr:from>
    <xdr:to>
      <xdr:col>55</xdr:col>
      <xdr:colOff>0</xdr:colOff>
      <xdr:row>83</xdr:row>
      <xdr:rowOff>138793</xdr:rowOff>
    </xdr:to>
    <xdr:cxnSp macro="">
      <xdr:nvCxnSpPr>
        <xdr:cNvPr id="318" name="直線コネクタ 317"/>
        <xdr:cNvCxnSpPr/>
      </xdr:nvCxnSpPr>
      <xdr:spPr>
        <a:xfrm>
          <a:off x="8496300" y="1405291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98879</xdr:rowOff>
    </xdr:from>
    <xdr:to>
      <xdr:col>46</xdr:col>
      <xdr:colOff>38100</xdr:colOff>
      <xdr:row>84</xdr:row>
      <xdr:rowOff>29029</xdr:rowOff>
    </xdr:to>
    <xdr:sp macro="" textlink="">
      <xdr:nvSpPr>
        <xdr:cNvPr id="319" name="楕円 318"/>
        <xdr:cNvSpPr/>
      </xdr:nvSpPr>
      <xdr:spPr>
        <a:xfrm>
          <a:off x="7670800" y="140129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138793</xdr:rowOff>
    </xdr:from>
    <xdr:to>
      <xdr:col>50</xdr:col>
      <xdr:colOff>114300</xdr:colOff>
      <xdr:row>83</xdr:row>
      <xdr:rowOff>149679</xdr:rowOff>
    </xdr:to>
    <xdr:cxnSp macro="">
      <xdr:nvCxnSpPr>
        <xdr:cNvPr id="320" name="直線コネクタ 319"/>
        <xdr:cNvCxnSpPr/>
      </xdr:nvCxnSpPr>
      <xdr:spPr>
        <a:xfrm flipV="1">
          <a:off x="7713980" y="14052913"/>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96356</xdr:rowOff>
    </xdr:from>
    <xdr:ext cx="469744" cy="259045"/>
    <xdr:sp macro="" textlink="">
      <xdr:nvSpPr>
        <xdr:cNvPr id="321" name="n_1aveValue【福祉施設】&#10;一人当たり面積"/>
        <xdr:cNvSpPr txBox="1"/>
      </xdr:nvSpPr>
      <xdr:spPr>
        <a:xfrm>
          <a:off x="8271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96356</xdr:rowOff>
    </xdr:from>
    <xdr:ext cx="469744" cy="259045"/>
    <xdr:sp macro="" textlink="">
      <xdr:nvSpPr>
        <xdr:cNvPr id="322" name="n_2aveValue【福祉施設】&#10;一人当たり面積"/>
        <xdr:cNvSpPr txBox="1"/>
      </xdr:nvSpPr>
      <xdr:spPr>
        <a:xfrm>
          <a:off x="7509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34670</xdr:rowOff>
    </xdr:from>
    <xdr:ext cx="469744" cy="259045"/>
    <xdr:sp macro="" textlink="">
      <xdr:nvSpPr>
        <xdr:cNvPr id="323" name="n_1mainValue【福祉施設】&#10;一人当たり面積"/>
        <xdr:cNvSpPr txBox="1"/>
      </xdr:nvSpPr>
      <xdr:spPr>
        <a:xfrm>
          <a:off x="8271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45556</xdr:rowOff>
    </xdr:from>
    <xdr:ext cx="469744" cy="259045"/>
    <xdr:sp macro="" textlink="">
      <xdr:nvSpPr>
        <xdr:cNvPr id="324" name="n_2mainValue【福祉施設】&#10;一人当たり面積"/>
        <xdr:cNvSpPr txBox="1"/>
      </xdr:nvSpPr>
      <xdr:spPr>
        <a:xfrm>
          <a:off x="7509587" y="1379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5" name="テキスト ボックス 334"/>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6" name="直線コネクタ 33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7" name="テキスト ボックス 336"/>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8" name="直線コネクタ 33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9" name="テキスト ボックス 33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0" name="直線コネクタ 33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1" name="テキスト ボックス 34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2" name="直線コネクタ 34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3" name="テキスト ボックス 34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4" name="直線コネクタ 34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5" name="テキスト ボックス 344"/>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49" name="直線コネクタ 348"/>
        <xdr:cNvCxnSpPr/>
      </xdr:nvCxnSpPr>
      <xdr:spPr>
        <a:xfrm flipV="1">
          <a:off x="4086225" y="1676400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50" name="【市民会館】&#10;有形固定資産減価償却率最小値テキスト"/>
        <xdr:cNvSpPr txBox="1"/>
      </xdr:nvSpPr>
      <xdr:spPr>
        <a:xfrm>
          <a:off x="41249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51" name="直線コネクタ 350"/>
        <xdr:cNvCxnSpPr/>
      </xdr:nvCxnSpPr>
      <xdr:spPr>
        <a:xfrm>
          <a:off x="4020820" y="18114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52" name="【市民会館】&#10;有形固定資産減価償却率最大値テキスト"/>
        <xdr:cNvSpPr txBox="1"/>
      </xdr:nvSpPr>
      <xdr:spPr>
        <a:xfrm>
          <a:off x="412496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3" name="直線コネクタ 352"/>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93997</xdr:rowOff>
    </xdr:from>
    <xdr:ext cx="405111" cy="259045"/>
    <xdr:sp macro="" textlink="">
      <xdr:nvSpPr>
        <xdr:cNvPr id="354" name="【市民会館】&#10;有形固定資産減価償却率平均値テキスト"/>
        <xdr:cNvSpPr txBox="1"/>
      </xdr:nvSpPr>
      <xdr:spPr>
        <a:xfrm>
          <a:off x="4124960" y="1752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55" name="フローチャート: 判断 354"/>
        <xdr:cNvSpPr/>
      </xdr:nvSpPr>
      <xdr:spPr>
        <a:xfrm>
          <a:off x="403606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56" name="フローチャート: 判断 355"/>
        <xdr:cNvSpPr/>
      </xdr:nvSpPr>
      <xdr:spPr>
        <a:xfrm>
          <a:off x="331216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57" name="フローチャート: 判断 356"/>
        <xdr:cNvSpPr/>
      </xdr:nvSpPr>
      <xdr:spPr>
        <a:xfrm>
          <a:off x="25146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63" name="楕円 362"/>
        <xdr:cNvSpPr/>
      </xdr:nvSpPr>
      <xdr:spPr>
        <a:xfrm>
          <a:off x="4036060" y="17741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118127</xdr:rowOff>
    </xdr:from>
    <xdr:ext cx="405111" cy="259045"/>
    <xdr:sp macro="" textlink="">
      <xdr:nvSpPr>
        <xdr:cNvPr id="364" name="【市民会館】&#10;有形固定資産減価償却率該当値テキスト"/>
        <xdr:cNvSpPr txBox="1"/>
      </xdr:nvSpPr>
      <xdr:spPr>
        <a:xfrm>
          <a:off x="4124960"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4445</xdr:rowOff>
    </xdr:from>
    <xdr:to>
      <xdr:col>20</xdr:col>
      <xdr:colOff>38100</xdr:colOff>
      <xdr:row>106</xdr:row>
      <xdr:rowOff>106045</xdr:rowOff>
    </xdr:to>
    <xdr:sp macro="" textlink="">
      <xdr:nvSpPr>
        <xdr:cNvPr id="365" name="楕円 364"/>
        <xdr:cNvSpPr/>
      </xdr:nvSpPr>
      <xdr:spPr>
        <a:xfrm>
          <a:off x="3312160" y="177742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19050</xdr:rowOff>
    </xdr:from>
    <xdr:to>
      <xdr:col>24</xdr:col>
      <xdr:colOff>63500</xdr:colOff>
      <xdr:row>106</xdr:row>
      <xdr:rowOff>55245</xdr:rowOff>
    </xdr:to>
    <xdr:cxnSp macro="">
      <xdr:nvCxnSpPr>
        <xdr:cNvPr id="366" name="直線コネクタ 365"/>
        <xdr:cNvCxnSpPr/>
      </xdr:nvCxnSpPr>
      <xdr:spPr>
        <a:xfrm flipV="1">
          <a:off x="3355340" y="1778889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46355</xdr:rowOff>
    </xdr:from>
    <xdr:to>
      <xdr:col>15</xdr:col>
      <xdr:colOff>101600</xdr:colOff>
      <xdr:row>106</xdr:row>
      <xdr:rowOff>147955</xdr:rowOff>
    </xdr:to>
    <xdr:sp macro="" textlink="">
      <xdr:nvSpPr>
        <xdr:cNvPr id="367" name="楕円 366"/>
        <xdr:cNvSpPr/>
      </xdr:nvSpPr>
      <xdr:spPr>
        <a:xfrm>
          <a:off x="25146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55245</xdr:rowOff>
    </xdr:from>
    <xdr:to>
      <xdr:col>19</xdr:col>
      <xdr:colOff>177800</xdr:colOff>
      <xdr:row>106</xdr:row>
      <xdr:rowOff>97155</xdr:rowOff>
    </xdr:to>
    <xdr:cxnSp macro="">
      <xdr:nvCxnSpPr>
        <xdr:cNvPr id="368" name="直線コネクタ 367"/>
        <xdr:cNvCxnSpPr/>
      </xdr:nvCxnSpPr>
      <xdr:spPr>
        <a:xfrm flipV="1">
          <a:off x="2565400" y="1782508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652</xdr:rowOff>
    </xdr:from>
    <xdr:ext cx="405111" cy="259045"/>
    <xdr:sp macro="" textlink="">
      <xdr:nvSpPr>
        <xdr:cNvPr id="369" name="n_1aveValue【市民会館】&#10;有形固定資産減価償却率"/>
        <xdr:cNvSpPr txBox="1"/>
      </xdr:nvSpPr>
      <xdr:spPr>
        <a:xfrm>
          <a:off x="3170564" y="174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122572</xdr:rowOff>
    </xdr:from>
    <xdr:ext cx="405111" cy="259045"/>
    <xdr:sp macro="" textlink="">
      <xdr:nvSpPr>
        <xdr:cNvPr id="370" name="n_2aveValue【市民会館】&#10;有形固定資産減価償却率"/>
        <xdr:cNvSpPr txBox="1"/>
      </xdr:nvSpPr>
      <xdr:spPr>
        <a:xfrm>
          <a:off x="2385704" y="1738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97172</xdr:rowOff>
    </xdr:from>
    <xdr:ext cx="405111" cy="259045"/>
    <xdr:sp macro="" textlink="">
      <xdr:nvSpPr>
        <xdr:cNvPr id="371" name="n_1mainValue【市民会館】&#10;有形固定資産減価償却率"/>
        <xdr:cNvSpPr txBox="1"/>
      </xdr:nvSpPr>
      <xdr:spPr>
        <a:xfrm>
          <a:off x="3170564" y="1786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139082</xdr:rowOff>
    </xdr:from>
    <xdr:ext cx="405111" cy="259045"/>
    <xdr:sp macro="" textlink="">
      <xdr:nvSpPr>
        <xdr:cNvPr id="372" name="n_2mainValue【市民会館】&#10;有形固定資産減価償却率"/>
        <xdr:cNvSpPr txBox="1"/>
      </xdr:nvSpPr>
      <xdr:spPr>
        <a:xfrm>
          <a:off x="238570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3" name="直線コネクタ 382"/>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4" name="テキスト ボックス 383"/>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7" name="直線コネクタ 386"/>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8" name="テキスト ボックス 387"/>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0" name="テキスト ボックス 38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92" name="直線コネクタ 391"/>
        <xdr:cNvCxnSpPr/>
      </xdr:nvCxnSpPr>
      <xdr:spPr>
        <a:xfrm flipV="1">
          <a:off x="9219565" y="16845914"/>
          <a:ext cx="0" cy="119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93" name="【市民会館】&#10;一人当たり面積最小値テキスト"/>
        <xdr:cNvSpPr txBox="1"/>
      </xdr:nvSpPr>
      <xdr:spPr>
        <a:xfrm>
          <a:off x="9258300"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94" name="直線コネクタ 393"/>
        <xdr:cNvCxnSpPr/>
      </xdr:nvCxnSpPr>
      <xdr:spPr>
        <a:xfrm>
          <a:off x="915416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95" name="【市民会館】&#10;一人当たり面積最大値テキスト"/>
        <xdr:cNvSpPr txBox="1"/>
      </xdr:nvSpPr>
      <xdr:spPr>
        <a:xfrm>
          <a:off x="9258300" y="166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96" name="直線コネクタ 395"/>
        <xdr:cNvCxnSpPr/>
      </xdr:nvCxnSpPr>
      <xdr:spPr>
        <a:xfrm>
          <a:off x="9154160" y="1684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9541</xdr:rowOff>
    </xdr:from>
    <xdr:ext cx="469744" cy="259045"/>
    <xdr:sp macro="" textlink="">
      <xdr:nvSpPr>
        <xdr:cNvPr id="397" name="【市民会館】&#10;一人当たり面積平均値テキスト"/>
        <xdr:cNvSpPr txBox="1"/>
      </xdr:nvSpPr>
      <xdr:spPr>
        <a:xfrm>
          <a:off x="9258300" y="17611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98" name="フローチャート: 判断 397"/>
        <xdr:cNvSpPr/>
      </xdr:nvSpPr>
      <xdr:spPr>
        <a:xfrm>
          <a:off x="919226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99" name="フローチャート: 判断 398"/>
        <xdr:cNvSpPr/>
      </xdr:nvSpPr>
      <xdr:spPr>
        <a:xfrm>
          <a:off x="844550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00" name="フローチャート: 判断 399"/>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1" name="テキスト ボックス 40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2" name="テキスト ボックス 40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3" name="テキスト ボックス 40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4" name="テキスト ボックス 40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5" name="テキスト ボックス 40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2539</xdr:rowOff>
    </xdr:from>
    <xdr:to>
      <xdr:col>55</xdr:col>
      <xdr:colOff>50800</xdr:colOff>
      <xdr:row>103</xdr:row>
      <xdr:rowOff>104139</xdr:rowOff>
    </xdr:to>
    <xdr:sp macro="" textlink="">
      <xdr:nvSpPr>
        <xdr:cNvPr id="406" name="楕円 405"/>
        <xdr:cNvSpPr/>
      </xdr:nvSpPr>
      <xdr:spPr>
        <a:xfrm>
          <a:off x="9192260" y="172694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25416</xdr:rowOff>
    </xdr:from>
    <xdr:ext cx="469744" cy="259045"/>
    <xdr:sp macro="" textlink="">
      <xdr:nvSpPr>
        <xdr:cNvPr id="407" name="【市民会館】&#10;一人当たり面積該当値テキスト"/>
        <xdr:cNvSpPr txBox="1"/>
      </xdr:nvSpPr>
      <xdr:spPr>
        <a:xfrm>
          <a:off x="9258300" y="1712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8255</xdr:rowOff>
    </xdr:from>
    <xdr:to>
      <xdr:col>50</xdr:col>
      <xdr:colOff>165100</xdr:colOff>
      <xdr:row>103</xdr:row>
      <xdr:rowOff>109855</xdr:rowOff>
    </xdr:to>
    <xdr:sp macro="" textlink="">
      <xdr:nvSpPr>
        <xdr:cNvPr id="408" name="楕円 407"/>
        <xdr:cNvSpPr/>
      </xdr:nvSpPr>
      <xdr:spPr>
        <a:xfrm>
          <a:off x="844550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53339</xdr:rowOff>
    </xdr:from>
    <xdr:to>
      <xdr:col>55</xdr:col>
      <xdr:colOff>0</xdr:colOff>
      <xdr:row>103</xdr:row>
      <xdr:rowOff>59055</xdr:rowOff>
    </xdr:to>
    <xdr:cxnSp macro="">
      <xdr:nvCxnSpPr>
        <xdr:cNvPr id="409" name="直線コネクタ 408"/>
        <xdr:cNvCxnSpPr/>
      </xdr:nvCxnSpPr>
      <xdr:spPr>
        <a:xfrm flipV="1">
          <a:off x="8496300" y="17320259"/>
          <a:ext cx="7239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8255</xdr:rowOff>
    </xdr:from>
    <xdr:to>
      <xdr:col>46</xdr:col>
      <xdr:colOff>38100</xdr:colOff>
      <xdr:row>103</xdr:row>
      <xdr:rowOff>109855</xdr:rowOff>
    </xdr:to>
    <xdr:sp macro="" textlink="">
      <xdr:nvSpPr>
        <xdr:cNvPr id="410" name="楕円 409"/>
        <xdr:cNvSpPr/>
      </xdr:nvSpPr>
      <xdr:spPr>
        <a:xfrm>
          <a:off x="7670800" y="172751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59055</xdr:rowOff>
    </xdr:from>
    <xdr:to>
      <xdr:col>50</xdr:col>
      <xdr:colOff>114300</xdr:colOff>
      <xdr:row>103</xdr:row>
      <xdr:rowOff>59055</xdr:rowOff>
    </xdr:to>
    <xdr:cxnSp macro="">
      <xdr:nvCxnSpPr>
        <xdr:cNvPr id="411" name="直線コネクタ 410"/>
        <xdr:cNvCxnSpPr/>
      </xdr:nvCxnSpPr>
      <xdr:spPr>
        <a:xfrm>
          <a:off x="7713980" y="1732597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89552</xdr:rowOff>
    </xdr:from>
    <xdr:ext cx="469744" cy="259045"/>
    <xdr:sp macro="" textlink="">
      <xdr:nvSpPr>
        <xdr:cNvPr id="412" name="n_1aveValue【市民会館】&#10;一人当たり面積"/>
        <xdr:cNvSpPr txBox="1"/>
      </xdr:nvSpPr>
      <xdr:spPr>
        <a:xfrm>
          <a:off x="8271587" y="1769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13" name="n_2aveValue【市民会館】&#10;一人当たり面積"/>
        <xdr:cNvSpPr txBox="1"/>
      </xdr:nvSpPr>
      <xdr:spPr>
        <a:xfrm>
          <a:off x="7509587"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126382</xdr:rowOff>
    </xdr:from>
    <xdr:ext cx="469744" cy="259045"/>
    <xdr:sp macro="" textlink="">
      <xdr:nvSpPr>
        <xdr:cNvPr id="414" name="n_1mainValue【市民会館】&#10;一人当たり面積"/>
        <xdr:cNvSpPr txBox="1"/>
      </xdr:nvSpPr>
      <xdr:spPr>
        <a:xfrm>
          <a:off x="8271587" y="1705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126382</xdr:rowOff>
    </xdr:from>
    <xdr:ext cx="469744" cy="259045"/>
    <xdr:sp macro="" textlink="">
      <xdr:nvSpPr>
        <xdr:cNvPr id="415" name="n_2mainValue【市民会館】&#10;一人当たり面積"/>
        <xdr:cNvSpPr txBox="1"/>
      </xdr:nvSpPr>
      <xdr:spPr>
        <a:xfrm>
          <a:off x="7509587" y="1705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6" name="正方形/長方形 41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7" name="正方形/長方形 41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8" name="正方形/長方形 41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9" name="正方形/長方形 41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0" name="正方形/長方形 41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1" name="正方形/長方形 42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2" name="正方形/長方形 42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正方形/長方形 42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4" name="テキスト ボックス 42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5" name="直線コネクタ 42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6" name="テキスト ボックス 425"/>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7" name="直線コネクタ 42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28" name="テキスト ボックス 427"/>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9" name="直線コネクタ 42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0" name="テキスト ボックス 42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1" name="直線コネクタ 43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2" name="テキスト ボックス 43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3" name="直線コネクタ 43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4" name="テキスト ボックス 43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5" name="直線コネクタ 43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6" name="テキスト ボックス 43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7" name="直線コネクタ 43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38" name="テキスト ボックス 437"/>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0" name="テキスト ボックス 439"/>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84365</xdr:rowOff>
    </xdr:to>
    <xdr:cxnSp macro="">
      <xdr:nvCxnSpPr>
        <xdr:cNvPr id="442" name="直線コネクタ 441"/>
        <xdr:cNvCxnSpPr/>
      </xdr:nvCxnSpPr>
      <xdr:spPr>
        <a:xfrm flipV="1">
          <a:off x="14375764" y="5717177"/>
          <a:ext cx="0" cy="124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88192</xdr:rowOff>
    </xdr:from>
    <xdr:ext cx="405111" cy="259045"/>
    <xdr:sp macro="" textlink="">
      <xdr:nvSpPr>
        <xdr:cNvPr id="443" name="【一般廃棄物処理施設】&#10;有形固定資産減価償却率最小値テキスト"/>
        <xdr:cNvSpPr txBox="1"/>
      </xdr:nvSpPr>
      <xdr:spPr>
        <a:xfrm>
          <a:off x="14414500" y="69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84365</xdr:rowOff>
    </xdr:from>
    <xdr:to>
      <xdr:col>86</xdr:col>
      <xdr:colOff>25400</xdr:colOff>
      <xdr:row>41</xdr:row>
      <xdr:rowOff>84365</xdr:rowOff>
    </xdr:to>
    <xdr:cxnSp macro="">
      <xdr:nvCxnSpPr>
        <xdr:cNvPr id="444" name="直線コネクタ 443"/>
        <xdr:cNvCxnSpPr/>
      </xdr:nvCxnSpPr>
      <xdr:spPr>
        <a:xfrm>
          <a:off x="14287500" y="695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45" name="【一般廃棄物処理施設】&#10;有形固定資産減価償却率最大値テキスト"/>
        <xdr:cNvSpPr txBox="1"/>
      </xdr:nvSpPr>
      <xdr:spPr>
        <a:xfrm>
          <a:off x="144145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46" name="直線コネクタ 445"/>
        <xdr:cNvCxnSpPr/>
      </xdr:nvCxnSpPr>
      <xdr:spPr>
        <a:xfrm>
          <a:off x="14287500" y="571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47" name="【一般廃棄物処理施設】&#10;有形固定資産減価償却率平均値テキスト"/>
        <xdr:cNvSpPr txBox="1"/>
      </xdr:nvSpPr>
      <xdr:spPr>
        <a:xfrm>
          <a:off x="14414500" y="582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48" name="フローチャート: 判断 447"/>
        <xdr:cNvSpPr/>
      </xdr:nvSpPr>
      <xdr:spPr>
        <a:xfrm>
          <a:off x="14325600" y="5972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9072</xdr:rowOff>
    </xdr:from>
    <xdr:to>
      <xdr:col>81</xdr:col>
      <xdr:colOff>101600</xdr:colOff>
      <xdr:row>36</xdr:row>
      <xdr:rowOff>110672</xdr:rowOff>
    </xdr:to>
    <xdr:sp macro="" textlink="">
      <xdr:nvSpPr>
        <xdr:cNvPr id="449" name="フローチャート: 判断 448"/>
        <xdr:cNvSpPr/>
      </xdr:nvSpPr>
      <xdr:spPr>
        <a:xfrm>
          <a:off x="13578840" y="60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31931</xdr:rowOff>
    </xdr:from>
    <xdr:to>
      <xdr:col>76</xdr:col>
      <xdr:colOff>165100</xdr:colOff>
      <xdr:row>36</xdr:row>
      <xdr:rowOff>133531</xdr:rowOff>
    </xdr:to>
    <xdr:sp macro="" textlink="">
      <xdr:nvSpPr>
        <xdr:cNvPr id="450" name="フローチャート: 判断 449"/>
        <xdr:cNvSpPr/>
      </xdr:nvSpPr>
      <xdr:spPr>
        <a:xfrm>
          <a:off x="12804140" y="606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1" name="テキスト ボックス 45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2" name="テキスト ボックス 45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3" name="テキスト ボックス 45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4" name="テキスト ボックス 45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5" name="テキスト ボックス 45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456" name="楕円 455"/>
        <xdr:cNvSpPr/>
      </xdr:nvSpPr>
      <xdr:spPr>
        <a:xfrm>
          <a:off x="14325600" y="62008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144253</xdr:rowOff>
    </xdr:from>
    <xdr:ext cx="405111" cy="259045"/>
    <xdr:sp macro="" textlink="">
      <xdr:nvSpPr>
        <xdr:cNvPr id="457" name="【一般廃棄物処理施設】&#10;有形固定資産減価償却率該当値テキスト"/>
        <xdr:cNvSpPr txBox="1"/>
      </xdr:nvSpPr>
      <xdr:spPr>
        <a:xfrm>
          <a:off x="14414500" y="617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121739</xdr:rowOff>
    </xdr:from>
    <xdr:to>
      <xdr:col>81</xdr:col>
      <xdr:colOff>101600</xdr:colOff>
      <xdr:row>38</xdr:row>
      <xdr:rowOff>51888</xdr:rowOff>
    </xdr:to>
    <xdr:sp macro="" textlink="">
      <xdr:nvSpPr>
        <xdr:cNvPr id="458" name="楕円 457"/>
        <xdr:cNvSpPr/>
      </xdr:nvSpPr>
      <xdr:spPr>
        <a:xfrm>
          <a:off x="13578840" y="6324419"/>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45176</xdr:rowOff>
    </xdr:from>
    <xdr:to>
      <xdr:col>85</xdr:col>
      <xdr:colOff>127000</xdr:colOff>
      <xdr:row>38</xdr:row>
      <xdr:rowOff>1088</xdr:rowOff>
    </xdr:to>
    <xdr:cxnSp macro="">
      <xdr:nvCxnSpPr>
        <xdr:cNvPr id="459" name="直線コネクタ 458"/>
        <xdr:cNvCxnSpPr/>
      </xdr:nvCxnSpPr>
      <xdr:spPr>
        <a:xfrm flipV="1">
          <a:off x="13629640" y="6247856"/>
          <a:ext cx="746760" cy="12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103777</xdr:rowOff>
    </xdr:from>
    <xdr:to>
      <xdr:col>76</xdr:col>
      <xdr:colOff>165100</xdr:colOff>
      <xdr:row>39</xdr:row>
      <xdr:rowOff>33927</xdr:rowOff>
    </xdr:to>
    <xdr:sp macro="" textlink="">
      <xdr:nvSpPr>
        <xdr:cNvPr id="460" name="楕円 459"/>
        <xdr:cNvSpPr/>
      </xdr:nvSpPr>
      <xdr:spPr>
        <a:xfrm>
          <a:off x="12804140" y="64740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1088</xdr:rowOff>
    </xdr:from>
    <xdr:to>
      <xdr:col>81</xdr:col>
      <xdr:colOff>50800</xdr:colOff>
      <xdr:row>38</xdr:row>
      <xdr:rowOff>154577</xdr:rowOff>
    </xdr:to>
    <xdr:cxnSp macro="">
      <xdr:nvCxnSpPr>
        <xdr:cNvPr id="461" name="直線コネクタ 460"/>
        <xdr:cNvCxnSpPr/>
      </xdr:nvCxnSpPr>
      <xdr:spPr>
        <a:xfrm flipV="1">
          <a:off x="12854940" y="6371408"/>
          <a:ext cx="7747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127199</xdr:rowOff>
    </xdr:from>
    <xdr:ext cx="405111" cy="259045"/>
    <xdr:sp macro="" textlink="">
      <xdr:nvSpPr>
        <xdr:cNvPr id="462" name="n_1aveValue【一般廃棄物処理施設】&#10;有形固定資産減価償却率"/>
        <xdr:cNvSpPr txBox="1"/>
      </xdr:nvSpPr>
      <xdr:spPr>
        <a:xfrm>
          <a:off x="13437244" y="5826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150058</xdr:rowOff>
    </xdr:from>
    <xdr:ext cx="405111" cy="259045"/>
    <xdr:sp macro="" textlink="">
      <xdr:nvSpPr>
        <xdr:cNvPr id="463" name="n_2aveValue【一般廃棄物処理施設】&#10;有形固定資産減価償却率"/>
        <xdr:cNvSpPr txBox="1"/>
      </xdr:nvSpPr>
      <xdr:spPr>
        <a:xfrm>
          <a:off x="12675244" y="584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43015</xdr:rowOff>
    </xdr:from>
    <xdr:ext cx="405111" cy="259045"/>
    <xdr:sp macro="" textlink="">
      <xdr:nvSpPr>
        <xdr:cNvPr id="464" name="n_1mainValue【一般廃棄物処理施設】&#10;有形固定資産減価償却率"/>
        <xdr:cNvSpPr txBox="1"/>
      </xdr:nvSpPr>
      <xdr:spPr>
        <a:xfrm>
          <a:off x="13437244" y="641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25054</xdr:rowOff>
    </xdr:from>
    <xdr:ext cx="405111" cy="259045"/>
    <xdr:sp macro="" textlink="">
      <xdr:nvSpPr>
        <xdr:cNvPr id="465" name="n_2mainValue【一般廃棄物処理施設】&#10;有形固定資産減価償却率"/>
        <xdr:cNvSpPr txBox="1"/>
      </xdr:nvSpPr>
      <xdr:spPr>
        <a:xfrm>
          <a:off x="126752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6" name="正方形/長方形 46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7" name="正方形/長方形 46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8" name="正方形/長方形 46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9" name="正方形/長方形 46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0" name="正方形/長方形 46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1" name="正方形/長方形 47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2" name="正方形/長方形 47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3" name="正方形/長方形 47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4" name="テキスト ボックス 47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5" name="直線コネクタ 47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76" name="テキスト ボックス 475"/>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77" name="直線コネクタ 47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78" name="テキスト ボックス 477"/>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9" name="直線コネクタ 47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0" name="テキスト ボックス 479"/>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1" name="直線コネクタ 48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82" name="テキスト ボックス 481"/>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3" name="直線コネクタ 48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84" name="テキスト ボックス 483"/>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5" name="直線コネクタ 48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6" name="テキスト ボックス 485"/>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7" name="直線コネクタ 48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8" name="テキスト ボックス 487"/>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90" name="直線コネクタ 489"/>
        <xdr:cNvCxnSpPr/>
      </xdr:nvCxnSpPr>
      <xdr:spPr>
        <a:xfrm flipV="1">
          <a:off x="19509104" y="5623007"/>
          <a:ext cx="0" cy="144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91" name="【一般廃棄物処理施設】&#10;一人当たり有形固定資産（償却資産）額最小値テキスト"/>
        <xdr:cNvSpPr txBox="1"/>
      </xdr:nvSpPr>
      <xdr:spPr>
        <a:xfrm>
          <a:off x="19547840" y="70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92" name="直線コネクタ 491"/>
        <xdr:cNvCxnSpPr/>
      </xdr:nvCxnSpPr>
      <xdr:spPr>
        <a:xfrm>
          <a:off x="19443700" y="7069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93" name="【一般廃棄物処理施設】&#10;一人当たり有形固定資産（償却資産）額最大値テキスト"/>
        <xdr:cNvSpPr txBox="1"/>
      </xdr:nvSpPr>
      <xdr:spPr>
        <a:xfrm>
          <a:off x="19547840" y="54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94" name="直線コネクタ 493"/>
        <xdr:cNvCxnSpPr/>
      </xdr:nvCxnSpPr>
      <xdr:spPr>
        <a:xfrm>
          <a:off x="19443700" y="562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70750</xdr:rowOff>
    </xdr:from>
    <xdr:ext cx="534377" cy="259045"/>
    <xdr:sp macro="" textlink="">
      <xdr:nvSpPr>
        <xdr:cNvPr id="495" name="【一般廃棄物処理施設】&#10;一人当たり有形固定資産（償却資産）額平均値テキスト"/>
        <xdr:cNvSpPr txBox="1"/>
      </xdr:nvSpPr>
      <xdr:spPr>
        <a:xfrm>
          <a:off x="19547840" y="627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96" name="フローチャート: 判断 495"/>
        <xdr:cNvSpPr/>
      </xdr:nvSpPr>
      <xdr:spPr>
        <a:xfrm>
          <a:off x="19458940" y="629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97" name="フローチャート: 判断 496"/>
        <xdr:cNvSpPr/>
      </xdr:nvSpPr>
      <xdr:spPr>
        <a:xfrm>
          <a:off x="18735040" y="628984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98" name="フローチャート: 判断 497"/>
        <xdr:cNvSpPr/>
      </xdr:nvSpPr>
      <xdr:spPr>
        <a:xfrm>
          <a:off x="17937480" y="6176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9" name="テキスト ボックス 49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0" name="テキスト ボックス 49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1" name="テキスト ボックス 50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2" name="テキスト ボックス 50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3" name="テキスト ボックス 50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150082</xdr:rowOff>
    </xdr:from>
    <xdr:to>
      <xdr:col>116</xdr:col>
      <xdr:colOff>114300</xdr:colOff>
      <xdr:row>36</xdr:row>
      <xdr:rowOff>80232</xdr:rowOff>
    </xdr:to>
    <xdr:sp macro="" textlink="">
      <xdr:nvSpPr>
        <xdr:cNvPr id="504" name="楕円 503"/>
        <xdr:cNvSpPr/>
      </xdr:nvSpPr>
      <xdr:spPr>
        <a:xfrm>
          <a:off x="19458940" y="60174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1509</xdr:rowOff>
    </xdr:from>
    <xdr:ext cx="534377" cy="259045"/>
    <xdr:sp macro="" textlink="">
      <xdr:nvSpPr>
        <xdr:cNvPr id="505" name="【一般廃棄物処理施設】&#10;一人当たり有形固定資産（償却資産）額該当値テキスト"/>
        <xdr:cNvSpPr txBox="1"/>
      </xdr:nvSpPr>
      <xdr:spPr>
        <a:xfrm>
          <a:off x="19547840" y="58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156007</xdr:rowOff>
    </xdr:from>
    <xdr:to>
      <xdr:col>112</xdr:col>
      <xdr:colOff>38100</xdr:colOff>
      <xdr:row>36</xdr:row>
      <xdr:rowOff>86157</xdr:rowOff>
    </xdr:to>
    <xdr:sp macro="" textlink="">
      <xdr:nvSpPr>
        <xdr:cNvPr id="506" name="楕円 505"/>
        <xdr:cNvSpPr/>
      </xdr:nvSpPr>
      <xdr:spPr>
        <a:xfrm>
          <a:off x="18735040" y="60234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29432</xdr:rowOff>
    </xdr:from>
    <xdr:to>
      <xdr:col>116</xdr:col>
      <xdr:colOff>63500</xdr:colOff>
      <xdr:row>36</xdr:row>
      <xdr:rowOff>35357</xdr:rowOff>
    </xdr:to>
    <xdr:cxnSp macro="">
      <xdr:nvCxnSpPr>
        <xdr:cNvPr id="507" name="直線コネクタ 506"/>
        <xdr:cNvCxnSpPr/>
      </xdr:nvCxnSpPr>
      <xdr:spPr>
        <a:xfrm flipV="1">
          <a:off x="18778220" y="6064472"/>
          <a:ext cx="73152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162693</xdr:rowOff>
    </xdr:from>
    <xdr:to>
      <xdr:col>107</xdr:col>
      <xdr:colOff>101600</xdr:colOff>
      <xdr:row>36</xdr:row>
      <xdr:rowOff>92843</xdr:rowOff>
    </xdr:to>
    <xdr:sp macro="" textlink="">
      <xdr:nvSpPr>
        <xdr:cNvPr id="508" name="楕円 507"/>
        <xdr:cNvSpPr/>
      </xdr:nvSpPr>
      <xdr:spPr>
        <a:xfrm>
          <a:off x="17937480" y="60300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35357</xdr:rowOff>
    </xdr:from>
    <xdr:to>
      <xdr:col>111</xdr:col>
      <xdr:colOff>177800</xdr:colOff>
      <xdr:row>36</xdr:row>
      <xdr:rowOff>42043</xdr:rowOff>
    </xdr:to>
    <xdr:cxnSp macro="">
      <xdr:nvCxnSpPr>
        <xdr:cNvPr id="509" name="直線コネクタ 508"/>
        <xdr:cNvCxnSpPr/>
      </xdr:nvCxnSpPr>
      <xdr:spPr>
        <a:xfrm flipV="1">
          <a:off x="17988280" y="6070397"/>
          <a:ext cx="78994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8437</xdr:rowOff>
    </xdr:from>
    <xdr:ext cx="534377" cy="259045"/>
    <xdr:sp macro="" textlink="">
      <xdr:nvSpPr>
        <xdr:cNvPr id="510" name="n_1aveValue【一般廃棄物処理施設】&#10;一人当たり有形固定資産（償却資産）額"/>
        <xdr:cNvSpPr txBox="1"/>
      </xdr:nvSpPr>
      <xdr:spPr>
        <a:xfrm>
          <a:off x="18528811" y="63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63187</xdr:rowOff>
    </xdr:from>
    <xdr:ext cx="534377" cy="259045"/>
    <xdr:sp macro="" textlink="">
      <xdr:nvSpPr>
        <xdr:cNvPr id="511" name="n_2aveValue【一般廃棄物処理施設】&#10;一人当たり有形固定資産（償却資産）額"/>
        <xdr:cNvSpPr txBox="1"/>
      </xdr:nvSpPr>
      <xdr:spPr>
        <a:xfrm>
          <a:off x="17766811" y="62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102684</xdr:rowOff>
    </xdr:from>
    <xdr:ext cx="534377" cy="259045"/>
    <xdr:sp macro="" textlink="">
      <xdr:nvSpPr>
        <xdr:cNvPr id="512" name="n_1mainValue【一般廃棄物処理施設】&#10;一人当たり有形固定資産（償却資産）額"/>
        <xdr:cNvSpPr txBox="1"/>
      </xdr:nvSpPr>
      <xdr:spPr>
        <a:xfrm>
          <a:off x="18528811" y="580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109370</xdr:rowOff>
    </xdr:from>
    <xdr:ext cx="534377" cy="259045"/>
    <xdr:sp macro="" textlink="">
      <xdr:nvSpPr>
        <xdr:cNvPr id="513" name="n_2mainValue【一般廃棄物処理施設】&#10;一人当たり有形固定資産（償却資産）額"/>
        <xdr:cNvSpPr txBox="1"/>
      </xdr:nvSpPr>
      <xdr:spPr>
        <a:xfrm>
          <a:off x="17766811" y="580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6" name="テキスト ボックス 525"/>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38" name="直線コネクタ 537"/>
        <xdr:cNvCxnSpPr/>
      </xdr:nvCxnSpPr>
      <xdr:spPr>
        <a:xfrm flipV="1">
          <a:off x="14375764" y="9357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39" name="【保健センター・保健所】&#10;有形固定資産減価償却率最小値テキスト"/>
        <xdr:cNvSpPr txBox="1"/>
      </xdr:nvSpPr>
      <xdr:spPr>
        <a:xfrm>
          <a:off x="144145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40" name="直線コネクタ 539"/>
        <xdr:cNvCxnSpPr/>
      </xdr:nvCxnSpPr>
      <xdr:spPr>
        <a:xfrm>
          <a:off x="14287500" y="1064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41" name="【保健センター・保健所】&#10;有形固定資産減価償却率最大値テキスト"/>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42" name="直線コネクタ 541"/>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43" name="【保健センター・保健所】&#10;有形固定資産減価償却率平均値テキスト"/>
        <xdr:cNvSpPr txBox="1"/>
      </xdr:nvSpPr>
      <xdr:spPr>
        <a:xfrm>
          <a:off x="144145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4" name="フローチャート: 判断 543"/>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45" name="フローチャート: 判断 544"/>
        <xdr:cNvSpPr/>
      </xdr:nvSpPr>
      <xdr:spPr>
        <a:xfrm>
          <a:off x="13578840"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6" name="フローチャート: 判断 545"/>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552" name="楕円 551"/>
        <xdr:cNvSpPr/>
      </xdr:nvSpPr>
      <xdr:spPr>
        <a:xfrm>
          <a:off x="14325600" y="101028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67327</xdr:rowOff>
    </xdr:from>
    <xdr:ext cx="405111" cy="259045"/>
    <xdr:sp macro="" textlink="">
      <xdr:nvSpPr>
        <xdr:cNvPr id="553" name="【保健センター・保健所】&#10;有形固定資産減価償却率該当値テキスト"/>
        <xdr:cNvSpPr txBox="1"/>
      </xdr:nvSpPr>
      <xdr:spPr>
        <a:xfrm>
          <a:off x="14414500"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105410</xdr:rowOff>
    </xdr:from>
    <xdr:to>
      <xdr:col>81</xdr:col>
      <xdr:colOff>101600</xdr:colOff>
      <xdr:row>61</xdr:row>
      <xdr:rowOff>35560</xdr:rowOff>
    </xdr:to>
    <xdr:sp macro="" textlink="">
      <xdr:nvSpPr>
        <xdr:cNvPr id="554" name="楕円 553"/>
        <xdr:cNvSpPr/>
      </xdr:nvSpPr>
      <xdr:spPr>
        <a:xfrm>
          <a:off x="13578840" y="1016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60</xdr:row>
      <xdr:rowOff>156210</xdr:rowOff>
    </xdr:to>
    <xdr:cxnSp macro="">
      <xdr:nvCxnSpPr>
        <xdr:cNvPr id="555" name="直線コネクタ 554"/>
        <xdr:cNvCxnSpPr/>
      </xdr:nvCxnSpPr>
      <xdr:spPr>
        <a:xfrm flipV="1">
          <a:off x="13629640" y="10153650"/>
          <a:ext cx="746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56" name="楕円 555"/>
        <xdr:cNvSpPr/>
      </xdr:nvSpPr>
      <xdr:spPr>
        <a:xfrm>
          <a:off x="1280414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156210</xdr:rowOff>
    </xdr:from>
    <xdr:to>
      <xdr:col>81</xdr:col>
      <xdr:colOff>50800</xdr:colOff>
      <xdr:row>61</xdr:row>
      <xdr:rowOff>68580</xdr:rowOff>
    </xdr:to>
    <xdr:cxnSp macro="">
      <xdr:nvCxnSpPr>
        <xdr:cNvPr id="557" name="直線コネクタ 556"/>
        <xdr:cNvCxnSpPr/>
      </xdr:nvCxnSpPr>
      <xdr:spPr>
        <a:xfrm flipV="1">
          <a:off x="12854940" y="10214610"/>
          <a:ext cx="7747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91457</xdr:rowOff>
    </xdr:from>
    <xdr:ext cx="405111" cy="259045"/>
    <xdr:sp macro="" textlink="">
      <xdr:nvSpPr>
        <xdr:cNvPr id="558" name="n_1aveValue【保健センター・保健所】&#10;有形固定資産減価償却率"/>
        <xdr:cNvSpPr txBox="1"/>
      </xdr:nvSpPr>
      <xdr:spPr>
        <a:xfrm>
          <a:off x="134372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59" name="n_2aveValue【保健センター・保健所】&#10;有形固定資産減価償却率"/>
        <xdr:cNvSpPr txBox="1"/>
      </xdr:nvSpPr>
      <xdr:spPr>
        <a:xfrm>
          <a:off x="126752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52087</xdr:rowOff>
    </xdr:from>
    <xdr:ext cx="405111" cy="259045"/>
    <xdr:sp macro="" textlink="">
      <xdr:nvSpPr>
        <xdr:cNvPr id="560" name="n_1mainValue【保健センター・保健所】&#10;有形固定資産減価償却率"/>
        <xdr:cNvSpPr txBox="1"/>
      </xdr:nvSpPr>
      <xdr:spPr>
        <a:xfrm>
          <a:off x="134372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61" name="n_2mainValue【保健センター・保健所】&#10;有形固定資産減価償却率"/>
        <xdr:cNvSpPr txBox="1"/>
      </xdr:nvSpPr>
      <xdr:spPr>
        <a:xfrm>
          <a:off x="126752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85" name="直線コネクタ 584"/>
        <xdr:cNvCxnSpPr/>
      </xdr:nvCxnSpPr>
      <xdr:spPr>
        <a:xfrm flipV="1">
          <a:off x="19509104" y="93535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6" name="【保健センター・保健所】&#10;一人当たり面積最小値テキスト"/>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7" name="直線コネクタ 586"/>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88" name="【保健センター・保健所】&#10;一人当たり面積最大値テキスト"/>
        <xdr:cNvSpPr txBox="1"/>
      </xdr:nvSpPr>
      <xdr:spPr>
        <a:xfrm>
          <a:off x="1954784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89" name="直線コネクタ 588"/>
        <xdr:cNvCxnSpPr/>
      </xdr:nvCxnSpPr>
      <xdr:spPr>
        <a:xfrm>
          <a:off x="194437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80027</xdr:rowOff>
    </xdr:from>
    <xdr:ext cx="469744" cy="259045"/>
    <xdr:sp macro="" textlink="">
      <xdr:nvSpPr>
        <xdr:cNvPr id="590" name="【保健センター・保健所】&#10;一人当たり面積平均値テキスト"/>
        <xdr:cNvSpPr txBox="1"/>
      </xdr:nvSpPr>
      <xdr:spPr>
        <a:xfrm>
          <a:off x="19547840" y="1013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91" name="フローチャート: 判断 590"/>
        <xdr:cNvSpPr/>
      </xdr:nvSpPr>
      <xdr:spPr>
        <a:xfrm>
          <a:off x="194589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2" name="フローチャート: 判断 591"/>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3" name="フローチャート: 判断 592"/>
        <xdr:cNvSpPr/>
      </xdr:nvSpPr>
      <xdr:spPr>
        <a:xfrm>
          <a:off x="1793748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139700</xdr:rowOff>
    </xdr:from>
    <xdr:to>
      <xdr:col>116</xdr:col>
      <xdr:colOff>114300</xdr:colOff>
      <xdr:row>57</xdr:row>
      <xdr:rowOff>69850</xdr:rowOff>
    </xdr:to>
    <xdr:sp macro="" textlink="">
      <xdr:nvSpPr>
        <xdr:cNvPr id="599" name="楕円 598"/>
        <xdr:cNvSpPr/>
      </xdr:nvSpPr>
      <xdr:spPr>
        <a:xfrm>
          <a:off x="19458940" y="9527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162577</xdr:rowOff>
    </xdr:from>
    <xdr:ext cx="469744" cy="259045"/>
    <xdr:sp macro="" textlink="">
      <xdr:nvSpPr>
        <xdr:cNvPr id="600" name="【保健センター・保健所】&#10;一人当たり面積該当値テキスト"/>
        <xdr:cNvSpPr txBox="1"/>
      </xdr:nvSpPr>
      <xdr:spPr>
        <a:xfrm>
          <a:off x="19547840" y="938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139700</xdr:rowOff>
    </xdr:from>
    <xdr:to>
      <xdr:col>112</xdr:col>
      <xdr:colOff>38100</xdr:colOff>
      <xdr:row>57</xdr:row>
      <xdr:rowOff>69850</xdr:rowOff>
    </xdr:to>
    <xdr:sp macro="" textlink="">
      <xdr:nvSpPr>
        <xdr:cNvPr id="601" name="楕円 600"/>
        <xdr:cNvSpPr/>
      </xdr:nvSpPr>
      <xdr:spPr>
        <a:xfrm>
          <a:off x="18735040" y="9527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19050</xdr:rowOff>
    </xdr:from>
    <xdr:to>
      <xdr:col>116</xdr:col>
      <xdr:colOff>63500</xdr:colOff>
      <xdr:row>57</xdr:row>
      <xdr:rowOff>19050</xdr:rowOff>
    </xdr:to>
    <xdr:cxnSp macro="">
      <xdr:nvCxnSpPr>
        <xdr:cNvPr id="602" name="直線コネクタ 601"/>
        <xdr:cNvCxnSpPr/>
      </xdr:nvCxnSpPr>
      <xdr:spPr>
        <a:xfrm>
          <a:off x="18778220" y="95745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139700</xdr:rowOff>
    </xdr:from>
    <xdr:to>
      <xdr:col>107</xdr:col>
      <xdr:colOff>101600</xdr:colOff>
      <xdr:row>57</xdr:row>
      <xdr:rowOff>69850</xdr:rowOff>
    </xdr:to>
    <xdr:sp macro="" textlink="">
      <xdr:nvSpPr>
        <xdr:cNvPr id="603" name="楕円 602"/>
        <xdr:cNvSpPr/>
      </xdr:nvSpPr>
      <xdr:spPr>
        <a:xfrm>
          <a:off x="17937480" y="9527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19050</xdr:rowOff>
    </xdr:from>
    <xdr:to>
      <xdr:col>111</xdr:col>
      <xdr:colOff>177800</xdr:colOff>
      <xdr:row>57</xdr:row>
      <xdr:rowOff>19050</xdr:rowOff>
    </xdr:to>
    <xdr:cxnSp macro="">
      <xdr:nvCxnSpPr>
        <xdr:cNvPr id="604" name="直線コネクタ 603"/>
        <xdr:cNvCxnSpPr/>
      </xdr:nvCxnSpPr>
      <xdr:spPr>
        <a:xfrm>
          <a:off x="17988280" y="95745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05" name="n_1aveValue【保健センター・保健所】&#10;一人当たり面積"/>
        <xdr:cNvSpPr txBox="1"/>
      </xdr:nvSpPr>
      <xdr:spPr>
        <a:xfrm>
          <a:off x="1856112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606" name="n_2aveValue【保健センター・保健所】&#10;一人当たり面積"/>
        <xdr:cNvSpPr txBox="1"/>
      </xdr:nvSpPr>
      <xdr:spPr>
        <a:xfrm>
          <a:off x="17776267" y="102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86377</xdr:rowOff>
    </xdr:from>
    <xdr:ext cx="469744" cy="259045"/>
    <xdr:sp macro="" textlink="">
      <xdr:nvSpPr>
        <xdr:cNvPr id="607" name="n_1mainValue【保健センター・保健所】&#10;一人当たり面積"/>
        <xdr:cNvSpPr txBox="1"/>
      </xdr:nvSpPr>
      <xdr:spPr>
        <a:xfrm>
          <a:off x="18561127" y="930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86377</xdr:rowOff>
    </xdr:from>
    <xdr:ext cx="469744" cy="259045"/>
    <xdr:sp macro="" textlink="">
      <xdr:nvSpPr>
        <xdr:cNvPr id="608" name="n_2mainValue【保健センター・保健所】&#10;一人当たり面積"/>
        <xdr:cNvSpPr txBox="1"/>
      </xdr:nvSpPr>
      <xdr:spPr>
        <a:xfrm>
          <a:off x="17776267" y="930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9" name="テキスト ボックス 618"/>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0" name="直線コネクタ 619"/>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1" name="テキスト ボックス 620"/>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2" name="直線コネクタ 621"/>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3" name="テキスト ボックス 622"/>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4" name="直線コネクタ 623"/>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5" name="テキスト ボックス 624"/>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6" name="直線コネクタ 625"/>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7" name="テキスト ボックス 626"/>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8" name="直線コネクタ 627"/>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9" name="テキスト ボックス 628"/>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1" name="テキスト ボックス 630"/>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633" name="直線コネクタ 632"/>
        <xdr:cNvCxnSpPr/>
      </xdr:nvCxnSpPr>
      <xdr:spPr>
        <a:xfrm flipV="1">
          <a:off x="14375764" y="13053060"/>
          <a:ext cx="0" cy="134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634" name="【消防施設】&#10;有形固定資産減価償却率最小値テキスト"/>
        <xdr:cNvSpPr txBox="1"/>
      </xdr:nvSpPr>
      <xdr:spPr>
        <a:xfrm>
          <a:off x="144145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635" name="直線コネクタ 634"/>
        <xdr:cNvCxnSpPr/>
      </xdr:nvCxnSpPr>
      <xdr:spPr>
        <a:xfrm>
          <a:off x="142875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636" name="【消防施設】&#10;有形固定資産減価償却率最大値テキスト"/>
        <xdr:cNvSpPr txBox="1"/>
      </xdr:nvSpPr>
      <xdr:spPr>
        <a:xfrm>
          <a:off x="1441450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637" name="直線コネクタ 636"/>
        <xdr:cNvCxnSpPr/>
      </xdr:nvCxnSpPr>
      <xdr:spPr>
        <a:xfrm>
          <a:off x="1428750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74947</xdr:rowOff>
    </xdr:from>
    <xdr:ext cx="405111" cy="259045"/>
    <xdr:sp macro="" textlink="">
      <xdr:nvSpPr>
        <xdr:cNvPr id="638" name="【消防施設】&#10;有形固定資産減価償却率平均値テキスト"/>
        <xdr:cNvSpPr txBox="1"/>
      </xdr:nvSpPr>
      <xdr:spPr>
        <a:xfrm>
          <a:off x="14414500" y="13486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39" name="フローチャート: 判断 638"/>
        <xdr:cNvSpPr/>
      </xdr:nvSpPr>
      <xdr:spPr>
        <a:xfrm>
          <a:off x="14325600" y="136309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40" name="フローチャート: 判断 639"/>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41" name="フローチャート: 判断 640"/>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2" name="テキスト ボックス 64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97789</xdr:rowOff>
    </xdr:from>
    <xdr:to>
      <xdr:col>85</xdr:col>
      <xdr:colOff>177800</xdr:colOff>
      <xdr:row>86</xdr:row>
      <xdr:rowOff>27939</xdr:rowOff>
    </xdr:to>
    <xdr:sp macro="" textlink="">
      <xdr:nvSpPr>
        <xdr:cNvPr id="647" name="楕円 646"/>
        <xdr:cNvSpPr/>
      </xdr:nvSpPr>
      <xdr:spPr>
        <a:xfrm>
          <a:off x="14325600" y="1434718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12716</xdr:rowOff>
    </xdr:from>
    <xdr:ext cx="405111" cy="259045"/>
    <xdr:sp macro="" textlink="">
      <xdr:nvSpPr>
        <xdr:cNvPr id="648" name="【消防施設】&#10;有形固定資産減価償却率該当値テキスト"/>
        <xdr:cNvSpPr txBox="1"/>
      </xdr:nvSpPr>
      <xdr:spPr>
        <a:xfrm>
          <a:off x="14414500" y="1426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59689</xdr:rowOff>
    </xdr:from>
    <xdr:to>
      <xdr:col>81</xdr:col>
      <xdr:colOff>101600</xdr:colOff>
      <xdr:row>85</xdr:row>
      <xdr:rowOff>161289</xdr:rowOff>
    </xdr:to>
    <xdr:sp macro="" textlink="">
      <xdr:nvSpPr>
        <xdr:cNvPr id="649" name="楕円 648"/>
        <xdr:cNvSpPr/>
      </xdr:nvSpPr>
      <xdr:spPr>
        <a:xfrm>
          <a:off x="1357884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110489</xdr:rowOff>
    </xdr:from>
    <xdr:to>
      <xdr:col>85</xdr:col>
      <xdr:colOff>127000</xdr:colOff>
      <xdr:row>85</xdr:row>
      <xdr:rowOff>148589</xdr:rowOff>
    </xdr:to>
    <xdr:cxnSp macro="">
      <xdr:nvCxnSpPr>
        <xdr:cNvPr id="650" name="直線コネクタ 649"/>
        <xdr:cNvCxnSpPr/>
      </xdr:nvCxnSpPr>
      <xdr:spPr>
        <a:xfrm>
          <a:off x="13629640" y="14359889"/>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90170</xdr:rowOff>
    </xdr:from>
    <xdr:to>
      <xdr:col>76</xdr:col>
      <xdr:colOff>165100</xdr:colOff>
      <xdr:row>86</xdr:row>
      <xdr:rowOff>20320</xdr:rowOff>
    </xdr:to>
    <xdr:sp macro="" textlink="">
      <xdr:nvSpPr>
        <xdr:cNvPr id="651" name="楕円 650"/>
        <xdr:cNvSpPr/>
      </xdr:nvSpPr>
      <xdr:spPr>
        <a:xfrm>
          <a:off x="1280414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110489</xdr:rowOff>
    </xdr:from>
    <xdr:to>
      <xdr:col>81</xdr:col>
      <xdr:colOff>50800</xdr:colOff>
      <xdr:row>85</xdr:row>
      <xdr:rowOff>140970</xdr:rowOff>
    </xdr:to>
    <xdr:cxnSp macro="">
      <xdr:nvCxnSpPr>
        <xdr:cNvPr id="652" name="直線コネクタ 651"/>
        <xdr:cNvCxnSpPr/>
      </xdr:nvCxnSpPr>
      <xdr:spPr>
        <a:xfrm flipV="1">
          <a:off x="12854940" y="14359889"/>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653" name="n_1aveValue【消防施設】&#10;有形固定資産減価償却率"/>
        <xdr:cNvSpPr txBox="1"/>
      </xdr:nvSpPr>
      <xdr:spPr>
        <a:xfrm>
          <a:off x="134372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54" name="n_2aveValue【消防施設】&#10;有形固定資産減価償却率"/>
        <xdr:cNvSpPr txBox="1"/>
      </xdr:nvSpPr>
      <xdr:spPr>
        <a:xfrm>
          <a:off x="126752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152416</xdr:rowOff>
    </xdr:from>
    <xdr:ext cx="405111" cy="259045"/>
    <xdr:sp macro="" textlink="">
      <xdr:nvSpPr>
        <xdr:cNvPr id="655" name="n_1mainValue【消防施設】&#10;有形固定資産減価償却率"/>
        <xdr:cNvSpPr txBox="1"/>
      </xdr:nvSpPr>
      <xdr:spPr>
        <a:xfrm>
          <a:off x="134372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11447</xdr:rowOff>
    </xdr:from>
    <xdr:ext cx="405111" cy="259045"/>
    <xdr:sp macro="" textlink="">
      <xdr:nvSpPr>
        <xdr:cNvPr id="656" name="n_2mainValue【消防施設】&#10;有形固定資産減価償却率"/>
        <xdr:cNvSpPr txBox="1"/>
      </xdr:nvSpPr>
      <xdr:spPr>
        <a:xfrm>
          <a:off x="12675244" y="1442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7" name="テキスト ボックス 666"/>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68" name="直線コネクタ 667"/>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9" name="テキスト ボックス 668"/>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0" name="直線コネクタ 669"/>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1" name="テキスト ボックス 670"/>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2" name="直線コネクタ 671"/>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3" name="テキスト ボックス 672"/>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4" name="直線コネクタ 673"/>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5" name="テキスト ボックス 674"/>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6" name="直線コネクタ 675"/>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7" name="テキスト ボックス 676"/>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81" name="直線コネクタ 680"/>
        <xdr:cNvCxnSpPr/>
      </xdr:nvCxnSpPr>
      <xdr:spPr>
        <a:xfrm flipV="1">
          <a:off x="19509104" y="130670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82" name="【消防施設】&#10;一人当たり面積最小値テキスト"/>
        <xdr:cNvSpPr txBox="1"/>
      </xdr:nvSpPr>
      <xdr:spPr>
        <a:xfrm>
          <a:off x="1954784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83" name="直線コネクタ 682"/>
        <xdr:cNvCxnSpPr/>
      </xdr:nvCxnSpPr>
      <xdr:spPr>
        <a:xfrm>
          <a:off x="19443700" y="14591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84" name="【消防施設】&#10;一人当たり面積最大値テキスト"/>
        <xdr:cNvSpPr txBox="1"/>
      </xdr:nvSpPr>
      <xdr:spPr>
        <a:xfrm>
          <a:off x="19547840"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85" name="直線コネクタ 684"/>
        <xdr:cNvCxnSpPr/>
      </xdr:nvCxnSpPr>
      <xdr:spPr>
        <a:xfrm>
          <a:off x="19443700" y="1306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48277</xdr:rowOff>
    </xdr:from>
    <xdr:ext cx="469744" cy="259045"/>
    <xdr:sp macro="" textlink="">
      <xdr:nvSpPr>
        <xdr:cNvPr id="686" name="【消防施設】&#10;一人当たり面積平均値テキスト"/>
        <xdr:cNvSpPr txBox="1"/>
      </xdr:nvSpPr>
      <xdr:spPr>
        <a:xfrm>
          <a:off x="19547840" y="1429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87" name="フローチャート: 判断 686"/>
        <xdr:cNvSpPr/>
      </xdr:nvSpPr>
      <xdr:spPr>
        <a:xfrm>
          <a:off x="19458940" y="1431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88" name="フローチャート: 判断 687"/>
        <xdr:cNvSpPr/>
      </xdr:nvSpPr>
      <xdr:spPr>
        <a:xfrm>
          <a:off x="18735040" y="14331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89" name="フローチャート: 判断 688"/>
        <xdr:cNvSpPr/>
      </xdr:nvSpPr>
      <xdr:spPr>
        <a:xfrm>
          <a:off x="1793748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38100</xdr:rowOff>
    </xdr:from>
    <xdr:to>
      <xdr:col>116</xdr:col>
      <xdr:colOff>114300</xdr:colOff>
      <xdr:row>84</xdr:row>
      <xdr:rowOff>139700</xdr:rowOff>
    </xdr:to>
    <xdr:sp macro="" textlink="">
      <xdr:nvSpPr>
        <xdr:cNvPr id="695" name="楕円 694"/>
        <xdr:cNvSpPr/>
      </xdr:nvSpPr>
      <xdr:spPr>
        <a:xfrm>
          <a:off x="19458940" y="141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60977</xdr:rowOff>
    </xdr:from>
    <xdr:ext cx="469744" cy="259045"/>
    <xdr:sp macro="" textlink="">
      <xdr:nvSpPr>
        <xdr:cNvPr id="696" name="【消防施設】&#10;一人当たり面積該当値テキスト"/>
        <xdr:cNvSpPr txBox="1"/>
      </xdr:nvSpPr>
      <xdr:spPr>
        <a:xfrm>
          <a:off x="19547840"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0</xdr:rowOff>
    </xdr:from>
    <xdr:to>
      <xdr:col>112</xdr:col>
      <xdr:colOff>38100</xdr:colOff>
      <xdr:row>84</xdr:row>
      <xdr:rowOff>101600</xdr:rowOff>
    </xdr:to>
    <xdr:sp macro="" textlink="">
      <xdr:nvSpPr>
        <xdr:cNvPr id="697" name="楕円 696"/>
        <xdr:cNvSpPr/>
      </xdr:nvSpPr>
      <xdr:spPr>
        <a:xfrm>
          <a:off x="18735040" y="140817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50800</xdr:rowOff>
    </xdr:from>
    <xdr:to>
      <xdr:col>116</xdr:col>
      <xdr:colOff>63500</xdr:colOff>
      <xdr:row>84</xdr:row>
      <xdr:rowOff>88900</xdr:rowOff>
    </xdr:to>
    <xdr:cxnSp macro="">
      <xdr:nvCxnSpPr>
        <xdr:cNvPr id="698" name="直線コネクタ 697"/>
        <xdr:cNvCxnSpPr/>
      </xdr:nvCxnSpPr>
      <xdr:spPr>
        <a:xfrm>
          <a:off x="18778220" y="1413256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0</xdr:rowOff>
    </xdr:from>
    <xdr:to>
      <xdr:col>107</xdr:col>
      <xdr:colOff>101600</xdr:colOff>
      <xdr:row>84</xdr:row>
      <xdr:rowOff>101600</xdr:rowOff>
    </xdr:to>
    <xdr:sp macro="" textlink="">
      <xdr:nvSpPr>
        <xdr:cNvPr id="699" name="楕円 698"/>
        <xdr:cNvSpPr/>
      </xdr:nvSpPr>
      <xdr:spPr>
        <a:xfrm>
          <a:off x="17937480" y="1408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50800</xdr:rowOff>
    </xdr:from>
    <xdr:to>
      <xdr:col>111</xdr:col>
      <xdr:colOff>177800</xdr:colOff>
      <xdr:row>84</xdr:row>
      <xdr:rowOff>50800</xdr:rowOff>
    </xdr:to>
    <xdr:cxnSp macro="">
      <xdr:nvCxnSpPr>
        <xdr:cNvPr id="700" name="直線コネクタ 699"/>
        <xdr:cNvCxnSpPr/>
      </xdr:nvCxnSpPr>
      <xdr:spPr>
        <a:xfrm>
          <a:off x="17988280" y="141325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701" name="n_1aveValue【消防施設】&#10;一人当たり面積"/>
        <xdr:cNvSpPr txBox="1"/>
      </xdr:nvSpPr>
      <xdr:spPr>
        <a:xfrm>
          <a:off x="1856112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149877</xdr:rowOff>
    </xdr:from>
    <xdr:ext cx="469744" cy="259045"/>
    <xdr:sp macro="" textlink="">
      <xdr:nvSpPr>
        <xdr:cNvPr id="702" name="n_2aveValue【消防施設】&#10;一人当たり面積"/>
        <xdr:cNvSpPr txBox="1"/>
      </xdr:nvSpPr>
      <xdr:spPr>
        <a:xfrm>
          <a:off x="1777626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118127</xdr:rowOff>
    </xdr:from>
    <xdr:ext cx="469744" cy="259045"/>
    <xdr:sp macro="" textlink="">
      <xdr:nvSpPr>
        <xdr:cNvPr id="703" name="n_1mainValue【消防施設】&#10;一人当たり面積"/>
        <xdr:cNvSpPr txBox="1"/>
      </xdr:nvSpPr>
      <xdr:spPr>
        <a:xfrm>
          <a:off x="18561127" y="1386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704" name="n_2mainValue【消防施設】&#10;一人当たり面積"/>
        <xdr:cNvSpPr txBox="1"/>
      </xdr:nvSpPr>
      <xdr:spPr>
        <a:xfrm>
          <a:off x="17776267" y="1386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5" name="テキスト ボックス 714"/>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6" name="直線コネクタ 715"/>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7" name="テキスト ボックス 716"/>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8" name="直線コネクタ 717"/>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9" name="テキスト ボックス 718"/>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0" name="直線コネクタ 719"/>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1" name="テキスト ボックス 720"/>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2" name="直線コネクタ 721"/>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3" name="テキスト ボックス 722"/>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5" name="テキスト ボックス 724"/>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727" name="直線コネクタ 726"/>
        <xdr:cNvCxnSpPr/>
      </xdr:nvCxnSpPr>
      <xdr:spPr>
        <a:xfrm flipV="1">
          <a:off x="14375764" y="16885920"/>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728" name="【庁舎】&#10;有形固定資産減価償却率最小値テキスト"/>
        <xdr:cNvSpPr txBox="1"/>
      </xdr:nvSpPr>
      <xdr:spPr>
        <a:xfrm>
          <a:off x="14414500" y="1814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729" name="直線コネクタ 728"/>
        <xdr:cNvCxnSpPr/>
      </xdr:nvCxnSpPr>
      <xdr:spPr>
        <a:xfrm>
          <a:off x="142875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30" name="【庁舎】&#10;有形固定資産減価償却率最大値テキスト"/>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31" name="直線コネクタ 730"/>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732" name="【庁舎】&#10;有形固定資産減価償却率平均値テキスト"/>
        <xdr:cNvSpPr txBox="1"/>
      </xdr:nvSpPr>
      <xdr:spPr>
        <a:xfrm>
          <a:off x="14414500" y="1742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733" name="フローチャート: 判断 732"/>
        <xdr:cNvSpPr/>
      </xdr:nvSpPr>
      <xdr:spPr>
        <a:xfrm>
          <a:off x="14325600" y="174462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734" name="フローチャート: 判断 733"/>
        <xdr:cNvSpPr/>
      </xdr:nvSpPr>
      <xdr:spPr>
        <a:xfrm>
          <a:off x="13578840" y="17542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735" name="フローチャート: 判断 734"/>
        <xdr:cNvSpPr/>
      </xdr:nvSpPr>
      <xdr:spPr>
        <a:xfrm>
          <a:off x="12804140" y="1718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71120</xdr:rowOff>
    </xdr:from>
    <xdr:to>
      <xdr:col>85</xdr:col>
      <xdr:colOff>177800</xdr:colOff>
      <xdr:row>101</xdr:row>
      <xdr:rowOff>1270</xdr:rowOff>
    </xdr:to>
    <xdr:sp macro="" textlink="">
      <xdr:nvSpPr>
        <xdr:cNvPr id="741" name="楕円 740"/>
        <xdr:cNvSpPr/>
      </xdr:nvSpPr>
      <xdr:spPr>
        <a:xfrm>
          <a:off x="14325600" y="168351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24147</xdr:rowOff>
    </xdr:from>
    <xdr:ext cx="405111" cy="259045"/>
    <xdr:sp macro="" textlink="">
      <xdr:nvSpPr>
        <xdr:cNvPr id="742" name="【庁舎】&#10;有形固定資産減価償却率該当値テキスト"/>
        <xdr:cNvSpPr txBox="1"/>
      </xdr:nvSpPr>
      <xdr:spPr>
        <a:xfrm>
          <a:off x="14414500" y="1678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123698</xdr:rowOff>
    </xdr:from>
    <xdr:to>
      <xdr:col>81</xdr:col>
      <xdr:colOff>101600</xdr:colOff>
      <xdr:row>100</xdr:row>
      <xdr:rowOff>53848</xdr:rowOff>
    </xdr:to>
    <xdr:sp macro="" textlink="">
      <xdr:nvSpPr>
        <xdr:cNvPr id="743" name="楕円 742"/>
        <xdr:cNvSpPr/>
      </xdr:nvSpPr>
      <xdr:spPr>
        <a:xfrm>
          <a:off x="13578840" y="167200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3048</xdr:rowOff>
    </xdr:from>
    <xdr:to>
      <xdr:col>85</xdr:col>
      <xdr:colOff>127000</xdr:colOff>
      <xdr:row>100</xdr:row>
      <xdr:rowOff>121920</xdr:rowOff>
    </xdr:to>
    <xdr:cxnSp macro="">
      <xdr:nvCxnSpPr>
        <xdr:cNvPr id="744" name="直線コネクタ 743"/>
        <xdr:cNvCxnSpPr/>
      </xdr:nvCxnSpPr>
      <xdr:spPr>
        <a:xfrm>
          <a:off x="13629640" y="16767048"/>
          <a:ext cx="74676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123698</xdr:rowOff>
    </xdr:from>
    <xdr:to>
      <xdr:col>76</xdr:col>
      <xdr:colOff>165100</xdr:colOff>
      <xdr:row>100</xdr:row>
      <xdr:rowOff>53848</xdr:rowOff>
    </xdr:to>
    <xdr:sp macro="" textlink="">
      <xdr:nvSpPr>
        <xdr:cNvPr id="745" name="楕円 744"/>
        <xdr:cNvSpPr/>
      </xdr:nvSpPr>
      <xdr:spPr>
        <a:xfrm>
          <a:off x="12804140" y="167200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3048</xdr:rowOff>
    </xdr:from>
    <xdr:to>
      <xdr:col>81</xdr:col>
      <xdr:colOff>50800</xdr:colOff>
      <xdr:row>100</xdr:row>
      <xdr:rowOff>3048</xdr:rowOff>
    </xdr:to>
    <xdr:cxnSp macro="">
      <xdr:nvCxnSpPr>
        <xdr:cNvPr id="746" name="直線コネクタ 745"/>
        <xdr:cNvCxnSpPr/>
      </xdr:nvCxnSpPr>
      <xdr:spPr>
        <a:xfrm>
          <a:off x="12854940" y="1676704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28973</xdr:rowOff>
    </xdr:from>
    <xdr:ext cx="405111" cy="259045"/>
    <xdr:sp macro="" textlink="">
      <xdr:nvSpPr>
        <xdr:cNvPr id="747" name="n_1aveValue【庁舎】&#10;有形固定資産減価償却率"/>
        <xdr:cNvSpPr txBox="1"/>
      </xdr:nvSpPr>
      <xdr:spPr>
        <a:xfrm>
          <a:off x="13437244" y="1763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10685</xdr:rowOff>
    </xdr:from>
    <xdr:ext cx="405111" cy="259045"/>
    <xdr:sp macro="" textlink="">
      <xdr:nvSpPr>
        <xdr:cNvPr id="748" name="n_2aveValue【庁舎】&#10;有形固定資産減価償却率"/>
        <xdr:cNvSpPr txBox="1"/>
      </xdr:nvSpPr>
      <xdr:spPr>
        <a:xfrm>
          <a:off x="12675244" y="1727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70375</xdr:rowOff>
    </xdr:from>
    <xdr:ext cx="405111" cy="259045"/>
    <xdr:sp macro="" textlink="">
      <xdr:nvSpPr>
        <xdr:cNvPr id="749" name="n_1mainValue【庁舎】&#10;有形固定資産減価償却率"/>
        <xdr:cNvSpPr txBox="1"/>
      </xdr:nvSpPr>
      <xdr:spPr>
        <a:xfrm>
          <a:off x="13437244" y="16499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70375</xdr:rowOff>
    </xdr:from>
    <xdr:ext cx="405111" cy="259045"/>
    <xdr:sp macro="" textlink="">
      <xdr:nvSpPr>
        <xdr:cNvPr id="750" name="n_2mainValue【庁舎】&#10;有形固定資産減価償却率"/>
        <xdr:cNvSpPr txBox="1"/>
      </xdr:nvSpPr>
      <xdr:spPr>
        <a:xfrm>
          <a:off x="12675244" y="16499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1" name="直線コネクタ 760"/>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2" name="テキスト ボックス 761"/>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3" name="直線コネクタ 762"/>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4" name="テキスト ボックス 763"/>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5" name="直線コネクタ 764"/>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6" name="テキスト ボックス 765"/>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7" name="直線コネクタ 766"/>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8" name="テキスト ボックス 767"/>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72" name="直線コネクタ 771"/>
        <xdr:cNvCxnSpPr/>
      </xdr:nvCxnSpPr>
      <xdr:spPr>
        <a:xfrm flipV="1">
          <a:off x="19509104" y="16922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73" name="【庁舎】&#10;一人当たり面積最小値テキスト"/>
        <xdr:cNvSpPr txBox="1"/>
      </xdr:nvSpPr>
      <xdr:spPr>
        <a:xfrm>
          <a:off x="195478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74" name="直線コネクタ 773"/>
        <xdr:cNvCxnSpPr/>
      </xdr:nvCxnSpPr>
      <xdr:spPr>
        <a:xfrm>
          <a:off x="1944370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5" name="【庁舎】&#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76" name="直線コネクタ 775"/>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77" name="【庁舎】&#10;一人当たり面積平均値テキスト"/>
        <xdr:cNvSpPr txBox="1"/>
      </xdr:nvSpPr>
      <xdr:spPr>
        <a:xfrm>
          <a:off x="19547840" y="1753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78" name="フローチャート: 判断 777"/>
        <xdr:cNvSpPr/>
      </xdr:nvSpPr>
      <xdr:spPr>
        <a:xfrm>
          <a:off x="19458940" y="17555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79" name="フローチャート: 判断 778"/>
        <xdr:cNvSpPr/>
      </xdr:nvSpPr>
      <xdr:spPr>
        <a:xfrm>
          <a:off x="1873504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80" name="フローチャート: 判断 779"/>
        <xdr:cNvSpPr/>
      </xdr:nvSpPr>
      <xdr:spPr>
        <a:xfrm>
          <a:off x="1793748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xdr:rowOff>
    </xdr:from>
    <xdr:to>
      <xdr:col>116</xdr:col>
      <xdr:colOff>114300</xdr:colOff>
      <xdr:row>103</xdr:row>
      <xdr:rowOff>115570</xdr:rowOff>
    </xdr:to>
    <xdr:sp macro="" textlink="">
      <xdr:nvSpPr>
        <xdr:cNvPr id="786" name="楕円 785"/>
        <xdr:cNvSpPr/>
      </xdr:nvSpPr>
      <xdr:spPr>
        <a:xfrm>
          <a:off x="19458940" y="17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36847</xdr:rowOff>
    </xdr:from>
    <xdr:ext cx="469744" cy="259045"/>
    <xdr:sp macro="" textlink="">
      <xdr:nvSpPr>
        <xdr:cNvPr id="787" name="【庁舎】&#10;一人当たり面積該当値テキスト"/>
        <xdr:cNvSpPr txBox="1"/>
      </xdr:nvSpPr>
      <xdr:spPr>
        <a:xfrm>
          <a:off x="19547840"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45974</xdr:rowOff>
    </xdr:from>
    <xdr:to>
      <xdr:col>112</xdr:col>
      <xdr:colOff>38100</xdr:colOff>
      <xdr:row>103</xdr:row>
      <xdr:rowOff>147574</xdr:rowOff>
    </xdr:to>
    <xdr:sp macro="" textlink="">
      <xdr:nvSpPr>
        <xdr:cNvPr id="788" name="楕円 787"/>
        <xdr:cNvSpPr/>
      </xdr:nvSpPr>
      <xdr:spPr>
        <a:xfrm>
          <a:off x="18735040" y="173128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64770</xdr:rowOff>
    </xdr:from>
    <xdr:to>
      <xdr:col>116</xdr:col>
      <xdr:colOff>63500</xdr:colOff>
      <xdr:row>103</xdr:row>
      <xdr:rowOff>96774</xdr:rowOff>
    </xdr:to>
    <xdr:cxnSp macro="">
      <xdr:nvCxnSpPr>
        <xdr:cNvPr id="789" name="直線コネクタ 788"/>
        <xdr:cNvCxnSpPr/>
      </xdr:nvCxnSpPr>
      <xdr:spPr>
        <a:xfrm flipV="1">
          <a:off x="18778220" y="17331690"/>
          <a:ext cx="7315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36830</xdr:rowOff>
    </xdr:from>
    <xdr:to>
      <xdr:col>107</xdr:col>
      <xdr:colOff>101600</xdr:colOff>
      <xdr:row>103</xdr:row>
      <xdr:rowOff>138430</xdr:rowOff>
    </xdr:to>
    <xdr:sp macro="" textlink="">
      <xdr:nvSpPr>
        <xdr:cNvPr id="790" name="楕円 789"/>
        <xdr:cNvSpPr/>
      </xdr:nvSpPr>
      <xdr:spPr>
        <a:xfrm>
          <a:off x="1793748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87630</xdr:rowOff>
    </xdr:from>
    <xdr:to>
      <xdr:col>111</xdr:col>
      <xdr:colOff>177800</xdr:colOff>
      <xdr:row>103</xdr:row>
      <xdr:rowOff>96774</xdr:rowOff>
    </xdr:to>
    <xdr:cxnSp macro="">
      <xdr:nvCxnSpPr>
        <xdr:cNvPr id="791" name="直線コネクタ 790"/>
        <xdr:cNvCxnSpPr/>
      </xdr:nvCxnSpPr>
      <xdr:spPr>
        <a:xfrm>
          <a:off x="17988280" y="17354550"/>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79264</xdr:rowOff>
    </xdr:from>
    <xdr:ext cx="469744" cy="259045"/>
    <xdr:sp macro="" textlink="">
      <xdr:nvSpPr>
        <xdr:cNvPr id="792" name="n_1aveValue【庁舎】&#10;一人当たり面積"/>
        <xdr:cNvSpPr txBox="1"/>
      </xdr:nvSpPr>
      <xdr:spPr>
        <a:xfrm>
          <a:off x="18561127" y="1768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51833</xdr:rowOff>
    </xdr:from>
    <xdr:ext cx="469744" cy="259045"/>
    <xdr:sp macro="" textlink="">
      <xdr:nvSpPr>
        <xdr:cNvPr id="793" name="n_2aveValue【庁舎】&#10;一人当たり面積"/>
        <xdr:cNvSpPr txBox="1"/>
      </xdr:nvSpPr>
      <xdr:spPr>
        <a:xfrm>
          <a:off x="17776267" y="1765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164101</xdr:rowOff>
    </xdr:from>
    <xdr:ext cx="469744" cy="259045"/>
    <xdr:sp macro="" textlink="">
      <xdr:nvSpPr>
        <xdr:cNvPr id="794" name="n_1mainValue【庁舎】&#10;一人当たり面積"/>
        <xdr:cNvSpPr txBox="1"/>
      </xdr:nvSpPr>
      <xdr:spPr>
        <a:xfrm>
          <a:off x="18561127" y="1709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154957</xdr:rowOff>
    </xdr:from>
    <xdr:ext cx="469744" cy="259045"/>
    <xdr:sp macro="" textlink="">
      <xdr:nvSpPr>
        <xdr:cNvPr id="795" name="n_2mainValue【庁舎】&#10;一人当たり面積"/>
        <xdr:cNvSpPr txBox="1"/>
      </xdr:nvSpPr>
      <xdr:spPr>
        <a:xfrm>
          <a:off x="17776267" y="1708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新潟市は市民一人当たりの公共施設（行政財産）の保有面積が高く，公営住宅及び児童館を除く各施設の一人あたり面積は類似団体に比べて高い状況である。また、，平成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年度まで合併建設計画により施設整備を進めてきたことから，有形固定資産の減価償却率は低い傾向にある。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消防施設は，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にかけて中央消防庁舎の移転新規事業を実施したこともあり，有形固定資産減価償却率が低くなっている。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また，図書館は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に中央図書館の建設，一般廃棄物処理施設は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年に亀田清掃センターの設備改良があったため，減価償却率が低くなっている。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体育館やプール等のスポーツ施設について，合併建設計画により整備したスポーツ施設もあるが，昭和</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年の新潟国体を契機に整備された体育施設を中心に老朽化が進んでいるため，減価償却率が平均</a:t>
          </a:r>
          <a:r>
            <a:rPr kumimoji="1" lang="ja-JP" altLang="en-US" sz="1100">
              <a:solidFill>
                <a:schemeClr val="dk1"/>
              </a:solidFill>
              <a:effectLst/>
              <a:latin typeface="+mn-lt"/>
              <a:ea typeface="+mn-ea"/>
              <a:cs typeface="+mn-cs"/>
            </a:rPr>
            <a:t>並となっている</a:t>
          </a:r>
          <a:r>
            <a:rPr kumimoji="1" lang="ja-JP" altLang="ja-JP" sz="1100">
              <a:solidFill>
                <a:schemeClr val="dk1"/>
              </a:solidFill>
              <a:effectLst/>
              <a:latin typeface="+mn-lt"/>
              <a:ea typeface="+mn-ea"/>
              <a:cs typeface="+mn-cs"/>
            </a:rPr>
            <a:t>。類似団体内でも市民一人当たりの面積が高くなっていることから，利用状況等を勘案し，地域でのバランスを配慮しながら，施設の集約等の総量削減について検討する必要がある。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合併建設計画では，庁舎は既存の施設を活用したことから老朽化が進んでいるため，庁舎の減価償却率が高くなっている。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796,773
791,459
726.45
407,246,674
403,936,780
3,056,786
226,767,037
600,079,400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税収の増などにより平成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年度までは財政力指数は増加を続けてきたが，平世</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年度においては，義務教職員人件費の権限移譲に伴う基準財政需要額の増加額に対して，基準財政収入額の増加額が少なかったため，前年度比で</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類似団体との比較においても，人口１人あたりの市税収入が低いことから，類似団体内平均を</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下回っている状況である。今後も歳入確保や歳出削減に努めるとともに，雇用の確保，拠点性の強化，交流人口の拡大などによる税収基盤の強化に取り組んでいく。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44</xdr:row>
      <xdr:rowOff>20320</xdr:rowOff>
    </xdr:to>
    <xdr:cxnSp macro="">
      <xdr:nvCxnSpPr>
        <xdr:cNvPr id="67" name="直線コネクタ 66"/>
        <xdr:cNvCxnSpPr/>
      </xdr:nvCxnSpPr>
      <xdr:spPr>
        <a:xfrm>
          <a:off x="4114800" y="74676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167657</xdr:rowOff>
    </xdr:from>
    <xdr:ext cx="762000" cy="259045"/>
    <xdr:sp macro="" textlink="">
      <xdr:nvSpPr>
        <xdr:cNvPr id="68" name="財政力平均値テキスト"/>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0" name="直線コネクタ 69"/>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143510</xdr:rowOff>
    </xdr:to>
    <xdr:cxnSp macro="">
      <xdr:nvCxnSpPr>
        <xdr:cNvPr id="73" name="直線コネクタ 72"/>
        <xdr:cNvCxnSpPr/>
      </xdr:nvCxnSpPr>
      <xdr:spPr>
        <a:xfrm flipV="1">
          <a:off x="2336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44</xdr:row>
      <xdr:rowOff>68580</xdr:rowOff>
    </xdr:to>
    <xdr:cxnSp macro="">
      <xdr:nvCxnSpPr>
        <xdr:cNvPr id="76" name="直線コネクタ 75"/>
        <xdr:cNvCxnSpPr/>
      </xdr:nvCxnSpPr>
      <xdr:spPr>
        <a:xfrm flipV="1">
          <a:off x="1447800" y="75158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6" name="楕円 85"/>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36847</xdr:rowOff>
    </xdr:from>
    <xdr:ext cx="762000" cy="259045"/>
    <xdr:sp macro="" textlink="">
      <xdr:nvSpPr>
        <xdr:cNvPr id="87" name="財政力該当値テキスト"/>
        <xdr:cNvSpPr txBox="1"/>
      </xdr:nvSpPr>
      <xdr:spPr>
        <a:xfrm>
          <a:off x="5041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8" name="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89" name="テキスト ボックス 88"/>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0" name="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2" name="楕円 91"/>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3" name="テキスト ボックス 92"/>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教職員人件費の権限移譲により，経常経費に充当した一般財源の額と経常一般財源の収入額はどちらも増加したが，満期一括償還に備えた市債管理基金への積立額が減少したことにより，経常一般財源収入の増加額が経常経費に充当した一般財源の増加額を上回ったことから，前年度比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引き続き厳しい財政状況が予測されることから，積極的な行財政改革を推進していく。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61</xdr:row>
      <xdr:rowOff>122061</xdr:rowOff>
    </xdr:to>
    <xdr:cxnSp macro="">
      <xdr:nvCxnSpPr>
        <xdr:cNvPr id="130" name="直線コネクタ 129"/>
        <xdr:cNvCxnSpPr/>
      </xdr:nvCxnSpPr>
      <xdr:spPr>
        <a:xfrm flipV="1">
          <a:off x="4114800" y="10312400"/>
          <a:ext cx="8382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68439</xdr:rowOff>
    </xdr:from>
    <xdr:to>
      <xdr:col>19</xdr:col>
      <xdr:colOff>133350</xdr:colOff>
      <xdr:row>61</xdr:row>
      <xdr:rowOff>122061</xdr:rowOff>
    </xdr:to>
    <xdr:cxnSp macro="">
      <xdr:nvCxnSpPr>
        <xdr:cNvPr id="133" name="直線コネクタ 132"/>
        <xdr:cNvCxnSpPr/>
      </xdr:nvCxnSpPr>
      <xdr:spPr>
        <a:xfrm>
          <a:off x="3225800" y="105268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72266</xdr:rowOff>
    </xdr:from>
    <xdr:ext cx="736600" cy="259045"/>
    <xdr:sp macro="" textlink="">
      <xdr:nvSpPr>
        <xdr:cNvPr id="135" name="テキスト ボックス 134"/>
        <xdr:cNvSpPr txBox="1"/>
      </xdr:nvSpPr>
      <xdr:spPr>
        <a:xfrm>
          <a:off x="3733800" y="1104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68439</xdr:rowOff>
    </xdr:from>
    <xdr:to>
      <xdr:col>15</xdr:col>
      <xdr:colOff>82550</xdr:colOff>
      <xdr:row>61</xdr:row>
      <xdr:rowOff>148872</xdr:rowOff>
    </xdr:to>
    <xdr:cxnSp macro="">
      <xdr:nvCxnSpPr>
        <xdr:cNvPr id="136" name="直線コネクタ 135"/>
        <xdr:cNvCxnSpPr/>
      </xdr:nvCxnSpPr>
      <xdr:spPr>
        <a:xfrm flipV="1">
          <a:off x="2336800" y="105268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120244</xdr:rowOff>
    </xdr:from>
    <xdr:ext cx="762000" cy="259045"/>
    <xdr:sp macro="" textlink="">
      <xdr:nvSpPr>
        <xdr:cNvPr id="138" name="テキスト ボックス 137"/>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170039</xdr:rowOff>
    </xdr:from>
    <xdr:to>
      <xdr:col>11</xdr:col>
      <xdr:colOff>31750</xdr:colOff>
      <xdr:row>61</xdr:row>
      <xdr:rowOff>148872</xdr:rowOff>
    </xdr:to>
    <xdr:cxnSp macro="">
      <xdr:nvCxnSpPr>
        <xdr:cNvPr id="139" name="直線コネクタ 138"/>
        <xdr:cNvCxnSpPr/>
      </xdr:nvCxnSpPr>
      <xdr:spPr>
        <a:xfrm>
          <a:off x="1447800" y="10285589"/>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41" name="テキスト ボックス 140"/>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49" name="楕円 148"/>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50" name="財政構造の弾力性該当値テキスト"/>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71261</xdr:rowOff>
    </xdr:from>
    <xdr:to>
      <xdr:col>19</xdr:col>
      <xdr:colOff>184150</xdr:colOff>
      <xdr:row>62</xdr:row>
      <xdr:rowOff>1411</xdr:rowOff>
    </xdr:to>
    <xdr:sp macro="" textlink="">
      <xdr:nvSpPr>
        <xdr:cNvPr id="151" name="楕円 150"/>
        <xdr:cNvSpPr/>
      </xdr:nvSpPr>
      <xdr:spPr>
        <a:xfrm>
          <a:off x="4064000" y="105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11588</xdr:rowOff>
    </xdr:from>
    <xdr:ext cx="736600" cy="259045"/>
    <xdr:sp macro="" textlink="">
      <xdr:nvSpPr>
        <xdr:cNvPr id="152" name="テキスト ボックス 151"/>
        <xdr:cNvSpPr txBox="1"/>
      </xdr:nvSpPr>
      <xdr:spPr>
        <a:xfrm>
          <a:off x="3733800" y="1029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17639</xdr:rowOff>
    </xdr:from>
    <xdr:to>
      <xdr:col>15</xdr:col>
      <xdr:colOff>133350</xdr:colOff>
      <xdr:row>61</xdr:row>
      <xdr:rowOff>119239</xdr:rowOff>
    </xdr:to>
    <xdr:sp macro="" textlink="">
      <xdr:nvSpPr>
        <xdr:cNvPr id="153" name="楕円 152"/>
        <xdr:cNvSpPr/>
      </xdr:nvSpPr>
      <xdr:spPr>
        <a:xfrm>
          <a:off x="3175000" y="104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129416</xdr:rowOff>
    </xdr:from>
    <xdr:ext cx="762000" cy="259045"/>
    <xdr:sp macro="" textlink="">
      <xdr:nvSpPr>
        <xdr:cNvPr id="154" name="テキスト ボックス 153"/>
        <xdr:cNvSpPr txBox="1"/>
      </xdr:nvSpPr>
      <xdr:spPr>
        <a:xfrm>
          <a:off x="2844800" y="1024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98072</xdr:rowOff>
    </xdr:from>
    <xdr:to>
      <xdr:col>11</xdr:col>
      <xdr:colOff>82550</xdr:colOff>
      <xdr:row>62</xdr:row>
      <xdr:rowOff>28222</xdr:rowOff>
    </xdr:to>
    <xdr:sp macro="" textlink="">
      <xdr:nvSpPr>
        <xdr:cNvPr id="155" name="楕円 154"/>
        <xdr:cNvSpPr/>
      </xdr:nvSpPr>
      <xdr:spPr>
        <a:xfrm>
          <a:off x="2286000" y="105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38399</xdr:rowOff>
    </xdr:from>
    <xdr:ext cx="762000" cy="259045"/>
    <xdr:sp macro="" textlink="">
      <xdr:nvSpPr>
        <xdr:cNvPr id="156" name="テキスト ボックス 155"/>
        <xdr:cNvSpPr txBox="1"/>
      </xdr:nvSpPr>
      <xdr:spPr>
        <a:xfrm>
          <a:off x="1955800" y="1032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119239</xdr:rowOff>
    </xdr:from>
    <xdr:to>
      <xdr:col>7</xdr:col>
      <xdr:colOff>31750</xdr:colOff>
      <xdr:row>60</xdr:row>
      <xdr:rowOff>49389</xdr:rowOff>
    </xdr:to>
    <xdr:sp macro="" textlink="">
      <xdr:nvSpPr>
        <xdr:cNvPr id="157" name="楕円 156"/>
        <xdr:cNvSpPr/>
      </xdr:nvSpPr>
      <xdr:spPr>
        <a:xfrm>
          <a:off x="1397000" y="102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59566</xdr:rowOff>
    </xdr:from>
    <xdr:ext cx="762000" cy="259045"/>
    <xdr:sp macro="" textlink="">
      <xdr:nvSpPr>
        <xdr:cNvPr id="158" name="テキスト ボックス 157"/>
        <xdr:cNvSpPr txBox="1"/>
      </xdr:nvSpPr>
      <xdr:spPr>
        <a:xfrm>
          <a:off x="1066800" y="1000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義務教職員人件費の権限移譲に伴う経費の増により，人件費，物件費等は共に前年度から大幅に増加した。物件費については，放課後児童クラブの運営費が増となったことも増加要因の一つとなっている。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類似団体内順位は下位に位置しており，今後も更なる行財政改革への取り組みを強化し，事務事業の見直しを徹底するなど歳出抑制に努める。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139991</xdr:rowOff>
    </xdr:from>
    <xdr:to>
      <xdr:col>23</xdr:col>
      <xdr:colOff>133350</xdr:colOff>
      <xdr:row>89</xdr:row>
      <xdr:rowOff>29990</xdr:rowOff>
    </xdr:to>
    <xdr:cxnSp macro="">
      <xdr:nvCxnSpPr>
        <xdr:cNvPr id="192" name="直線コネクタ 191"/>
        <xdr:cNvCxnSpPr/>
      </xdr:nvCxnSpPr>
      <xdr:spPr>
        <a:xfrm flipV="1">
          <a:off x="4953000" y="14198891"/>
          <a:ext cx="0" cy="10901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2067</xdr:rowOff>
    </xdr:from>
    <xdr:ext cx="762000" cy="259045"/>
    <xdr:sp macro="" textlink="">
      <xdr:nvSpPr>
        <xdr:cNvPr id="193" name="人件費・物件費等の状況最小値テキスト"/>
        <xdr:cNvSpPr txBox="1"/>
      </xdr:nvSpPr>
      <xdr:spPr>
        <a:xfrm>
          <a:off x="5041900" y="15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29990</xdr:rowOff>
    </xdr:from>
    <xdr:to>
      <xdr:col>24</xdr:col>
      <xdr:colOff>12700</xdr:colOff>
      <xdr:row>89</xdr:row>
      <xdr:rowOff>29990</xdr:rowOff>
    </xdr:to>
    <xdr:cxnSp macro="">
      <xdr:nvCxnSpPr>
        <xdr:cNvPr id="194" name="直線コネクタ 193"/>
        <xdr:cNvCxnSpPr/>
      </xdr:nvCxnSpPr>
      <xdr:spPr>
        <a:xfrm>
          <a:off x="4864100" y="1528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54918</xdr:rowOff>
    </xdr:from>
    <xdr:ext cx="762000" cy="259045"/>
    <xdr:sp macro="" textlink="">
      <xdr:nvSpPr>
        <xdr:cNvPr id="195" name="人件費・物件費等の状況最大値テキスト"/>
        <xdr:cNvSpPr txBox="1"/>
      </xdr:nvSpPr>
      <xdr:spPr>
        <a:xfrm>
          <a:off x="5041900" y="1394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139991</xdr:rowOff>
    </xdr:from>
    <xdr:to>
      <xdr:col>24</xdr:col>
      <xdr:colOff>12700</xdr:colOff>
      <xdr:row>82</xdr:row>
      <xdr:rowOff>139991</xdr:rowOff>
    </xdr:to>
    <xdr:cxnSp macro="">
      <xdr:nvCxnSpPr>
        <xdr:cNvPr id="196" name="直線コネクタ 195"/>
        <xdr:cNvCxnSpPr/>
      </xdr:nvCxnSpPr>
      <xdr:spPr>
        <a:xfrm>
          <a:off x="4864100" y="14198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64359</xdr:rowOff>
    </xdr:from>
    <xdr:to>
      <xdr:col>23</xdr:col>
      <xdr:colOff>133350</xdr:colOff>
      <xdr:row>86</xdr:row>
      <xdr:rowOff>112926</xdr:rowOff>
    </xdr:to>
    <xdr:cxnSp macro="">
      <xdr:nvCxnSpPr>
        <xdr:cNvPr id="197" name="直線コネクタ 196"/>
        <xdr:cNvCxnSpPr/>
      </xdr:nvCxnSpPr>
      <xdr:spPr>
        <a:xfrm>
          <a:off x="4114800" y="14123259"/>
          <a:ext cx="838200" cy="7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28114</xdr:rowOff>
    </xdr:from>
    <xdr:ext cx="762000" cy="259045"/>
    <xdr:sp macro="" textlink="">
      <xdr:nvSpPr>
        <xdr:cNvPr id="198" name="人件費・物件費等の状況平均値テキスト"/>
        <xdr:cNvSpPr txBox="1"/>
      </xdr:nvSpPr>
      <xdr:spPr>
        <a:xfrm>
          <a:off x="5041900" y="14258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11587</xdr:rowOff>
    </xdr:from>
    <xdr:to>
      <xdr:col>23</xdr:col>
      <xdr:colOff>184150</xdr:colOff>
      <xdr:row>84</xdr:row>
      <xdr:rowOff>113187</xdr:rowOff>
    </xdr:to>
    <xdr:sp macro="" textlink="">
      <xdr:nvSpPr>
        <xdr:cNvPr id="199" name="フローチャート: 判断 198"/>
        <xdr:cNvSpPr/>
      </xdr:nvSpPr>
      <xdr:spPr>
        <a:xfrm>
          <a:off x="49022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59443</xdr:rowOff>
    </xdr:from>
    <xdr:to>
      <xdr:col>19</xdr:col>
      <xdr:colOff>133350</xdr:colOff>
      <xdr:row>82</xdr:row>
      <xdr:rowOff>64359</xdr:rowOff>
    </xdr:to>
    <xdr:cxnSp macro="">
      <xdr:nvCxnSpPr>
        <xdr:cNvPr id="200" name="直線コネクタ 199"/>
        <xdr:cNvCxnSpPr/>
      </xdr:nvCxnSpPr>
      <xdr:spPr>
        <a:xfrm>
          <a:off x="3225800" y="14118343"/>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124058</xdr:rowOff>
    </xdr:from>
    <xdr:to>
      <xdr:col>19</xdr:col>
      <xdr:colOff>184150</xdr:colOff>
      <xdr:row>81</xdr:row>
      <xdr:rowOff>54208</xdr:rowOff>
    </xdr:to>
    <xdr:sp macro="" textlink="">
      <xdr:nvSpPr>
        <xdr:cNvPr id="201" name="フローチャート: 判断 200"/>
        <xdr:cNvSpPr/>
      </xdr:nvSpPr>
      <xdr:spPr>
        <a:xfrm>
          <a:off x="4064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64385</xdr:rowOff>
    </xdr:from>
    <xdr:ext cx="736600" cy="259045"/>
    <xdr:sp macro="" textlink="">
      <xdr:nvSpPr>
        <xdr:cNvPr id="202" name="テキスト ボックス 201"/>
        <xdr:cNvSpPr txBox="1"/>
      </xdr:nvSpPr>
      <xdr:spPr>
        <a:xfrm>
          <a:off x="3733800" y="1360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50349</xdr:rowOff>
    </xdr:from>
    <xdr:to>
      <xdr:col>15</xdr:col>
      <xdr:colOff>82550</xdr:colOff>
      <xdr:row>82</xdr:row>
      <xdr:rowOff>59443</xdr:rowOff>
    </xdr:to>
    <xdr:cxnSp macro="">
      <xdr:nvCxnSpPr>
        <xdr:cNvPr id="203" name="直線コネクタ 202"/>
        <xdr:cNvCxnSpPr/>
      </xdr:nvCxnSpPr>
      <xdr:spPr>
        <a:xfrm>
          <a:off x="2336800" y="14109249"/>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101481</xdr:rowOff>
    </xdr:from>
    <xdr:to>
      <xdr:col>15</xdr:col>
      <xdr:colOff>133350</xdr:colOff>
      <xdr:row>81</xdr:row>
      <xdr:rowOff>31631</xdr:rowOff>
    </xdr:to>
    <xdr:sp macro="" textlink="">
      <xdr:nvSpPr>
        <xdr:cNvPr id="204" name="フローチャート: 判断 203"/>
        <xdr:cNvSpPr/>
      </xdr:nvSpPr>
      <xdr:spPr>
        <a:xfrm>
          <a:off x="3175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41808</xdr:rowOff>
    </xdr:from>
    <xdr:ext cx="762000" cy="259045"/>
    <xdr:sp macro="" textlink="">
      <xdr:nvSpPr>
        <xdr:cNvPr id="205" name="テキスト ボックス 204"/>
        <xdr:cNvSpPr txBox="1"/>
      </xdr:nvSpPr>
      <xdr:spPr>
        <a:xfrm>
          <a:off x="2844800" y="1358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108615</xdr:rowOff>
    </xdr:from>
    <xdr:to>
      <xdr:col>11</xdr:col>
      <xdr:colOff>31750</xdr:colOff>
      <xdr:row>82</xdr:row>
      <xdr:rowOff>50349</xdr:rowOff>
    </xdr:to>
    <xdr:cxnSp macro="">
      <xdr:nvCxnSpPr>
        <xdr:cNvPr id="206" name="直線コネクタ 205"/>
        <xdr:cNvCxnSpPr/>
      </xdr:nvCxnSpPr>
      <xdr:spPr>
        <a:xfrm>
          <a:off x="1447800" y="13996065"/>
          <a:ext cx="889000" cy="1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94980</xdr:rowOff>
    </xdr:from>
    <xdr:to>
      <xdr:col>11</xdr:col>
      <xdr:colOff>82550</xdr:colOff>
      <xdr:row>81</xdr:row>
      <xdr:rowOff>25130</xdr:rowOff>
    </xdr:to>
    <xdr:sp macro="" textlink="">
      <xdr:nvSpPr>
        <xdr:cNvPr id="207" name="フローチャート: 判断 206"/>
        <xdr:cNvSpPr/>
      </xdr:nvSpPr>
      <xdr:spPr>
        <a:xfrm>
          <a:off x="2286000" y="13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35307</xdr:rowOff>
    </xdr:from>
    <xdr:ext cx="762000" cy="259045"/>
    <xdr:sp macro="" textlink="">
      <xdr:nvSpPr>
        <xdr:cNvPr id="208" name="テキスト ボックス 207"/>
        <xdr:cNvSpPr txBox="1"/>
      </xdr:nvSpPr>
      <xdr:spPr>
        <a:xfrm>
          <a:off x="1955800" y="1357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38441</xdr:rowOff>
    </xdr:from>
    <xdr:to>
      <xdr:col>7</xdr:col>
      <xdr:colOff>31750</xdr:colOff>
      <xdr:row>80</xdr:row>
      <xdr:rowOff>140041</xdr:rowOff>
    </xdr:to>
    <xdr:sp macro="" textlink="">
      <xdr:nvSpPr>
        <xdr:cNvPr id="209" name="フローチャート: 判断 208"/>
        <xdr:cNvSpPr/>
      </xdr:nvSpPr>
      <xdr:spPr>
        <a:xfrm>
          <a:off x="1397000" y="1375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150218</xdr:rowOff>
    </xdr:from>
    <xdr:ext cx="762000" cy="259045"/>
    <xdr:sp macro="" textlink="">
      <xdr:nvSpPr>
        <xdr:cNvPr id="210" name="テキスト ボックス 209"/>
        <xdr:cNvSpPr txBox="1"/>
      </xdr:nvSpPr>
      <xdr:spPr>
        <a:xfrm>
          <a:off x="1066800" y="1352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62126</xdr:rowOff>
    </xdr:from>
    <xdr:to>
      <xdr:col>23</xdr:col>
      <xdr:colOff>184150</xdr:colOff>
      <xdr:row>86</xdr:row>
      <xdr:rowOff>163726</xdr:rowOff>
    </xdr:to>
    <xdr:sp macro="" textlink="">
      <xdr:nvSpPr>
        <xdr:cNvPr id="216" name="楕円 215"/>
        <xdr:cNvSpPr/>
      </xdr:nvSpPr>
      <xdr:spPr>
        <a:xfrm>
          <a:off x="4902200" y="1480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34203</xdr:rowOff>
    </xdr:from>
    <xdr:ext cx="762000" cy="259045"/>
    <xdr:sp macro="" textlink="">
      <xdr:nvSpPr>
        <xdr:cNvPr id="217" name="人件費・物件費等の状況該当値テキスト"/>
        <xdr:cNvSpPr txBox="1"/>
      </xdr:nvSpPr>
      <xdr:spPr>
        <a:xfrm>
          <a:off x="5041900" y="147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13559</xdr:rowOff>
    </xdr:from>
    <xdr:to>
      <xdr:col>19</xdr:col>
      <xdr:colOff>184150</xdr:colOff>
      <xdr:row>82</xdr:row>
      <xdr:rowOff>115159</xdr:rowOff>
    </xdr:to>
    <xdr:sp macro="" textlink="">
      <xdr:nvSpPr>
        <xdr:cNvPr id="218" name="楕円 217"/>
        <xdr:cNvSpPr/>
      </xdr:nvSpPr>
      <xdr:spPr>
        <a:xfrm>
          <a:off x="4064000" y="1407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99936</xdr:rowOff>
    </xdr:from>
    <xdr:ext cx="736600" cy="259045"/>
    <xdr:sp macro="" textlink="">
      <xdr:nvSpPr>
        <xdr:cNvPr id="219" name="テキスト ボックス 218"/>
        <xdr:cNvSpPr txBox="1"/>
      </xdr:nvSpPr>
      <xdr:spPr>
        <a:xfrm>
          <a:off x="3733800" y="14158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8643</xdr:rowOff>
    </xdr:from>
    <xdr:to>
      <xdr:col>15</xdr:col>
      <xdr:colOff>133350</xdr:colOff>
      <xdr:row>82</xdr:row>
      <xdr:rowOff>110243</xdr:rowOff>
    </xdr:to>
    <xdr:sp macro="" textlink="">
      <xdr:nvSpPr>
        <xdr:cNvPr id="220" name="楕円 219"/>
        <xdr:cNvSpPr/>
      </xdr:nvSpPr>
      <xdr:spPr>
        <a:xfrm>
          <a:off x="3175000" y="140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95020</xdr:rowOff>
    </xdr:from>
    <xdr:ext cx="762000" cy="259045"/>
    <xdr:sp macro="" textlink="">
      <xdr:nvSpPr>
        <xdr:cNvPr id="221" name="テキスト ボックス 220"/>
        <xdr:cNvSpPr txBox="1"/>
      </xdr:nvSpPr>
      <xdr:spPr>
        <a:xfrm>
          <a:off x="2844800" y="141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170999</xdr:rowOff>
    </xdr:from>
    <xdr:to>
      <xdr:col>11</xdr:col>
      <xdr:colOff>82550</xdr:colOff>
      <xdr:row>82</xdr:row>
      <xdr:rowOff>101149</xdr:rowOff>
    </xdr:to>
    <xdr:sp macro="" textlink="">
      <xdr:nvSpPr>
        <xdr:cNvPr id="222" name="楕円 221"/>
        <xdr:cNvSpPr/>
      </xdr:nvSpPr>
      <xdr:spPr>
        <a:xfrm>
          <a:off x="2286000" y="1405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85926</xdr:rowOff>
    </xdr:from>
    <xdr:ext cx="762000" cy="259045"/>
    <xdr:sp macro="" textlink="">
      <xdr:nvSpPr>
        <xdr:cNvPr id="223" name="テキスト ボックス 222"/>
        <xdr:cNvSpPr txBox="1"/>
      </xdr:nvSpPr>
      <xdr:spPr>
        <a:xfrm>
          <a:off x="1955800" y="1414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57815</xdr:rowOff>
    </xdr:from>
    <xdr:to>
      <xdr:col>7</xdr:col>
      <xdr:colOff>31750</xdr:colOff>
      <xdr:row>81</xdr:row>
      <xdr:rowOff>159415</xdr:rowOff>
    </xdr:to>
    <xdr:sp macro="" textlink="">
      <xdr:nvSpPr>
        <xdr:cNvPr id="224" name="楕円 223"/>
        <xdr:cNvSpPr/>
      </xdr:nvSpPr>
      <xdr:spPr>
        <a:xfrm>
          <a:off x="1397000" y="1394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144192</xdr:rowOff>
    </xdr:from>
    <xdr:ext cx="762000" cy="259045"/>
    <xdr:sp macro="" textlink="">
      <xdr:nvSpPr>
        <xdr:cNvPr id="225" name="テキスト ボックス 224"/>
        <xdr:cNvSpPr txBox="1"/>
      </xdr:nvSpPr>
      <xdr:spPr>
        <a:xfrm>
          <a:off x="1066800" y="1403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昇給延伸や国制度準拠の徹底等により，指数は類似団体でも上位にある。今後もより一層給与の適正化に努める。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6" name="直線コネクタ 255"/>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9"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0" name="直線コネクタ 259"/>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1" name="直線コネクタ 260"/>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108148</xdr:rowOff>
    </xdr:from>
    <xdr:ext cx="762000" cy="259045"/>
    <xdr:sp macro="" textlink="">
      <xdr:nvSpPr>
        <xdr:cNvPr id="262" name="給与水準   （国との比較）平均値テキスト"/>
        <xdr:cNvSpPr txBox="1"/>
      </xdr:nvSpPr>
      <xdr:spPr>
        <a:xfrm>
          <a:off x="17106900" y="14681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63" name="フローチャート: 判断 262"/>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66221</xdr:rowOff>
    </xdr:to>
    <xdr:cxnSp macro="">
      <xdr:nvCxnSpPr>
        <xdr:cNvPr id="264" name="直線コネクタ 263"/>
        <xdr:cNvCxnSpPr/>
      </xdr:nvCxnSpPr>
      <xdr:spPr>
        <a:xfrm flipV="1">
          <a:off x="15290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5" name="フローチャート: 判断 264"/>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6" name="テキスト ボックス 265"/>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66221</xdr:rowOff>
    </xdr:to>
    <xdr:cxnSp macro="">
      <xdr:nvCxnSpPr>
        <xdr:cNvPr id="267" name="直線コネクタ 266"/>
        <xdr:cNvCxnSpPr/>
      </xdr:nvCxnSpPr>
      <xdr:spPr>
        <a:xfrm>
          <a:off x="14401800" y="146222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9" name="テキスト ボックス 268"/>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48986</xdr:rowOff>
    </xdr:to>
    <xdr:cxnSp macro="">
      <xdr:nvCxnSpPr>
        <xdr:cNvPr id="270" name="直線コネクタ 269"/>
        <xdr:cNvCxnSpPr/>
      </xdr:nvCxnSpPr>
      <xdr:spPr>
        <a:xfrm>
          <a:off x="13512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71" name="フローチャート: 判断 270"/>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72" name="テキスト ボックス 271"/>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4" name="テキスト ボックス 273"/>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5" name="テキスト ボックス 28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6" name="楕円 285"/>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87" name="テキスト ボックス 286"/>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8" name="楕円 287"/>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9" name="テキスト ボックス 288"/>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生活保護ケースワーク業務の体制強化，保育所や児童相談所の体制強化，観光・国際交流部の体制強化などのため，平成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は普通会計で</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人増員した。本市は，区役所・出張所や公立保育所を多く設置していること，また，各区に農業部門や農業委員会を多く設置していることなどから，引き続き類似団体との比較では平均を上回っている状況である。今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月に策定した定員配置計画</a:t>
          </a:r>
          <a:r>
            <a:rPr kumimoji="1" lang="en-US" altLang="ja-JP" sz="1300">
              <a:latin typeface="ＭＳ Ｐゴシック" panose="020B0600070205080204" pitchFamily="50" charset="-128"/>
              <a:ea typeface="ＭＳ Ｐゴシック" panose="020B0600070205080204" pitchFamily="50" charset="-128"/>
            </a:rPr>
            <a:t>2018</a:t>
          </a:r>
          <a:r>
            <a:rPr kumimoji="1" lang="ja-JP" altLang="en-US" sz="1300">
              <a:latin typeface="ＭＳ Ｐゴシック" panose="020B0600070205080204" pitchFamily="50" charset="-128"/>
              <a:ea typeface="ＭＳ Ｐゴシック" panose="020B0600070205080204" pitchFamily="50" charset="-128"/>
            </a:rPr>
            <a:t>に基づき，業務のあり方・やり方の見直しを行いながら，職員配置の選択と集中，適正化を進める。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7" name="直線コネクタ 316"/>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8"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9" name="直線コネクタ 318"/>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20"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21" name="直線コネクタ 320"/>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381</xdr:rowOff>
    </xdr:from>
    <xdr:to>
      <xdr:col>81</xdr:col>
      <xdr:colOff>44450</xdr:colOff>
      <xdr:row>67</xdr:row>
      <xdr:rowOff>12446</xdr:rowOff>
    </xdr:to>
    <xdr:cxnSp macro="">
      <xdr:nvCxnSpPr>
        <xdr:cNvPr id="322" name="直線コネクタ 321"/>
        <xdr:cNvCxnSpPr/>
      </xdr:nvCxnSpPr>
      <xdr:spPr>
        <a:xfrm>
          <a:off x="16179800" y="1148753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33926</xdr:rowOff>
    </xdr:from>
    <xdr:ext cx="762000" cy="259045"/>
    <xdr:sp macro="" textlink="">
      <xdr:nvSpPr>
        <xdr:cNvPr id="323" name="定員管理の状況平均値テキスト"/>
        <xdr:cNvSpPr txBox="1"/>
      </xdr:nvSpPr>
      <xdr:spPr>
        <a:xfrm>
          <a:off x="17106900" y="1100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4" name="フローチャート: 判断 323"/>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13335</xdr:rowOff>
    </xdr:from>
    <xdr:to>
      <xdr:col>77</xdr:col>
      <xdr:colOff>44450</xdr:colOff>
      <xdr:row>67</xdr:row>
      <xdr:rowOff>381</xdr:rowOff>
    </xdr:to>
    <xdr:cxnSp macro="">
      <xdr:nvCxnSpPr>
        <xdr:cNvPr id="325" name="直線コネクタ 324"/>
        <xdr:cNvCxnSpPr/>
      </xdr:nvCxnSpPr>
      <xdr:spPr>
        <a:xfrm>
          <a:off x="15290800" y="10300335"/>
          <a:ext cx="889000" cy="118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6" name="フローチャート: 判断 325"/>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134002</xdr:rowOff>
    </xdr:from>
    <xdr:ext cx="736600" cy="259045"/>
    <xdr:sp macro="" textlink="">
      <xdr:nvSpPr>
        <xdr:cNvPr id="327" name="テキスト ボックス 326"/>
        <xdr:cNvSpPr txBox="1"/>
      </xdr:nvSpPr>
      <xdr:spPr>
        <a:xfrm>
          <a:off x="15798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170307</xdr:rowOff>
    </xdr:from>
    <xdr:to>
      <xdr:col>72</xdr:col>
      <xdr:colOff>203200</xdr:colOff>
      <xdr:row>60</xdr:row>
      <xdr:rowOff>13335</xdr:rowOff>
    </xdr:to>
    <xdr:cxnSp macro="">
      <xdr:nvCxnSpPr>
        <xdr:cNvPr id="328" name="直線コネクタ 327"/>
        <xdr:cNvCxnSpPr/>
      </xdr:nvCxnSpPr>
      <xdr:spPr>
        <a:xfrm>
          <a:off x="14401800" y="1028585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9" name="フローチャート: 判断 328"/>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146829</xdr:rowOff>
    </xdr:from>
    <xdr:ext cx="762000" cy="259045"/>
    <xdr:sp macro="" textlink="">
      <xdr:nvSpPr>
        <xdr:cNvPr id="330" name="テキスト ボックス 329"/>
        <xdr:cNvSpPr txBox="1"/>
      </xdr:nvSpPr>
      <xdr:spPr>
        <a:xfrm>
          <a:off x="14909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170307</xdr:rowOff>
    </xdr:from>
    <xdr:to>
      <xdr:col>68</xdr:col>
      <xdr:colOff>152400</xdr:colOff>
      <xdr:row>60</xdr:row>
      <xdr:rowOff>1270</xdr:rowOff>
    </xdr:to>
    <xdr:cxnSp macro="">
      <xdr:nvCxnSpPr>
        <xdr:cNvPr id="331" name="直線コネクタ 330"/>
        <xdr:cNvCxnSpPr/>
      </xdr:nvCxnSpPr>
      <xdr:spPr>
        <a:xfrm flipV="1">
          <a:off x="13512800" y="1028585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32" name="フローチャート: 判断 331"/>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33" name="テキスト ボックス 332"/>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4" name="フローチャート: 判断 333"/>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158894</xdr:rowOff>
    </xdr:from>
    <xdr:ext cx="762000" cy="259045"/>
    <xdr:sp macro="" textlink="">
      <xdr:nvSpPr>
        <xdr:cNvPr id="335" name="テキスト ボックス 334"/>
        <xdr:cNvSpPr txBox="1"/>
      </xdr:nvSpPr>
      <xdr:spPr>
        <a:xfrm>
          <a:off x="13131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133096</xdr:rowOff>
    </xdr:from>
    <xdr:to>
      <xdr:col>81</xdr:col>
      <xdr:colOff>95250</xdr:colOff>
      <xdr:row>67</xdr:row>
      <xdr:rowOff>63246</xdr:rowOff>
    </xdr:to>
    <xdr:sp macro="" textlink="">
      <xdr:nvSpPr>
        <xdr:cNvPr id="341" name="楕円 340"/>
        <xdr:cNvSpPr/>
      </xdr:nvSpPr>
      <xdr:spPr>
        <a:xfrm>
          <a:off x="169672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28973</xdr:rowOff>
    </xdr:from>
    <xdr:ext cx="762000" cy="259045"/>
    <xdr:sp macro="" textlink="">
      <xdr:nvSpPr>
        <xdr:cNvPr id="342" name="定員管理の状況該当値テキスト"/>
        <xdr:cNvSpPr txBox="1"/>
      </xdr:nvSpPr>
      <xdr:spPr>
        <a:xfrm>
          <a:off x="17106900" y="1134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121031</xdr:rowOff>
    </xdr:from>
    <xdr:to>
      <xdr:col>77</xdr:col>
      <xdr:colOff>95250</xdr:colOff>
      <xdr:row>67</xdr:row>
      <xdr:rowOff>51181</xdr:rowOff>
    </xdr:to>
    <xdr:sp macro="" textlink="">
      <xdr:nvSpPr>
        <xdr:cNvPr id="343" name="楕円 342"/>
        <xdr:cNvSpPr/>
      </xdr:nvSpPr>
      <xdr:spPr>
        <a:xfrm>
          <a:off x="16129000" y="1143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35958</xdr:rowOff>
    </xdr:from>
    <xdr:ext cx="736600" cy="259045"/>
    <xdr:sp macro="" textlink="">
      <xdr:nvSpPr>
        <xdr:cNvPr id="344" name="テキスト ボックス 343"/>
        <xdr:cNvSpPr txBox="1"/>
      </xdr:nvSpPr>
      <xdr:spPr>
        <a:xfrm>
          <a:off x="15798800" y="11523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133985</xdr:rowOff>
    </xdr:from>
    <xdr:to>
      <xdr:col>73</xdr:col>
      <xdr:colOff>44450</xdr:colOff>
      <xdr:row>60</xdr:row>
      <xdr:rowOff>64135</xdr:rowOff>
    </xdr:to>
    <xdr:sp macro="" textlink="">
      <xdr:nvSpPr>
        <xdr:cNvPr id="345" name="楕円 344"/>
        <xdr:cNvSpPr/>
      </xdr:nvSpPr>
      <xdr:spPr>
        <a:xfrm>
          <a:off x="15240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48912</xdr:rowOff>
    </xdr:from>
    <xdr:ext cx="762000" cy="259045"/>
    <xdr:sp macro="" textlink="">
      <xdr:nvSpPr>
        <xdr:cNvPr id="346" name="テキスト ボックス 345"/>
        <xdr:cNvSpPr txBox="1"/>
      </xdr:nvSpPr>
      <xdr:spPr>
        <a:xfrm>
          <a:off x="149098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119507</xdr:rowOff>
    </xdr:from>
    <xdr:to>
      <xdr:col>68</xdr:col>
      <xdr:colOff>203200</xdr:colOff>
      <xdr:row>60</xdr:row>
      <xdr:rowOff>49657</xdr:rowOff>
    </xdr:to>
    <xdr:sp macro="" textlink="">
      <xdr:nvSpPr>
        <xdr:cNvPr id="347" name="楕円 346"/>
        <xdr:cNvSpPr/>
      </xdr:nvSpPr>
      <xdr:spPr>
        <a:xfrm>
          <a:off x="14351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34434</xdr:rowOff>
    </xdr:from>
    <xdr:ext cx="762000" cy="259045"/>
    <xdr:sp macro="" textlink="">
      <xdr:nvSpPr>
        <xdr:cNvPr id="348" name="テキスト ボックス 347"/>
        <xdr:cNvSpPr txBox="1"/>
      </xdr:nvSpPr>
      <xdr:spPr>
        <a:xfrm>
          <a:off x="14020800" y="103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9" name="楕円 348"/>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36847</xdr:rowOff>
    </xdr:from>
    <xdr:ext cx="762000" cy="259045"/>
    <xdr:sp macro="" textlink="">
      <xdr:nvSpPr>
        <xdr:cNvPr id="350" name="テキスト ボックス 349"/>
        <xdr:cNvSpPr txBox="1"/>
      </xdr:nvSpPr>
      <xdr:spPr>
        <a:xfrm>
          <a:off x="13131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年度は，義務教職員の給与負担の移譲の影響から対前年比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合併建設計画に伴う合併特例債などの発行により，元利償還金が増加していることから，類似団体平均を上回っている。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投資的経費の厳正な事業選択を通じ，市債残高の縮減に努める。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82" name="直線コネクタ 381"/>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3"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4" name="直線コネクタ 383"/>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5"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6" name="直線コネクタ 385"/>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1512</xdr:rowOff>
    </xdr:from>
    <xdr:to>
      <xdr:col>81</xdr:col>
      <xdr:colOff>44450</xdr:colOff>
      <xdr:row>41</xdr:row>
      <xdr:rowOff>24493</xdr:rowOff>
    </xdr:to>
    <xdr:cxnSp macro="">
      <xdr:nvCxnSpPr>
        <xdr:cNvPr id="387" name="直線コネクタ 386"/>
        <xdr:cNvCxnSpPr/>
      </xdr:nvCxnSpPr>
      <xdr:spPr>
        <a:xfrm flipV="1">
          <a:off x="16179800" y="70309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91820</xdr:rowOff>
    </xdr:from>
    <xdr:ext cx="762000" cy="259045"/>
    <xdr:sp macro="" textlink="">
      <xdr:nvSpPr>
        <xdr:cNvPr id="388" name="公債費負担の状況平均値テキスト"/>
        <xdr:cNvSpPr txBox="1"/>
      </xdr:nvSpPr>
      <xdr:spPr>
        <a:xfrm>
          <a:off x="17106900" y="660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9" name="フローチャート: 判断 388"/>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13002</xdr:rowOff>
    </xdr:from>
    <xdr:to>
      <xdr:col>77</xdr:col>
      <xdr:colOff>44450</xdr:colOff>
      <xdr:row>41</xdr:row>
      <xdr:rowOff>24493</xdr:rowOff>
    </xdr:to>
    <xdr:cxnSp macro="">
      <xdr:nvCxnSpPr>
        <xdr:cNvPr id="390" name="直線コネクタ 389"/>
        <xdr:cNvCxnSpPr/>
      </xdr:nvCxnSpPr>
      <xdr:spPr>
        <a:xfrm>
          <a:off x="15290800" y="704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91" name="フローチャート: 判断 390"/>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2" name="テキスト ボックス 391"/>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13002</xdr:rowOff>
    </xdr:from>
    <xdr:to>
      <xdr:col>72</xdr:col>
      <xdr:colOff>203200</xdr:colOff>
      <xdr:row>41</xdr:row>
      <xdr:rowOff>13002</xdr:rowOff>
    </xdr:to>
    <xdr:cxnSp macro="">
      <xdr:nvCxnSpPr>
        <xdr:cNvPr id="393" name="直線コネクタ 392"/>
        <xdr:cNvCxnSpPr/>
      </xdr:nvCxnSpPr>
      <xdr:spPr>
        <a:xfrm>
          <a:off x="14401800" y="704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4" name="フローチャート: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62489</xdr:rowOff>
    </xdr:from>
    <xdr:ext cx="762000" cy="259045"/>
    <xdr:sp macro="" textlink="">
      <xdr:nvSpPr>
        <xdr:cNvPr id="395" name="テキスト ボックス 394"/>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13002</xdr:rowOff>
    </xdr:to>
    <xdr:cxnSp macro="">
      <xdr:nvCxnSpPr>
        <xdr:cNvPr id="396" name="直線コネクタ 395"/>
        <xdr:cNvCxnSpPr/>
      </xdr:nvCxnSpPr>
      <xdr:spPr>
        <a:xfrm>
          <a:off x="13512800" y="703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7" name="フローチャート: 判断 396"/>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8" name="テキスト ボックス 397"/>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9" name="フローチャート: 判断 398"/>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0" name="テキスト ボックス 399"/>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122162</xdr:rowOff>
    </xdr:from>
    <xdr:to>
      <xdr:col>81</xdr:col>
      <xdr:colOff>95250</xdr:colOff>
      <xdr:row>41</xdr:row>
      <xdr:rowOff>52312</xdr:rowOff>
    </xdr:to>
    <xdr:sp macro="" textlink="">
      <xdr:nvSpPr>
        <xdr:cNvPr id="406" name="楕円 405"/>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94239</xdr:rowOff>
    </xdr:from>
    <xdr:ext cx="762000" cy="259045"/>
    <xdr:sp macro="" textlink="">
      <xdr:nvSpPr>
        <xdr:cNvPr id="407" name="公債費負担の状況該当値テキスト"/>
        <xdr:cNvSpPr txBox="1"/>
      </xdr:nvSpPr>
      <xdr:spPr>
        <a:xfrm>
          <a:off x="17106900" y="6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8" name="楕円 407"/>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09" name="テキスト ボックス 408"/>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10" name="楕円 409"/>
        <xdr:cNvSpPr/>
      </xdr:nvSpPr>
      <xdr:spPr>
        <a:xfrm>
          <a:off x="15240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411" name="テキスト ボックス 410"/>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12" name="楕円 411"/>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13" name="テキスト ボックス 412"/>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122162</xdr:rowOff>
    </xdr:from>
    <xdr:to>
      <xdr:col>64</xdr:col>
      <xdr:colOff>152400</xdr:colOff>
      <xdr:row>41</xdr:row>
      <xdr:rowOff>52312</xdr:rowOff>
    </xdr:to>
    <xdr:sp macro="" textlink="">
      <xdr:nvSpPr>
        <xdr:cNvPr id="414" name="楕円 413"/>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62489</xdr:rowOff>
    </xdr:from>
    <xdr:ext cx="762000" cy="259045"/>
    <xdr:sp macro="" textlink="">
      <xdr:nvSpPr>
        <xdr:cNvPr id="415" name="テキスト ボックス 414"/>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年度は，標準財政規模が義務教職員人件費の権限移譲に伴い増加した一方，義務教職員の退職手当支給予定額が大幅に増加したほか，地方債現在高が増加傾向にあることなどにより，前年度から</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今後は投資的経費を厳正に選択することで，臨時財政対策債を除く市債発行を抑制し残高の縮減に努めていく。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4" name="直線コネクタ 443"/>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5"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6" name="直線コネクタ 445"/>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64516</xdr:rowOff>
    </xdr:from>
    <xdr:to>
      <xdr:col>81</xdr:col>
      <xdr:colOff>44450</xdr:colOff>
      <xdr:row>20</xdr:row>
      <xdr:rowOff>116798</xdr:rowOff>
    </xdr:to>
    <xdr:cxnSp macro="">
      <xdr:nvCxnSpPr>
        <xdr:cNvPr id="449" name="直線コネクタ 448"/>
        <xdr:cNvCxnSpPr/>
      </xdr:nvCxnSpPr>
      <xdr:spPr>
        <a:xfrm>
          <a:off x="16179800" y="3493516"/>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102887</xdr:rowOff>
    </xdr:from>
    <xdr:ext cx="762000" cy="259045"/>
    <xdr:sp macro="" textlink="">
      <xdr:nvSpPr>
        <xdr:cNvPr id="450" name="将来負担の状況平均値テキスト"/>
        <xdr:cNvSpPr txBox="1"/>
      </xdr:nvSpPr>
      <xdr:spPr>
        <a:xfrm>
          <a:off x="17106900" y="301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51" name="フローチャート: 判断 450"/>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58886</xdr:rowOff>
    </xdr:from>
    <xdr:to>
      <xdr:col>77</xdr:col>
      <xdr:colOff>44450</xdr:colOff>
      <xdr:row>20</xdr:row>
      <xdr:rowOff>64516</xdr:rowOff>
    </xdr:to>
    <xdr:cxnSp macro="">
      <xdr:nvCxnSpPr>
        <xdr:cNvPr id="452" name="直線コネクタ 451"/>
        <xdr:cNvCxnSpPr/>
      </xdr:nvCxnSpPr>
      <xdr:spPr>
        <a:xfrm>
          <a:off x="15290800" y="348788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53" name="フローチャート: 判断 452"/>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104707</xdr:rowOff>
    </xdr:from>
    <xdr:ext cx="736600" cy="259045"/>
    <xdr:sp macro="" textlink="">
      <xdr:nvSpPr>
        <xdr:cNvPr id="454" name="テキスト ボックス 453"/>
        <xdr:cNvSpPr txBox="1"/>
      </xdr:nvSpPr>
      <xdr:spPr>
        <a:xfrm>
          <a:off x="15798800" y="3019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28321</xdr:rowOff>
    </xdr:from>
    <xdr:to>
      <xdr:col>72</xdr:col>
      <xdr:colOff>203200</xdr:colOff>
      <xdr:row>20</xdr:row>
      <xdr:rowOff>58886</xdr:rowOff>
    </xdr:to>
    <xdr:cxnSp macro="">
      <xdr:nvCxnSpPr>
        <xdr:cNvPr id="455" name="直線コネクタ 454"/>
        <xdr:cNvCxnSpPr/>
      </xdr:nvCxnSpPr>
      <xdr:spPr>
        <a:xfrm>
          <a:off x="14401800" y="3457321"/>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6" name="フローチャート: 判断 455"/>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1626</xdr:rowOff>
    </xdr:from>
    <xdr:ext cx="762000" cy="259045"/>
    <xdr:sp macro="" textlink="">
      <xdr:nvSpPr>
        <xdr:cNvPr id="457" name="テキスト ボックス 456"/>
        <xdr:cNvSpPr txBox="1"/>
      </xdr:nvSpPr>
      <xdr:spPr>
        <a:xfrm>
          <a:off x="14909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100034</xdr:rowOff>
    </xdr:from>
    <xdr:to>
      <xdr:col>68</xdr:col>
      <xdr:colOff>152400</xdr:colOff>
      <xdr:row>20</xdr:row>
      <xdr:rowOff>28321</xdr:rowOff>
    </xdr:to>
    <xdr:cxnSp macro="">
      <xdr:nvCxnSpPr>
        <xdr:cNvPr id="458" name="直線コネクタ 457"/>
        <xdr:cNvCxnSpPr/>
      </xdr:nvCxnSpPr>
      <xdr:spPr>
        <a:xfrm>
          <a:off x="13512800" y="3357584"/>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9" name="フローチャート: 判断 458"/>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67581</xdr:rowOff>
    </xdr:from>
    <xdr:ext cx="762000" cy="259045"/>
    <xdr:sp macro="" textlink="">
      <xdr:nvSpPr>
        <xdr:cNvPr id="460" name="テキスト ボックス 459"/>
        <xdr:cNvSpPr txBox="1"/>
      </xdr:nvSpPr>
      <xdr:spPr>
        <a:xfrm>
          <a:off x="14020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61" name="フローチャート: 判断 460"/>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95267</xdr:rowOff>
    </xdr:from>
    <xdr:ext cx="762000" cy="259045"/>
    <xdr:sp macro="" textlink="">
      <xdr:nvSpPr>
        <xdr:cNvPr id="462" name="テキスト ボックス 461"/>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65998</xdr:rowOff>
    </xdr:from>
    <xdr:to>
      <xdr:col>81</xdr:col>
      <xdr:colOff>95250</xdr:colOff>
      <xdr:row>20</xdr:row>
      <xdr:rowOff>167598</xdr:rowOff>
    </xdr:to>
    <xdr:sp macro="" textlink="">
      <xdr:nvSpPr>
        <xdr:cNvPr id="468" name="楕円 467"/>
        <xdr:cNvSpPr/>
      </xdr:nvSpPr>
      <xdr:spPr>
        <a:xfrm>
          <a:off x="16967200" y="34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38075</xdr:rowOff>
    </xdr:from>
    <xdr:ext cx="762000" cy="259045"/>
    <xdr:sp macro="" textlink="">
      <xdr:nvSpPr>
        <xdr:cNvPr id="469" name="将来負担の状況該当値テキスト"/>
        <xdr:cNvSpPr txBox="1"/>
      </xdr:nvSpPr>
      <xdr:spPr>
        <a:xfrm>
          <a:off x="17106900" y="346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13716</xdr:rowOff>
    </xdr:from>
    <xdr:to>
      <xdr:col>77</xdr:col>
      <xdr:colOff>95250</xdr:colOff>
      <xdr:row>20</xdr:row>
      <xdr:rowOff>115316</xdr:rowOff>
    </xdr:to>
    <xdr:sp macro="" textlink="">
      <xdr:nvSpPr>
        <xdr:cNvPr id="470" name="楕円 469"/>
        <xdr:cNvSpPr/>
      </xdr:nvSpPr>
      <xdr:spPr>
        <a:xfrm>
          <a:off x="16129000" y="3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100093</xdr:rowOff>
    </xdr:from>
    <xdr:ext cx="736600" cy="259045"/>
    <xdr:sp macro="" textlink="">
      <xdr:nvSpPr>
        <xdr:cNvPr id="471" name="テキスト ボックス 470"/>
        <xdr:cNvSpPr txBox="1"/>
      </xdr:nvSpPr>
      <xdr:spPr>
        <a:xfrm>
          <a:off x="15798800" y="352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8086</xdr:rowOff>
    </xdr:from>
    <xdr:to>
      <xdr:col>73</xdr:col>
      <xdr:colOff>44450</xdr:colOff>
      <xdr:row>20</xdr:row>
      <xdr:rowOff>109686</xdr:rowOff>
    </xdr:to>
    <xdr:sp macro="" textlink="">
      <xdr:nvSpPr>
        <xdr:cNvPr id="472" name="楕円 471"/>
        <xdr:cNvSpPr/>
      </xdr:nvSpPr>
      <xdr:spPr>
        <a:xfrm>
          <a:off x="15240000" y="34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94463</xdr:rowOff>
    </xdr:from>
    <xdr:ext cx="762000" cy="259045"/>
    <xdr:sp macro="" textlink="">
      <xdr:nvSpPr>
        <xdr:cNvPr id="473" name="テキスト ボックス 472"/>
        <xdr:cNvSpPr txBox="1"/>
      </xdr:nvSpPr>
      <xdr:spPr>
        <a:xfrm>
          <a:off x="14909800" y="352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148971</xdr:rowOff>
    </xdr:from>
    <xdr:to>
      <xdr:col>68</xdr:col>
      <xdr:colOff>203200</xdr:colOff>
      <xdr:row>20</xdr:row>
      <xdr:rowOff>79121</xdr:rowOff>
    </xdr:to>
    <xdr:sp macro="" textlink="">
      <xdr:nvSpPr>
        <xdr:cNvPr id="474" name="楕円 473"/>
        <xdr:cNvSpPr/>
      </xdr:nvSpPr>
      <xdr:spPr>
        <a:xfrm>
          <a:off x="14351000" y="340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63898</xdr:rowOff>
    </xdr:from>
    <xdr:ext cx="762000" cy="259045"/>
    <xdr:sp macro="" textlink="">
      <xdr:nvSpPr>
        <xdr:cNvPr id="475" name="テキスト ボックス 474"/>
        <xdr:cNvSpPr txBox="1"/>
      </xdr:nvSpPr>
      <xdr:spPr>
        <a:xfrm>
          <a:off x="14020800" y="349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49234</xdr:rowOff>
    </xdr:from>
    <xdr:to>
      <xdr:col>64</xdr:col>
      <xdr:colOff>152400</xdr:colOff>
      <xdr:row>19</xdr:row>
      <xdr:rowOff>150834</xdr:rowOff>
    </xdr:to>
    <xdr:sp macro="" textlink="">
      <xdr:nvSpPr>
        <xdr:cNvPr id="476" name="楕円 475"/>
        <xdr:cNvSpPr/>
      </xdr:nvSpPr>
      <xdr:spPr>
        <a:xfrm>
          <a:off x="13462000" y="330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161011</xdr:rowOff>
    </xdr:from>
    <xdr:ext cx="762000" cy="259045"/>
    <xdr:sp macro="" textlink="">
      <xdr:nvSpPr>
        <xdr:cNvPr id="477" name="テキスト ボックス 476"/>
        <xdr:cNvSpPr txBox="1"/>
      </xdr:nvSpPr>
      <xdr:spPr>
        <a:xfrm>
          <a:off x="13131800" y="307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796,773
791,459
726.45
407,246,674
403,936,780
3,056,786
226,767,037
600,079,400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県から義務教職員分が移譲されたことや民生部門の体制強化を行ったことにより，人件費が大幅に増加した。</a:t>
          </a:r>
        </a:p>
        <a:p>
          <a:r>
            <a:rPr kumimoji="1" lang="ja-JP" altLang="en-US" sz="1300">
              <a:latin typeface="ＭＳ Ｐゴシック" panose="020B0600070205080204" pitchFamily="50" charset="-128"/>
              <a:ea typeface="ＭＳ Ｐゴシック" panose="020B0600070205080204" pitchFamily="50" charset="-128"/>
            </a:rPr>
            <a:t>今後は，平成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月に策定した定員配置計画</a:t>
          </a:r>
          <a:r>
            <a:rPr kumimoji="1" lang="en-US" altLang="ja-JP" sz="1300">
              <a:latin typeface="ＭＳ Ｐゴシック" panose="020B0600070205080204" pitchFamily="50" charset="-128"/>
              <a:ea typeface="ＭＳ Ｐゴシック" panose="020B0600070205080204" pitchFamily="50" charset="-128"/>
            </a:rPr>
            <a:t>2018</a:t>
          </a:r>
          <a:r>
            <a:rPr kumimoji="1" lang="ja-JP" altLang="en-US" sz="1300">
              <a:latin typeface="ＭＳ Ｐゴシック" panose="020B0600070205080204" pitchFamily="50" charset="-128"/>
              <a:ea typeface="ＭＳ Ｐゴシック" panose="020B0600070205080204" pitchFamily="50" charset="-128"/>
            </a:rPr>
            <a:t>に基づき，持続可能な行財政運営の確立のため，業務のあり方・やり方の精査と合わせ，総人件費を意識しながら職員の適正配置に努めていく。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151493</xdr:rowOff>
    </xdr:from>
    <xdr:to>
      <xdr:col>24</xdr:col>
      <xdr:colOff>25400</xdr:colOff>
      <xdr:row>42</xdr:row>
      <xdr:rowOff>18143</xdr:rowOff>
    </xdr:to>
    <xdr:cxnSp macro="">
      <xdr:nvCxnSpPr>
        <xdr:cNvPr id="63" name="直線コネクタ 62"/>
        <xdr:cNvCxnSpPr/>
      </xdr:nvCxnSpPr>
      <xdr:spPr>
        <a:xfrm flipV="1">
          <a:off x="4826000" y="6152243"/>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66420</xdr:rowOff>
    </xdr:from>
    <xdr:ext cx="762000" cy="259045"/>
    <xdr:sp macro="" textlink="">
      <xdr:nvSpPr>
        <xdr:cNvPr id="66" name="人件費最大値テキスト"/>
        <xdr:cNvSpPr txBox="1"/>
      </xdr:nvSpPr>
      <xdr:spPr>
        <a:xfrm>
          <a:off x="4914900" y="58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151493</xdr:rowOff>
    </xdr:from>
    <xdr:to>
      <xdr:col>24</xdr:col>
      <xdr:colOff>114300</xdr:colOff>
      <xdr:row>35</xdr:row>
      <xdr:rowOff>151493</xdr:rowOff>
    </xdr:to>
    <xdr:cxnSp macro="">
      <xdr:nvCxnSpPr>
        <xdr:cNvPr id="67" name="直線コネクタ 66"/>
        <xdr:cNvCxnSpPr/>
      </xdr:nvCxnSpPr>
      <xdr:spPr>
        <a:xfrm>
          <a:off x="4737100" y="615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91622</xdr:rowOff>
    </xdr:from>
    <xdr:to>
      <xdr:col>24</xdr:col>
      <xdr:colOff>25400</xdr:colOff>
      <xdr:row>39</xdr:row>
      <xdr:rowOff>9978</xdr:rowOff>
    </xdr:to>
    <xdr:cxnSp macro="">
      <xdr:nvCxnSpPr>
        <xdr:cNvPr id="68" name="直線コネクタ 67"/>
        <xdr:cNvCxnSpPr/>
      </xdr:nvCxnSpPr>
      <xdr:spPr>
        <a:xfrm>
          <a:off x="3987800" y="5749472"/>
          <a:ext cx="838200" cy="94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157134</xdr:rowOff>
    </xdr:from>
    <xdr:ext cx="762000" cy="259045"/>
    <xdr:sp macro="" textlink="">
      <xdr:nvSpPr>
        <xdr:cNvPr id="69" name="人件費平均値テキスト"/>
        <xdr:cNvSpPr txBox="1"/>
      </xdr:nvSpPr>
      <xdr:spPr>
        <a:xfrm>
          <a:off x="4914900" y="667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13607</xdr:rowOff>
    </xdr:from>
    <xdr:to>
      <xdr:col>24</xdr:col>
      <xdr:colOff>76200</xdr:colOff>
      <xdr:row>39</xdr:row>
      <xdr:rowOff>115207</xdr:rowOff>
    </xdr:to>
    <xdr:sp macro="" textlink="">
      <xdr:nvSpPr>
        <xdr:cNvPr id="70" name="フローチャート: 判断 69"/>
        <xdr:cNvSpPr/>
      </xdr:nvSpPr>
      <xdr:spPr>
        <a:xfrm>
          <a:off x="47752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58964</xdr:rowOff>
    </xdr:from>
    <xdr:to>
      <xdr:col>19</xdr:col>
      <xdr:colOff>187325</xdr:colOff>
      <xdr:row>33</xdr:row>
      <xdr:rowOff>91622</xdr:rowOff>
    </xdr:to>
    <xdr:cxnSp macro="">
      <xdr:nvCxnSpPr>
        <xdr:cNvPr id="71" name="直線コネクタ 70"/>
        <xdr:cNvCxnSpPr/>
      </xdr:nvCxnSpPr>
      <xdr:spPr>
        <a:xfrm>
          <a:off x="3098800" y="5716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0</xdr:rowOff>
    </xdr:from>
    <xdr:to>
      <xdr:col>20</xdr:col>
      <xdr:colOff>38100</xdr:colOff>
      <xdr:row>34</xdr:row>
      <xdr:rowOff>101600</xdr:rowOff>
    </xdr:to>
    <xdr:sp macro="" textlink="">
      <xdr:nvSpPr>
        <xdr:cNvPr id="72" name="フローチャート: 判断 71"/>
        <xdr:cNvSpPr/>
      </xdr:nvSpPr>
      <xdr:spPr>
        <a:xfrm>
          <a:off x="3937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3" name="テキスト ボックス 72"/>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58964</xdr:rowOff>
    </xdr:from>
    <xdr:to>
      <xdr:col>15</xdr:col>
      <xdr:colOff>98425</xdr:colOff>
      <xdr:row>33</xdr:row>
      <xdr:rowOff>91622</xdr:rowOff>
    </xdr:to>
    <xdr:cxnSp macro="">
      <xdr:nvCxnSpPr>
        <xdr:cNvPr id="74" name="直線コネクタ 73"/>
        <xdr:cNvCxnSpPr/>
      </xdr:nvCxnSpPr>
      <xdr:spPr>
        <a:xfrm flipV="1">
          <a:off x="2209800" y="5716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127907</xdr:rowOff>
    </xdr:from>
    <xdr:to>
      <xdr:col>15</xdr:col>
      <xdr:colOff>149225</xdr:colOff>
      <xdr:row>34</xdr:row>
      <xdr:rowOff>58057</xdr:rowOff>
    </xdr:to>
    <xdr:sp macro="" textlink="">
      <xdr:nvSpPr>
        <xdr:cNvPr id="75" name="フローチャート: 判断 74"/>
        <xdr:cNvSpPr/>
      </xdr:nvSpPr>
      <xdr:spPr>
        <a:xfrm>
          <a:off x="3048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42834</xdr:rowOff>
    </xdr:from>
    <xdr:ext cx="762000" cy="259045"/>
    <xdr:sp macro="" textlink="">
      <xdr:nvSpPr>
        <xdr:cNvPr id="76" name="テキスト ボックス 75"/>
        <xdr:cNvSpPr txBox="1"/>
      </xdr:nvSpPr>
      <xdr:spPr>
        <a:xfrm>
          <a:off x="2717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48078</xdr:rowOff>
    </xdr:from>
    <xdr:to>
      <xdr:col>11</xdr:col>
      <xdr:colOff>9525</xdr:colOff>
      <xdr:row>33</xdr:row>
      <xdr:rowOff>91622</xdr:rowOff>
    </xdr:to>
    <xdr:cxnSp macro="">
      <xdr:nvCxnSpPr>
        <xdr:cNvPr id="77" name="直線コネクタ 76"/>
        <xdr:cNvCxnSpPr/>
      </xdr:nvCxnSpPr>
      <xdr:spPr>
        <a:xfrm>
          <a:off x="1320800" y="570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0</xdr:rowOff>
    </xdr:from>
    <xdr:to>
      <xdr:col>11</xdr:col>
      <xdr:colOff>60325</xdr:colOff>
      <xdr:row>34</xdr:row>
      <xdr:rowOff>101600</xdr:rowOff>
    </xdr:to>
    <xdr:sp macro="" textlink="">
      <xdr:nvSpPr>
        <xdr:cNvPr id="78" name="フローチャート: 判断 77"/>
        <xdr:cNvSpPr/>
      </xdr:nvSpPr>
      <xdr:spPr>
        <a:xfrm>
          <a:off x="2159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9" name="テキスト ボックス 78"/>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160564</xdr:rowOff>
    </xdr:from>
    <xdr:to>
      <xdr:col>6</xdr:col>
      <xdr:colOff>171450</xdr:colOff>
      <xdr:row>34</xdr:row>
      <xdr:rowOff>90714</xdr:rowOff>
    </xdr:to>
    <xdr:sp macro="" textlink="">
      <xdr:nvSpPr>
        <xdr:cNvPr id="80" name="フローチャート: 判断 79"/>
        <xdr:cNvSpPr/>
      </xdr:nvSpPr>
      <xdr:spPr>
        <a:xfrm>
          <a:off x="1270000" y="581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75491</xdr:rowOff>
    </xdr:from>
    <xdr:ext cx="762000" cy="259045"/>
    <xdr:sp macro="" textlink="">
      <xdr:nvSpPr>
        <xdr:cNvPr id="81" name="テキスト ボックス 80"/>
        <xdr:cNvSpPr txBox="1"/>
      </xdr:nvSpPr>
      <xdr:spPr>
        <a:xfrm>
          <a:off x="939800" y="5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130628</xdr:rowOff>
    </xdr:from>
    <xdr:to>
      <xdr:col>24</xdr:col>
      <xdr:colOff>76200</xdr:colOff>
      <xdr:row>39</xdr:row>
      <xdr:rowOff>60778</xdr:rowOff>
    </xdr:to>
    <xdr:sp macro="" textlink="">
      <xdr:nvSpPr>
        <xdr:cNvPr id="87" name="楕円 86"/>
        <xdr:cNvSpPr/>
      </xdr:nvSpPr>
      <xdr:spPr>
        <a:xfrm>
          <a:off x="47752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147155</xdr:rowOff>
    </xdr:from>
    <xdr:ext cx="762000" cy="259045"/>
    <xdr:sp macro="" textlink="">
      <xdr:nvSpPr>
        <xdr:cNvPr id="88" name="人件費該当値テキスト"/>
        <xdr:cNvSpPr txBox="1"/>
      </xdr:nvSpPr>
      <xdr:spPr>
        <a:xfrm>
          <a:off x="49149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40822</xdr:rowOff>
    </xdr:from>
    <xdr:to>
      <xdr:col>20</xdr:col>
      <xdr:colOff>38100</xdr:colOff>
      <xdr:row>33</xdr:row>
      <xdr:rowOff>142422</xdr:rowOff>
    </xdr:to>
    <xdr:sp macro="" textlink="">
      <xdr:nvSpPr>
        <xdr:cNvPr id="89" name="楕円 88"/>
        <xdr:cNvSpPr/>
      </xdr:nvSpPr>
      <xdr:spPr>
        <a:xfrm>
          <a:off x="3937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152599</xdr:rowOff>
    </xdr:from>
    <xdr:ext cx="736600" cy="259045"/>
    <xdr:sp macro="" textlink="">
      <xdr:nvSpPr>
        <xdr:cNvPr id="90" name="テキスト ボックス 89"/>
        <xdr:cNvSpPr txBox="1"/>
      </xdr:nvSpPr>
      <xdr:spPr>
        <a:xfrm>
          <a:off x="3606800" y="54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8164</xdr:rowOff>
    </xdr:from>
    <xdr:to>
      <xdr:col>15</xdr:col>
      <xdr:colOff>149225</xdr:colOff>
      <xdr:row>33</xdr:row>
      <xdr:rowOff>109764</xdr:rowOff>
    </xdr:to>
    <xdr:sp macro="" textlink="">
      <xdr:nvSpPr>
        <xdr:cNvPr id="91" name="楕円 90"/>
        <xdr:cNvSpPr/>
      </xdr:nvSpPr>
      <xdr:spPr>
        <a:xfrm>
          <a:off x="3048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119941</xdr:rowOff>
    </xdr:from>
    <xdr:ext cx="762000" cy="259045"/>
    <xdr:sp macro="" textlink="">
      <xdr:nvSpPr>
        <xdr:cNvPr id="92" name="テキスト ボックス 91"/>
        <xdr:cNvSpPr txBox="1"/>
      </xdr:nvSpPr>
      <xdr:spPr>
        <a:xfrm>
          <a:off x="2717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40822</xdr:rowOff>
    </xdr:from>
    <xdr:to>
      <xdr:col>11</xdr:col>
      <xdr:colOff>60325</xdr:colOff>
      <xdr:row>33</xdr:row>
      <xdr:rowOff>142422</xdr:rowOff>
    </xdr:to>
    <xdr:sp macro="" textlink="">
      <xdr:nvSpPr>
        <xdr:cNvPr id="93" name="楕円 92"/>
        <xdr:cNvSpPr/>
      </xdr:nvSpPr>
      <xdr:spPr>
        <a:xfrm>
          <a:off x="2159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152599</xdr:rowOff>
    </xdr:from>
    <xdr:ext cx="762000" cy="259045"/>
    <xdr:sp macro="" textlink="">
      <xdr:nvSpPr>
        <xdr:cNvPr id="94" name="テキスト ボックス 93"/>
        <xdr:cNvSpPr txBox="1"/>
      </xdr:nvSpPr>
      <xdr:spPr>
        <a:xfrm>
          <a:off x="1828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168728</xdr:rowOff>
    </xdr:from>
    <xdr:to>
      <xdr:col>6</xdr:col>
      <xdr:colOff>171450</xdr:colOff>
      <xdr:row>33</xdr:row>
      <xdr:rowOff>98878</xdr:rowOff>
    </xdr:to>
    <xdr:sp macro="" textlink="">
      <xdr:nvSpPr>
        <xdr:cNvPr id="95" name="楕円 94"/>
        <xdr:cNvSpPr/>
      </xdr:nvSpPr>
      <xdr:spPr>
        <a:xfrm>
          <a:off x="1270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109055</xdr:rowOff>
    </xdr:from>
    <xdr:ext cx="762000" cy="259045"/>
    <xdr:sp macro="" textlink="">
      <xdr:nvSpPr>
        <xdr:cNvPr id="96" name="テキスト ボックス 95"/>
        <xdr:cNvSpPr txBox="1"/>
      </xdr:nvSpPr>
      <xdr:spPr>
        <a:xfrm>
          <a:off x="939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放課後児童クラブの運営費が増となったほか，義務教職員人件費の権限移譲に伴い教員旅費が増となったことから，決算額は増となったが，経常収支比率における人件費の割合が大きく増加したため，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類似団体との比較では，平均に近づいているものの，依然として上回っている状況であり，事務事業見直しによる経費削減に努める。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4" name="直線コネクタ 123"/>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7"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8" name="直線コネクタ 127"/>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18</xdr:row>
      <xdr:rowOff>127000</xdr:rowOff>
    </xdr:to>
    <xdr:cxnSp macro="">
      <xdr:nvCxnSpPr>
        <xdr:cNvPr id="129" name="直線コネクタ 128"/>
        <xdr:cNvCxnSpPr/>
      </xdr:nvCxnSpPr>
      <xdr:spPr>
        <a:xfrm flipV="1">
          <a:off x="15671800" y="29718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114300</xdr:rowOff>
    </xdr:from>
    <xdr:to>
      <xdr:col>78</xdr:col>
      <xdr:colOff>69850</xdr:colOff>
      <xdr:row>18</xdr:row>
      <xdr:rowOff>127000</xdr:rowOff>
    </xdr:to>
    <xdr:cxnSp macro="">
      <xdr:nvCxnSpPr>
        <xdr:cNvPr id="132" name="直線コネクタ 131"/>
        <xdr:cNvCxnSpPr/>
      </xdr:nvCxnSpPr>
      <xdr:spPr>
        <a:xfrm>
          <a:off x="14782800" y="320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3" name="フローチャート: 判断 132"/>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4" name="テキスト ボックス 133"/>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114300</xdr:rowOff>
    </xdr:from>
    <xdr:to>
      <xdr:col>73</xdr:col>
      <xdr:colOff>180975</xdr:colOff>
      <xdr:row>18</xdr:row>
      <xdr:rowOff>114300</xdr:rowOff>
    </xdr:to>
    <xdr:cxnSp macro="">
      <xdr:nvCxnSpPr>
        <xdr:cNvPr id="135" name="直線コネクタ 134"/>
        <xdr:cNvCxnSpPr/>
      </xdr:nvCxnSpPr>
      <xdr:spPr>
        <a:xfrm>
          <a:off x="13893800" y="320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38100</xdr:rowOff>
    </xdr:from>
    <xdr:to>
      <xdr:col>69</xdr:col>
      <xdr:colOff>92075</xdr:colOff>
      <xdr:row>18</xdr:row>
      <xdr:rowOff>114300</xdr:rowOff>
    </xdr:to>
    <xdr:cxnSp macro="">
      <xdr:nvCxnSpPr>
        <xdr:cNvPr id="138" name="直線コネクタ 137"/>
        <xdr:cNvCxnSpPr/>
      </xdr:nvCxnSpPr>
      <xdr:spPr>
        <a:xfrm>
          <a:off x="13004800" y="312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48" name="楕円 147"/>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149877</xdr:rowOff>
    </xdr:from>
    <xdr:ext cx="762000" cy="259045"/>
    <xdr:sp macro="" textlink="">
      <xdr:nvSpPr>
        <xdr:cNvPr id="149" name="物件費該当値テキスト"/>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0" name="楕円 149"/>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51" name="テキスト ボックス 150"/>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63500</xdr:rowOff>
    </xdr:from>
    <xdr:to>
      <xdr:col>74</xdr:col>
      <xdr:colOff>31750</xdr:colOff>
      <xdr:row>18</xdr:row>
      <xdr:rowOff>165100</xdr:rowOff>
    </xdr:to>
    <xdr:sp macro="" textlink="">
      <xdr:nvSpPr>
        <xdr:cNvPr id="152" name="楕円 151"/>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149877</xdr:rowOff>
    </xdr:from>
    <xdr:ext cx="762000" cy="259045"/>
    <xdr:sp macro="" textlink="">
      <xdr:nvSpPr>
        <xdr:cNvPr id="153" name="テキスト ボックス 152"/>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63500</xdr:rowOff>
    </xdr:from>
    <xdr:to>
      <xdr:col>69</xdr:col>
      <xdr:colOff>142875</xdr:colOff>
      <xdr:row>18</xdr:row>
      <xdr:rowOff>165100</xdr:rowOff>
    </xdr:to>
    <xdr:sp macro="" textlink="">
      <xdr:nvSpPr>
        <xdr:cNvPr id="154" name="楕円 153"/>
        <xdr:cNvSpPr/>
      </xdr:nvSpPr>
      <xdr:spPr>
        <a:xfrm>
          <a:off x="13843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55" name="テキスト ボックス 154"/>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158750</xdr:rowOff>
    </xdr:from>
    <xdr:to>
      <xdr:col>65</xdr:col>
      <xdr:colOff>53975</xdr:colOff>
      <xdr:row>18</xdr:row>
      <xdr:rowOff>88900</xdr:rowOff>
    </xdr:to>
    <xdr:sp macro="" textlink="">
      <xdr:nvSpPr>
        <xdr:cNvPr id="156" name="楕円 155"/>
        <xdr:cNvSpPr/>
      </xdr:nvSpPr>
      <xdr:spPr>
        <a:xfrm>
          <a:off x="12954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73677</xdr:rowOff>
    </xdr:from>
    <xdr:ext cx="762000" cy="259045"/>
    <xdr:sp macro="" textlink="">
      <xdr:nvSpPr>
        <xdr:cNvPr id="157" name="テキスト ボックス 156"/>
        <xdr:cNvSpPr txBox="1"/>
      </xdr:nvSpPr>
      <xdr:spPr>
        <a:xfrm>
          <a:off x="12623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臨時福祉給付金の給付が減となった一方，私立保育園乳幼児保育委託料や障がい者の自立支援給付費などが増となったことから，決算額は増となったが，比率は減少した。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類似団体との比較でも引き続き平均を下回っている状況であるが，今後見込まれる社会保障費の増加を踏まえ，引き続き動向に注視する必要がある。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55</xdr:row>
      <xdr:rowOff>107950</xdr:rowOff>
    </xdr:to>
    <xdr:cxnSp macro="">
      <xdr:nvCxnSpPr>
        <xdr:cNvPr id="190" name="直線コネクタ 189"/>
        <xdr:cNvCxnSpPr/>
      </xdr:nvCxnSpPr>
      <xdr:spPr>
        <a:xfrm flipV="1">
          <a:off x="3987800" y="93281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91"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2" name="フローチャート: 判断 191"/>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127000</xdr:rowOff>
    </xdr:to>
    <xdr:cxnSp macro="">
      <xdr:nvCxnSpPr>
        <xdr:cNvPr id="193" name="直線コネクタ 192"/>
        <xdr:cNvCxnSpPr/>
      </xdr:nvCxnSpPr>
      <xdr:spPr>
        <a:xfrm flipV="1">
          <a:off x="3098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4" name="フローチャート: 判断 193"/>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10177</xdr:rowOff>
    </xdr:from>
    <xdr:ext cx="736600" cy="259045"/>
    <xdr:sp macro="" textlink="">
      <xdr:nvSpPr>
        <xdr:cNvPr id="195" name="テキスト ボックス 194"/>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127000</xdr:rowOff>
    </xdr:to>
    <xdr:cxnSp macro="">
      <xdr:nvCxnSpPr>
        <xdr:cNvPr id="196" name="直線コネクタ 195"/>
        <xdr:cNvCxnSpPr/>
      </xdr:nvCxnSpPr>
      <xdr:spPr>
        <a:xfrm>
          <a:off x="2209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7" name="フローチャート: 判断 196"/>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198" name="テキスト ボックス 197"/>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127000</xdr:rowOff>
    </xdr:to>
    <xdr:cxnSp macro="">
      <xdr:nvCxnSpPr>
        <xdr:cNvPr id="199" name="直線コネクタ 198"/>
        <xdr:cNvCxnSpPr/>
      </xdr:nvCxnSpPr>
      <xdr:spPr>
        <a:xfrm>
          <a:off x="1320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200" name="フローチャート: 判断 199"/>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01" name="テキスト ボックス 200"/>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2" name="フローチャート: 判断 201"/>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03" name="テキスト ボックス 202"/>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9" name="楕円 208"/>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10"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1" name="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3" name="楕円 212"/>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4" name="テキスト ボックス 21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5" name="楕円 214"/>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6" name="テキスト ボックス 21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では，大雪の影響により除排雪経費が増加したほか，繰出金では，土地基金運用金の償還や，介護保険事業会計への繰出金が増加したことなどから，決算額は増となったが，経常収支比率における人件費の割合が大きく増加したため，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引き続き，各会計の収支状況を的確に把握し，普通会計の負担額を減らしていくよう努める。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6" name="直線コネクタ 245"/>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7"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8" name="直線コネクタ 247"/>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9"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50" name="直線コネクタ 249"/>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50800</xdr:rowOff>
    </xdr:from>
    <xdr:to>
      <xdr:col>82</xdr:col>
      <xdr:colOff>107950</xdr:colOff>
      <xdr:row>58</xdr:row>
      <xdr:rowOff>31750</xdr:rowOff>
    </xdr:to>
    <xdr:cxnSp macro="">
      <xdr:nvCxnSpPr>
        <xdr:cNvPr id="251" name="直線コネクタ 250"/>
        <xdr:cNvCxnSpPr/>
      </xdr:nvCxnSpPr>
      <xdr:spPr>
        <a:xfrm flipV="1">
          <a:off x="15671800" y="98234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111777</xdr:rowOff>
    </xdr:from>
    <xdr:ext cx="762000" cy="259045"/>
    <xdr:sp macro="" textlink="">
      <xdr:nvSpPr>
        <xdr:cNvPr id="252" name="その他平均値テキスト"/>
        <xdr:cNvSpPr txBox="1"/>
      </xdr:nvSpPr>
      <xdr:spPr>
        <a:xfrm>
          <a:off x="16598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3" name="フローチャート: 判断 252"/>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31750</xdr:rowOff>
    </xdr:from>
    <xdr:to>
      <xdr:col>78</xdr:col>
      <xdr:colOff>69850</xdr:colOff>
      <xdr:row>58</xdr:row>
      <xdr:rowOff>127000</xdr:rowOff>
    </xdr:to>
    <xdr:cxnSp macro="">
      <xdr:nvCxnSpPr>
        <xdr:cNvPr id="254" name="直線コネクタ 253"/>
        <xdr:cNvCxnSpPr/>
      </xdr:nvCxnSpPr>
      <xdr:spPr>
        <a:xfrm flipV="1">
          <a:off x="14782800" y="9975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107950</xdr:rowOff>
    </xdr:from>
    <xdr:to>
      <xdr:col>73</xdr:col>
      <xdr:colOff>180975</xdr:colOff>
      <xdr:row>58</xdr:row>
      <xdr:rowOff>127000</xdr:rowOff>
    </xdr:to>
    <xdr:cxnSp macro="">
      <xdr:nvCxnSpPr>
        <xdr:cNvPr id="257" name="直線コネクタ 256"/>
        <xdr:cNvCxnSpPr/>
      </xdr:nvCxnSpPr>
      <xdr:spPr>
        <a:xfrm>
          <a:off x="13893800" y="1005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8" name="フローチャート: 判断 257"/>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59" name="テキスト ボックス 258"/>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58</xdr:row>
      <xdr:rowOff>107950</xdr:rowOff>
    </xdr:to>
    <xdr:cxnSp macro="">
      <xdr:nvCxnSpPr>
        <xdr:cNvPr id="260" name="直線コネクタ 259"/>
        <xdr:cNvCxnSpPr/>
      </xdr:nvCxnSpPr>
      <xdr:spPr>
        <a:xfrm>
          <a:off x="13004800" y="1001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70" name="楕円 269"/>
        <xdr:cNvSpPr/>
      </xdr:nvSpPr>
      <xdr:spPr>
        <a:xfrm>
          <a:off x="16459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143527</xdr:rowOff>
    </xdr:from>
    <xdr:ext cx="762000" cy="259045"/>
    <xdr:sp macro="" textlink="">
      <xdr:nvSpPr>
        <xdr:cNvPr id="271" name="その他該当値テキスト"/>
        <xdr:cNvSpPr txBox="1"/>
      </xdr:nvSpPr>
      <xdr:spPr>
        <a:xfrm>
          <a:off x="16598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152400</xdr:rowOff>
    </xdr:from>
    <xdr:to>
      <xdr:col>78</xdr:col>
      <xdr:colOff>120650</xdr:colOff>
      <xdr:row>58</xdr:row>
      <xdr:rowOff>82550</xdr:rowOff>
    </xdr:to>
    <xdr:sp macro="" textlink="">
      <xdr:nvSpPr>
        <xdr:cNvPr id="272" name="楕円 271"/>
        <xdr:cNvSpPr/>
      </xdr:nvSpPr>
      <xdr:spPr>
        <a:xfrm>
          <a:off x="15621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67327</xdr:rowOff>
    </xdr:from>
    <xdr:ext cx="736600" cy="259045"/>
    <xdr:sp macro="" textlink="">
      <xdr:nvSpPr>
        <xdr:cNvPr id="273" name="テキスト ボックス 272"/>
        <xdr:cNvSpPr txBox="1"/>
      </xdr:nvSpPr>
      <xdr:spPr>
        <a:xfrm>
          <a:off x="15290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57150</xdr:rowOff>
    </xdr:from>
    <xdr:to>
      <xdr:col>69</xdr:col>
      <xdr:colOff>142875</xdr:colOff>
      <xdr:row>58</xdr:row>
      <xdr:rowOff>158750</xdr:rowOff>
    </xdr:to>
    <xdr:sp macro="" textlink="">
      <xdr:nvSpPr>
        <xdr:cNvPr id="276" name="楕円 275"/>
        <xdr:cNvSpPr/>
      </xdr:nvSpPr>
      <xdr:spPr>
        <a:xfrm>
          <a:off x="13843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143527</xdr:rowOff>
    </xdr:from>
    <xdr:ext cx="762000" cy="259045"/>
    <xdr:sp macro="" textlink="">
      <xdr:nvSpPr>
        <xdr:cNvPr id="277" name="テキスト ボックス 276"/>
        <xdr:cNvSpPr txBox="1"/>
      </xdr:nvSpPr>
      <xdr:spPr>
        <a:xfrm>
          <a:off x="13512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78" name="楕円 277"/>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79" name="テキスト ボックス 278"/>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下水道事業会計や病院事業会計への繰出金が増となったものの，決算額は前年度とほぼ横ばいで推移したが，経常収支比率における人件費の割合が大きく増加したため，比率は減少した。</a:t>
          </a:r>
        </a:p>
        <a:p>
          <a:r>
            <a:rPr kumimoji="1" lang="ja-JP" altLang="en-US" sz="1300">
              <a:latin typeface="ＭＳ Ｐゴシック" panose="020B0600070205080204" pitchFamily="50" charset="-128"/>
              <a:ea typeface="ＭＳ Ｐゴシック" panose="020B0600070205080204" pitchFamily="50" charset="-128"/>
            </a:rPr>
            <a:t>　引き続き繰出金が増加している企業会計の経営状況を的確に把握し，健全経営に努めるとともに，各種団体に対する補助金等についても適正な執行に努めていく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159657</xdr:rowOff>
    </xdr:from>
    <xdr:to>
      <xdr:col>82</xdr:col>
      <xdr:colOff>107950</xdr:colOff>
      <xdr:row>40</xdr:row>
      <xdr:rowOff>45357</xdr:rowOff>
    </xdr:to>
    <xdr:cxnSp macro="">
      <xdr:nvCxnSpPr>
        <xdr:cNvPr id="309" name="直線コネクタ 308"/>
        <xdr:cNvCxnSpPr/>
      </xdr:nvCxnSpPr>
      <xdr:spPr>
        <a:xfrm flipV="1">
          <a:off x="16510000" y="56460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17434</xdr:rowOff>
    </xdr:from>
    <xdr:ext cx="762000" cy="259045"/>
    <xdr:sp macro="" textlink="">
      <xdr:nvSpPr>
        <xdr:cNvPr id="310" name="補助費等最小値テキスト"/>
        <xdr:cNvSpPr txBox="1"/>
      </xdr:nvSpPr>
      <xdr:spPr>
        <a:xfrm>
          <a:off x="165989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45357</xdr:rowOff>
    </xdr:from>
    <xdr:to>
      <xdr:col>82</xdr:col>
      <xdr:colOff>196850</xdr:colOff>
      <xdr:row>40</xdr:row>
      <xdr:rowOff>45357</xdr:rowOff>
    </xdr:to>
    <xdr:cxnSp macro="">
      <xdr:nvCxnSpPr>
        <xdr:cNvPr id="311" name="直線コネクタ 310"/>
        <xdr:cNvCxnSpPr/>
      </xdr:nvCxnSpPr>
      <xdr:spPr>
        <a:xfrm>
          <a:off x="16421100" y="690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74584</xdr:rowOff>
    </xdr:from>
    <xdr:ext cx="762000" cy="259045"/>
    <xdr:sp macro="" textlink="">
      <xdr:nvSpPr>
        <xdr:cNvPr id="312" name="補助費等最大値テキスト"/>
        <xdr:cNvSpPr txBox="1"/>
      </xdr:nvSpPr>
      <xdr:spPr>
        <a:xfrm>
          <a:off x="16598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159657</xdr:rowOff>
    </xdr:from>
    <xdr:to>
      <xdr:col>82</xdr:col>
      <xdr:colOff>196850</xdr:colOff>
      <xdr:row>32</xdr:row>
      <xdr:rowOff>159657</xdr:rowOff>
    </xdr:to>
    <xdr:cxnSp macro="">
      <xdr:nvCxnSpPr>
        <xdr:cNvPr id="313" name="直線コネクタ 312"/>
        <xdr:cNvCxnSpPr/>
      </xdr:nvCxnSpPr>
      <xdr:spPr>
        <a:xfrm>
          <a:off x="16421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61685</xdr:rowOff>
    </xdr:from>
    <xdr:to>
      <xdr:col>82</xdr:col>
      <xdr:colOff>107950</xdr:colOff>
      <xdr:row>40</xdr:row>
      <xdr:rowOff>12700</xdr:rowOff>
    </xdr:to>
    <xdr:cxnSp macro="">
      <xdr:nvCxnSpPr>
        <xdr:cNvPr id="314" name="直線コネクタ 313"/>
        <xdr:cNvCxnSpPr/>
      </xdr:nvCxnSpPr>
      <xdr:spPr>
        <a:xfrm flipV="1">
          <a:off x="15671800" y="6576785"/>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125384</xdr:rowOff>
    </xdr:from>
    <xdr:ext cx="762000" cy="259045"/>
    <xdr:sp macro="" textlink="">
      <xdr:nvSpPr>
        <xdr:cNvPr id="315" name="補助費等平均値テキスト"/>
        <xdr:cNvSpPr txBox="1"/>
      </xdr:nvSpPr>
      <xdr:spPr>
        <a:xfrm>
          <a:off x="16598900" y="612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108857</xdr:rowOff>
    </xdr:from>
    <xdr:to>
      <xdr:col>82</xdr:col>
      <xdr:colOff>158750</xdr:colOff>
      <xdr:row>37</xdr:row>
      <xdr:rowOff>39007</xdr:rowOff>
    </xdr:to>
    <xdr:sp macro="" textlink="">
      <xdr:nvSpPr>
        <xdr:cNvPr id="316" name="フローチャート: 判断 315"/>
        <xdr:cNvSpPr/>
      </xdr:nvSpPr>
      <xdr:spPr>
        <a:xfrm>
          <a:off x="16459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12700</xdr:rowOff>
    </xdr:from>
    <xdr:to>
      <xdr:col>78</xdr:col>
      <xdr:colOff>69850</xdr:colOff>
      <xdr:row>40</xdr:row>
      <xdr:rowOff>45357</xdr:rowOff>
    </xdr:to>
    <xdr:cxnSp macro="">
      <xdr:nvCxnSpPr>
        <xdr:cNvPr id="317" name="直線コネクタ 316"/>
        <xdr:cNvCxnSpPr/>
      </xdr:nvCxnSpPr>
      <xdr:spPr>
        <a:xfrm flipV="1">
          <a:off x="14782800" y="6870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18" name="フローチャート: 判断 317"/>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19" name="テキスト ボックス 318"/>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45357</xdr:rowOff>
    </xdr:from>
    <xdr:to>
      <xdr:col>73</xdr:col>
      <xdr:colOff>180975</xdr:colOff>
      <xdr:row>40</xdr:row>
      <xdr:rowOff>159657</xdr:rowOff>
    </xdr:to>
    <xdr:cxnSp macro="">
      <xdr:nvCxnSpPr>
        <xdr:cNvPr id="320" name="直線コネクタ 319"/>
        <xdr:cNvCxnSpPr/>
      </xdr:nvCxnSpPr>
      <xdr:spPr>
        <a:xfrm flipV="1">
          <a:off x="13893800" y="6903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117022</xdr:rowOff>
    </xdr:from>
    <xdr:to>
      <xdr:col>74</xdr:col>
      <xdr:colOff>31750</xdr:colOff>
      <xdr:row>38</xdr:row>
      <xdr:rowOff>47172</xdr:rowOff>
    </xdr:to>
    <xdr:sp macro="" textlink="">
      <xdr:nvSpPr>
        <xdr:cNvPr id="321" name="フローチャート: 判断 320"/>
        <xdr:cNvSpPr/>
      </xdr:nvSpPr>
      <xdr:spPr>
        <a:xfrm>
          <a:off x="14732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57349</xdr:rowOff>
    </xdr:from>
    <xdr:ext cx="762000" cy="259045"/>
    <xdr:sp macro="" textlink="">
      <xdr:nvSpPr>
        <xdr:cNvPr id="322" name="テキスト ボックス 321"/>
        <xdr:cNvSpPr txBox="1"/>
      </xdr:nvSpPr>
      <xdr:spPr>
        <a:xfrm>
          <a:off x="14401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78015</xdr:rowOff>
    </xdr:from>
    <xdr:to>
      <xdr:col>69</xdr:col>
      <xdr:colOff>92075</xdr:colOff>
      <xdr:row>40</xdr:row>
      <xdr:rowOff>159657</xdr:rowOff>
    </xdr:to>
    <xdr:cxnSp macro="">
      <xdr:nvCxnSpPr>
        <xdr:cNvPr id="323" name="直線コネクタ 322"/>
        <xdr:cNvCxnSpPr/>
      </xdr:nvCxnSpPr>
      <xdr:spPr>
        <a:xfrm>
          <a:off x="13004800" y="6936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166007</xdr:rowOff>
    </xdr:from>
    <xdr:to>
      <xdr:col>69</xdr:col>
      <xdr:colOff>142875</xdr:colOff>
      <xdr:row>38</xdr:row>
      <xdr:rowOff>96157</xdr:rowOff>
    </xdr:to>
    <xdr:sp macro="" textlink="">
      <xdr:nvSpPr>
        <xdr:cNvPr id="324" name="フローチャート: 判断 323"/>
        <xdr:cNvSpPr/>
      </xdr:nvSpPr>
      <xdr:spPr>
        <a:xfrm>
          <a:off x="13843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106334</xdr:rowOff>
    </xdr:from>
    <xdr:ext cx="762000" cy="259045"/>
    <xdr:sp macro="" textlink="">
      <xdr:nvSpPr>
        <xdr:cNvPr id="325" name="テキスト ボックス 324"/>
        <xdr:cNvSpPr txBox="1"/>
      </xdr:nvSpPr>
      <xdr:spPr>
        <a:xfrm>
          <a:off x="13512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166007</xdr:rowOff>
    </xdr:from>
    <xdr:to>
      <xdr:col>65</xdr:col>
      <xdr:colOff>53975</xdr:colOff>
      <xdr:row>38</xdr:row>
      <xdr:rowOff>96157</xdr:rowOff>
    </xdr:to>
    <xdr:sp macro="" textlink="">
      <xdr:nvSpPr>
        <xdr:cNvPr id="326" name="フローチャート: 判断 325"/>
        <xdr:cNvSpPr/>
      </xdr:nvSpPr>
      <xdr:spPr>
        <a:xfrm>
          <a:off x="12954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106334</xdr:rowOff>
    </xdr:from>
    <xdr:ext cx="762000" cy="259045"/>
    <xdr:sp macro="" textlink="">
      <xdr:nvSpPr>
        <xdr:cNvPr id="327" name="テキスト ボックス 326"/>
        <xdr:cNvSpPr txBox="1"/>
      </xdr:nvSpPr>
      <xdr:spPr>
        <a:xfrm>
          <a:off x="12623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xdr:rowOff>
    </xdr:from>
    <xdr:to>
      <xdr:col>82</xdr:col>
      <xdr:colOff>158750</xdr:colOff>
      <xdr:row>38</xdr:row>
      <xdr:rowOff>112485</xdr:rowOff>
    </xdr:to>
    <xdr:sp macro="" textlink="">
      <xdr:nvSpPr>
        <xdr:cNvPr id="333" name="楕円 332"/>
        <xdr:cNvSpPr/>
      </xdr:nvSpPr>
      <xdr:spPr>
        <a:xfrm>
          <a:off x="16459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154412</xdr:rowOff>
    </xdr:from>
    <xdr:ext cx="762000" cy="259045"/>
    <xdr:sp macro="" textlink="">
      <xdr:nvSpPr>
        <xdr:cNvPr id="334" name="補助費等該当値テキスト"/>
        <xdr:cNvSpPr txBox="1"/>
      </xdr:nvSpPr>
      <xdr:spPr>
        <a:xfrm>
          <a:off x="16598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133350</xdr:rowOff>
    </xdr:from>
    <xdr:to>
      <xdr:col>78</xdr:col>
      <xdr:colOff>120650</xdr:colOff>
      <xdr:row>40</xdr:row>
      <xdr:rowOff>63500</xdr:rowOff>
    </xdr:to>
    <xdr:sp macro="" textlink="">
      <xdr:nvSpPr>
        <xdr:cNvPr id="335" name="楕円 334"/>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48277</xdr:rowOff>
    </xdr:from>
    <xdr:ext cx="736600" cy="259045"/>
    <xdr:sp macro="" textlink="">
      <xdr:nvSpPr>
        <xdr:cNvPr id="336" name="テキスト ボックス 335"/>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166007</xdr:rowOff>
    </xdr:from>
    <xdr:to>
      <xdr:col>74</xdr:col>
      <xdr:colOff>31750</xdr:colOff>
      <xdr:row>40</xdr:row>
      <xdr:rowOff>96157</xdr:rowOff>
    </xdr:to>
    <xdr:sp macro="" textlink="">
      <xdr:nvSpPr>
        <xdr:cNvPr id="337" name="楕円 336"/>
        <xdr:cNvSpPr/>
      </xdr:nvSpPr>
      <xdr:spPr>
        <a:xfrm>
          <a:off x="14732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80934</xdr:rowOff>
    </xdr:from>
    <xdr:ext cx="762000" cy="259045"/>
    <xdr:sp macro="" textlink="">
      <xdr:nvSpPr>
        <xdr:cNvPr id="338" name="テキスト ボックス 337"/>
        <xdr:cNvSpPr txBox="1"/>
      </xdr:nvSpPr>
      <xdr:spPr>
        <a:xfrm>
          <a:off x="14401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108857</xdr:rowOff>
    </xdr:from>
    <xdr:to>
      <xdr:col>69</xdr:col>
      <xdr:colOff>142875</xdr:colOff>
      <xdr:row>41</xdr:row>
      <xdr:rowOff>39007</xdr:rowOff>
    </xdr:to>
    <xdr:sp macro="" textlink="">
      <xdr:nvSpPr>
        <xdr:cNvPr id="339" name="楕円 338"/>
        <xdr:cNvSpPr/>
      </xdr:nvSpPr>
      <xdr:spPr>
        <a:xfrm>
          <a:off x="13843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23784</xdr:rowOff>
    </xdr:from>
    <xdr:ext cx="762000" cy="259045"/>
    <xdr:sp macro="" textlink="">
      <xdr:nvSpPr>
        <xdr:cNvPr id="340" name="テキスト ボックス 339"/>
        <xdr:cNvSpPr txBox="1"/>
      </xdr:nvSpPr>
      <xdr:spPr>
        <a:xfrm>
          <a:off x="13512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27215</xdr:rowOff>
    </xdr:from>
    <xdr:to>
      <xdr:col>65</xdr:col>
      <xdr:colOff>53975</xdr:colOff>
      <xdr:row>40</xdr:row>
      <xdr:rowOff>128815</xdr:rowOff>
    </xdr:to>
    <xdr:sp macro="" textlink="">
      <xdr:nvSpPr>
        <xdr:cNvPr id="341" name="楕円 340"/>
        <xdr:cNvSpPr/>
      </xdr:nvSpPr>
      <xdr:spPr>
        <a:xfrm>
          <a:off x="12954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113592</xdr:rowOff>
    </xdr:from>
    <xdr:ext cx="762000" cy="259045"/>
    <xdr:sp macro="" textlink="">
      <xdr:nvSpPr>
        <xdr:cNvPr id="342" name="テキスト ボックス 341"/>
        <xdr:cNvSpPr txBox="1"/>
      </xdr:nvSpPr>
      <xdr:spPr>
        <a:xfrm>
          <a:off x="12623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年度は経常収支比率における人件費の割合が大きく増加したため，</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ポイント減少しているものの，合併特例債や臨時財政対策債の発行に伴い引き続き公債費の増加が予測されるため，市債発行を抑制し市債残高の縮減に努めていく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70" name="直線コネクタ 369"/>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71"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72" name="直線コネクタ 371"/>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3"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4" name="直線コネクタ 373"/>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146050</xdr:rowOff>
    </xdr:from>
    <xdr:to>
      <xdr:col>24</xdr:col>
      <xdr:colOff>25400</xdr:colOff>
      <xdr:row>77</xdr:row>
      <xdr:rowOff>107950</xdr:rowOff>
    </xdr:to>
    <xdr:cxnSp macro="">
      <xdr:nvCxnSpPr>
        <xdr:cNvPr id="375" name="直線コネクタ 374"/>
        <xdr:cNvCxnSpPr/>
      </xdr:nvCxnSpPr>
      <xdr:spPr>
        <a:xfrm flipV="1">
          <a:off x="3987800" y="12661900"/>
          <a:ext cx="8382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6"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7" name="フローチャート: 判断 376"/>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6350</xdr:rowOff>
    </xdr:from>
    <xdr:to>
      <xdr:col>19</xdr:col>
      <xdr:colOff>187325</xdr:colOff>
      <xdr:row>77</xdr:row>
      <xdr:rowOff>107950</xdr:rowOff>
    </xdr:to>
    <xdr:cxnSp macro="">
      <xdr:nvCxnSpPr>
        <xdr:cNvPr id="378" name="直線コネクタ 377"/>
        <xdr:cNvCxnSpPr/>
      </xdr:nvCxnSpPr>
      <xdr:spPr>
        <a:xfrm>
          <a:off x="3098800" y="13208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9" name="フローチャート: 判断 378"/>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80" name="テキスト ボックス 379"/>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139700</xdr:rowOff>
    </xdr:from>
    <xdr:to>
      <xdr:col>15</xdr:col>
      <xdr:colOff>98425</xdr:colOff>
      <xdr:row>77</xdr:row>
      <xdr:rowOff>6350</xdr:rowOff>
    </xdr:to>
    <xdr:cxnSp macro="">
      <xdr:nvCxnSpPr>
        <xdr:cNvPr id="381" name="直線コネクタ 380"/>
        <xdr:cNvCxnSpPr/>
      </xdr:nvCxnSpPr>
      <xdr:spPr>
        <a:xfrm>
          <a:off x="2209800" y="1316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82" name="フローチャート: 判断 381"/>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83" name="テキスト ボックス 382"/>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139700</xdr:rowOff>
    </xdr:to>
    <xdr:cxnSp macro="">
      <xdr:nvCxnSpPr>
        <xdr:cNvPr id="384" name="直線コネクタ 383"/>
        <xdr:cNvCxnSpPr/>
      </xdr:nvCxnSpPr>
      <xdr:spPr>
        <a:xfrm>
          <a:off x="1320800" y="1311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5" name="フローチャート: 判断 384"/>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99077</xdr:rowOff>
    </xdr:from>
    <xdr:ext cx="762000" cy="259045"/>
    <xdr:sp macro="" textlink="">
      <xdr:nvSpPr>
        <xdr:cNvPr id="386" name="テキスト ボックス 385"/>
        <xdr:cNvSpPr txBox="1"/>
      </xdr:nvSpPr>
      <xdr:spPr>
        <a:xfrm>
          <a:off x="1828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7" name="フローチャート: 判断 386"/>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88" name="テキスト ボックス 387"/>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95250</xdr:rowOff>
    </xdr:from>
    <xdr:to>
      <xdr:col>24</xdr:col>
      <xdr:colOff>76200</xdr:colOff>
      <xdr:row>74</xdr:row>
      <xdr:rowOff>25400</xdr:rowOff>
    </xdr:to>
    <xdr:sp macro="" textlink="">
      <xdr:nvSpPr>
        <xdr:cNvPr id="394" name="楕円 393"/>
        <xdr:cNvSpPr/>
      </xdr:nvSpPr>
      <xdr:spPr>
        <a:xfrm>
          <a:off x="4775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111777</xdr:rowOff>
    </xdr:from>
    <xdr:ext cx="762000" cy="259045"/>
    <xdr:sp macro="" textlink="">
      <xdr:nvSpPr>
        <xdr:cNvPr id="395" name="公債費該当値テキスト"/>
        <xdr:cNvSpPr txBox="1"/>
      </xdr:nvSpPr>
      <xdr:spPr>
        <a:xfrm>
          <a:off x="49149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96" name="楕円 395"/>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168927</xdr:rowOff>
    </xdr:from>
    <xdr:ext cx="736600" cy="259045"/>
    <xdr:sp macro="" textlink="">
      <xdr:nvSpPr>
        <xdr:cNvPr id="397" name="テキスト ボックス 396"/>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127000</xdr:rowOff>
    </xdr:from>
    <xdr:to>
      <xdr:col>15</xdr:col>
      <xdr:colOff>149225</xdr:colOff>
      <xdr:row>77</xdr:row>
      <xdr:rowOff>57150</xdr:rowOff>
    </xdr:to>
    <xdr:sp macro="" textlink="">
      <xdr:nvSpPr>
        <xdr:cNvPr id="398" name="楕円 397"/>
        <xdr:cNvSpPr/>
      </xdr:nvSpPr>
      <xdr:spPr>
        <a:xfrm>
          <a:off x="30480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67327</xdr:rowOff>
    </xdr:from>
    <xdr:ext cx="762000" cy="259045"/>
    <xdr:sp macro="" textlink="">
      <xdr:nvSpPr>
        <xdr:cNvPr id="399" name="テキスト ボックス 398"/>
        <xdr:cNvSpPr txBox="1"/>
      </xdr:nvSpPr>
      <xdr:spPr>
        <a:xfrm>
          <a:off x="2717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88900</xdr:rowOff>
    </xdr:from>
    <xdr:to>
      <xdr:col>11</xdr:col>
      <xdr:colOff>60325</xdr:colOff>
      <xdr:row>77</xdr:row>
      <xdr:rowOff>19050</xdr:rowOff>
    </xdr:to>
    <xdr:sp macro="" textlink="">
      <xdr:nvSpPr>
        <xdr:cNvPr id="400" name="楕円 399"/>
        <xdr:cNvSpPr/>
      </xdr:nvSpPr>
      <xdr:spPr>
        <a:xfrm>
          <a:off x="2159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29227</xdr:rowOff>
    </xdr:from>
    <xdr:ext cx="762000" cy="259045"/>
    <xdr:sp macro="" textlink="">
      <xdr:nvSpPr>
        <xdr:cNvPr id="401" name="テキスト ボックス 400"/>
        <xdr:cNvSpPr txBox="1"/>
      </xdr:nvSpPr>
      <xdr:spPr>
        <a:xfrm>
          <a:off x="1828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402" name="楕円 401"/>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403" name="テキスト ボックス 402"/>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は平均値を下回っているが，施設や道路の管理費の増などから今後の比率の悪化が懸念される。社会保障費増加の見込みも踏まえ，行政サービスの水準を保ちながら事務事業の見直しを行うなど，経営資源の適正配分を進め，一層の経費削減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18143</xdr:rowOff>
    </xdr:to>
    <xdr:cxnSp macro="">
      <xdr:nvCxnSpPr>
        <xdr:cNvPr id="433" name="直線コネクタ 432"/>
        <xdr:cNvCxnSpPr/>
      </xdr:nvCxnSpPr>
      <xdr:spPr>
        <a:xfrm flipV="1">
          <a:off x="16510000" y="126619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34" name="公債費以外最小値テキスト"/>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35" name="直線コネクタ 434"/>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6"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7" name="直線コネクタ 436"/>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42635</xdr:rowOff>
    </xdr:from>
    <xdr:to>
      <xdr:col>82</xdr:col>
      <xdr:colOff>107950</xdr:colOff>
      <xdr:row>77</xdr:row>
      <xdr:rowOff>37193</xdr:rowOff>
    </xdr:to>
    <xdr:cxnSp macro="">
      <xdr:nvCxnSpPr>
        <xdr:cNvPr id="438" name="直線コネクタ 437"/>
        <xdr:cNvCxnSpPr/>
      </xdr:nvCxnSpPr>
      <xdr:spPr>
        <a:xfrm>
          <a:off x="15671800" y="12901385"/>
          <a:ext cx="838200" cy="3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132641</xdr:rowOff>
    </xdr:from>
    <xdr:ext cx="762000" cy="259045"/>
    <xdr:sp macro="" textlink="">
      <xdr:nvSpPr>
        <xdr:cNvPr id="439" name="公債費以外平均値テキスト"/>
        <xdr:cNvSpPr txBox="1"/>
      </xdr:nvSpPr>
      <xdr:spPr>
        <a:xfrm>
          <a:off x="16598900" y="13334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40" name="フローチャート: 判断 439"/>
        <xdr:cNvSpPr/>
      </xdr:nvSpPr>
      <xdr:spPr>
        <a:xfrm>
          <a:off x="16459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42635</xdr:rowOff>
    </xdr:from>
    <xdr:to>
      <xdr:col>78</xdr:col>
      <xdr:colOff>69850</xdr:colOff>
      <xdr:row>75</xdr:row>
      <xdr:rowOff>86178</xdr:rowOff>
    </xdr:to>
    <xdr:cxnSp macro="">
      <xdr:nvCxnSpPr>
        <xdr:cNvPr id="441" name="直線コネクタ 440"/>
        <xdr:cNvCxnSpPr/>
      </xdr:nvCxnSpPr>
      <xdr:spPr>
        <a:xfrm flipV="1">
          <a:off x="14782800" y="12901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81643</xdr:rowOff>
    </xdr:from>
    <xdr:to>
      <xdr:col>78</xdr:col>
      <xdr:colOff>120650</xdr:colOff>
      <xdr:row>77</xdr:row>
      <xdr:rowOff>11793</xdr:rowOff>
    </xdr:to>
    <xdr:sp macro="" textlink="">
      <xdr:nvSpPr>
        <xdr:cNvPr id="442" name="フローチャート: 判断 441"/>
        <xdr:cNvSpPr/>
      </xdr:nvSpPr>
      <xdr:spPr>
        <a:xfrm>
          <a:off x="15621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168020</xdr:rowOff>
    </xdr:from>
    <xdr:ext cx="736600" cy="259045"/>
    <xdr:sp macro="" textlink="">
      <xdr:nvSpPr>
        <xdr:cNvPr id="443" name="テキスト ボックス 442"/>
        <xdr:cNvSpPr txBox="1"/>
      </xdr:nvSpPr>
      <xdr:spPr>
        <a:xfrm>
          <a:off x="15290800" y="1319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86178</xdr:rowOff>
    </xdr:from>
    <xdr:to>
      <xdr:col>73</xdr:col>
      <xdr:colOff>180975</xdr:colOff>
      <xdr:row>76</xdr:row>
      <xdr:rowOff>12700</xdr:rowOff>
    </xdr:to>
    <xdr:cxnSp macro="">
      <xdr:nvCxnSpPr>
        <xdr:cNvPr id="444" name="直線コネクタ 443"/>
        <xdr:cNvCxnSpPr/>
      </xdr:nvCxnSpPr>
      <xdr:spPr>
        <a:xfrm flipV="1">
          <a:off x="13893800" y="12944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24493</xdr:rowOff>
    </xdr:from>
    <xdr:to>
      <xdr:col>74</xdr:col>
      <xdr:colOff>31750</xdr:colOff>
      <xdr:row>75</xdr:row>
      <xdr:rowOff>126093</xdr:rowOff>
    </xdr:to>
    <xdr:sp macro="" textlink="">
      <xdr:nvSpPr>
        <xdr:cNvPr id="445" name="フローチャート: 判断 444"/>
        <xdr:cNvSpPr/>
      </xdr:nvSpPr>
      <xdr:spPr>
        <a:xfrm>
          <a:off x="14732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136270</xdr:rowOff>
    </xdr:from>
    <xdr:ext cx="762000" cy="259045"/>
    <xdr:sp macro="" textlink="">
      <xdr:nvSpPr>
        <xdr:cNvPr id="446" name="テキスト ボックス 445"/>
        <xdr:cNvSpPr txBox="1"/>
      </xdr:nvSpPr>
      <xdr:spPr>
        <a:xfrm>
          <a:off x="14401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137885</xdr:rowOff>
    </xdr:from>
    <xdr:to>
      <xdr:col>69</xdr:col>
      <xdr:colOff>92075</xdr:colOff>
      <xdr:row>76</xdr:row>
      <xdr:rowOff>12700</xdr:rowOff>
    </xdr:to>
    <xdr:cxnSp macro="">
      <xdr:nvCxnSpPr>
        <xdr:cNvPr id="447" name="直線コネクタ 446"/>
        <xdr:cNvCxnSpPr/>
      </xdr:nvCxnSpPr>
      <xdr:spPr>
        <a:xfrm>
          <a:off x="13004800" y="128251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48" name="フローチャート: 判断 447"/>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62792</xdr:rowOff>
    </xdr:from>
    <xdr:ext cx="762000" cy="259045"/>
    <xdr:sp macro="" textlink="">
      <xdr:nvSpPr>
        <xdr:cNvPr id="449" name="テキスト ボックス 448"/>
        <xdr:cNvSpPr txBox="1"/>
      </xdr:nvSpPr>
      <xdr:spPr>
        <a:xfrm>
          <a:off x="13512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50" name="フローチャート: 判断 449"/>
        <xdr:cNvSpPr/>
      </xdr:nvSpPr>
      <xdr:spPr>
        <a:xfrm>
          <a:off x="12954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23784</xdr:rowOff>
    </xdr:from>
    <xdr:ext cx="762000" cy="259045"/>
    <xdr:sp macro="" textlink="">
      <xdr:nvSpPr>
        <xdr:cNvPr id="451" name="テキスト ボックス 450"/>
        <xdr:cNvSpPr txBox="1"/>
      </xdr:nvSpPr>
      <xdr:spPr>
        <a:xfrm>
          <a:off x="126238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157843</xdr:rowOff>
    </xdr:from>
    <xdr:to>
      <xdr:col>82</xdr:col>
      <xdr:colOff>158750</xdr:colOff>
      <xdr:row>77</xdr:row>
      <xdr:rowOff>87993</xdr:rowOff>
    </xdr:to>
    <xdr:sp macro="" textlink="">
      <xdr:nvSpPr>
        <xdr:cNvPr id="457" name="楕円 456"/>
        <xdr:cNvSpPr/>
      </xdr:nvSpPr>
      <xdr:spPr>
        <a:xfrm>
          <a:off x="16459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2920</xdr:rowOff>
    </xdr:from>
    <xdr:ext cx="762000" cy="259045"/>
    <xdr:sp macro="" textlink="">
      <xdr:nvSpPr>
        <xdr:cNvPr id="458" name="公債費以外該当値テキスト"/>
        <xdr:cNvSpPr txBox="1"/>
      </xdr:nvSpPr>
      <xdr:spPr>
        <a:xfrm>
          <a:off x="16598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163285</xdr:rowOff>
    </xdr:from>
    <xdr:to>
      <xdr:col>78</xdr:col>
      <xdr:colOff>120650</xdr:colOff>
      <xdr:row>75</xdr:row>
      <xdr:rowOff>93435</xdr:rowOff>
    </xdr:to>
    <xdr:sp macro="" textlink="">
      <xdr:nvSpPr>
        <xdr:cNvPr id="459" name="楕円 458"/>
        <xdr:cNvSpPr/>
      </xdr:nvSpPr>
      <xdr:spPr>
        <a:xfrm>
          <a:off x="15621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103612</xdr:rowOff>
    </xdr:from>
    <xdr:ext cx="736600" cy="259045"/>
    <xdr:sp macro="" textlink="">
      <xdr:nvSpPr>
        <xdr:cNvPr id="460" name="テキスト ボックス 459"/>
        <xdr:cNvSpPr txBox="1"/>
      </xdr:nvSpPr>
      <xdr:spPr>
        <a:xfrm>
          <a:off x="15290800" y="1261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35378</xdr:rowOff>
    </xdr:from>
    <xdr:to>
      <xdr:col>74</xdr:col>
      <xdr:colOff>31750</xdr:colOff>
      <xdr:row>75</xdr:row>
      <xdr:rowOff>136978</xdr:rowOff>
    </xdr:to>
    <xdr:sp macro="" textlink="">
      <xdr:nvSpPr>
        <xdr:cNvPr id="461" name="楕円 460"/>
        <xdr:cNvSpPr/>
      </xdr:nvSpPr>
      <xdr:spPr>
        <a:xfrm>
          <a:off x="14732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121756</xdr:rowOff>
    </xdr:from>
    <xdr:ext cx="762000" cy="259045"/>
    <xdr:sp macro="" textlink="">
      <xdr:nvSpPr>
        <xdr:cNvPr id="462" name="テキスト ボックス 461"/>
        <xdr:cNvSpPr txBox="1"/>
      </xdr:nvSpPr>
      <xdr:spPr>
        <a:xfrm>
          <a:off x="14401800" y="1298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63" name="楕円 462"/>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64" name="テキスト ボックス 463"/>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87085</xdr:rowOff>
    </xdr:from>
    <xdr:to>
      <xdr:col>65</xdr:col>
      <xdr:colOff>53975</xdr:colOff>
      <xdr:row>75</xdr:row>
      <xdr:rowOff>17235</xdr:rowOff>
    </xdr:to>
    <xdr:sp macro="" textlink="">
      <xdr:nvSpPr>
        <xdr:cNvPr id="465" name="楕円 464"/>
        <xdr:cNvSpPr/>
      </xdr:nvSpPr>
      <xdr:spPr>
        <a:xfrm>
          <a:off x="12954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27412</xdr:rowOff>
    </xdr:from>
    <xdr:ext cx="762000" cy="259045"/>
    <xdr:sp macro="" textlink="">
      <xdr:nvSpPr>
        <xdr:cNvPr id="466" name="テキスト ボックス 465"/>
        <xdr:cNvSpPr txBox="1"/>
      </xdr:nvSpPr>
      <xdr:spPr>
        <a:xfrm>
          <a:off x="12623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105611</xdr:rowOff>
    </xdr:from>
    <xdr:to>
      <xdr:col>29</xdr:col>
      <xdr:colOff>127000</xdr:colOff>
      <xdr:row>19</xdr:row>
      <xdr:rowOff>73378</xdr:rowOff>
    </xdr:to>
    <xdr:cxnSp macro="">
      <xdr:nvCxnSpPr>
        <xdr:cNvPr id="48" name="直線コネクタ 47"/>
        <xdr:cNvCxnSpPr/>
      </xdr:nvCxnSpPr>
      <xdr:spPr bwMode="auto">
        <a:xfrm flipV="1">
          <a:off x="5003800" y="2382086"/>
          <a:ext cx="647700" cy="996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15846</xdr:rowOff>
    </xdr:from>
    <xdr:ext cx="762000" cy="259045"/>
    <xdr:sp macro="" textlink="">
      <xdr:nvSpPr>
        <xdr:cNvPr id="49" name="人口1人当たり決算額の推移平均値テキスト130"/>
        <xdr:cNvSpPr txBox="1"/>
      </xdr:nvSpPr>
      <xdr:spPr>
        <a:xfrm>
          <a:off x="5740400" y="2463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66383</xdr:rowOff>
    </xdr:from>
    <xdr:to>
      <xdr:col>26</xdr:col>
      <xdr:colOff>50800</xdr:colOff>
      <xdr:row>19</xdr:row>
      <xdr:rowOff>73378</xdr:rowOff>
    </xdr:to>
    <xdr:cxnSp macro="">
      <xdr:nvCxnSpPr>
        <xdr:cNvPr id="51" name="直線コネクタ 50"/>
        <xdr:cNvCxnSpPr/>
      </xdr:nvCxnSpPr>
      <xdr:spPr bwMode="auto">
        <a:xfrm>
          <a:off x="4305300" y="3371558"/>
          <a:ext cx="698500" cy="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129140</xdr:rowOff>
    </xdr:from>
    <xdr:ext cx="736600" cy="259045"/>
    <xdr:sp macro="" textlink="">
      <xdr:nvSpPr>
        <xdr:cNvPr id="53" name="テキスト ボックス 52"/>
        <xdr:cNvSpPr txBox="1"/>
      </xdr:nvSpPr>
      <xdr:spPr>
        <a:xfrm>
          <a:off x="4622800" y="343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66383</xdr:rowOff>
    </xdr:from>
    <xdr:to>
      <xdr:col>22</xdr:col>
      <xdr:colOff>114300</xdr:colOff>
      <xdr:row>19</xdr:row>
      <xdr:rowOff>77104</xdr:rowOff>
    </xdr:to>
    <xdr:cxnSp macro="">
      <xdr:nvCxnSpPr>
        <xdr:cNvPr id="54" name="直線コネクタ 53"/>
        <xdr:cNvCxnSpPr/>
      </xdr:nvCxnSpPr>
      <xdr:spPr bwMode="auto">
        <a:xfrm flipV="1">
          <a:off x="3606800" y="3371558"/>
          <a:ext cx="698500" cy="1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121254</xdr:rowOff>
    </xdr:from>
    <xdr:ext cx="762000" cy="259045"/>
    <xdr:sp macro="" textlink="">
      <xdr:nvSpPr>
        <xdr:cNvPr id="56" name="テキスト ボックス 55"/>
        <xdr:cNvSpPr txBox="1"/>
      </xdr:nvSpPr>
      <xdr:spPr>
        <a:xfrm>
          <a:off x="3924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77104</xdr:rowOff>
    </xdr:from>
    <xdr:to>
      <xdr:col>18</xdr:col>
      <xdr:colOff>177800</xdr:colOff>
      <xdr:row>19</xdr:row>
      <xdr:rowOff>117795</xdr:rowOff>
    </xdr:to>
    <xdr:cxnSp macro="">
      <xdr:nvCxnSpPr>
        <xdr:cNvPr id="57" name="直線コネクタ 56"/>
        <xdr:cNvCxnSpPr/>
      </xdr:nvCxnSpPr>
      <xdr:spPr bwMode="auto">
        <a:xfrm flipV="1">
          <a:off x="2908300" y="3382279"/>
          <a:ext cx="6985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128981</xdr:rowOff>
    </xdr:from>
    <xdr:ext cx="762000" cy="259045"/>
    <xdr:sp macro="" textlink="">
      <xdr:nvSpPr>
        <xdr:cNvPr id="59" name="テキスト ボックス 58"/>
        <xdr:cNvSpPr txBox="1"/>
      </xdr:nvSpPr>
      <xdr:spPr>
        <a:xfrm>
          <a:off x="32258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155384</xdr:rowOff>
    </xdr:from>
    <xdr:ext cx="762000" cy="259045"/>
    <xdr:sp macro="" textlink="">
      <xdr:nvSpPr>
        <xdr:cNvPr id="61" name="テキスト ボックス 60"/>
        <xdr:cNvSpPr txBox="1"/>
      </xdr:nvSpPr>
      <xdr:spPr>
        <a:xfrm>
          <a:off x="2527300" y="346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54811</xdr:rowOff>
    </xdr:from>
    <xdr:to>
      <xdr:col>29</xdr:col>
      <xdr:colOff>177800</xdr:colOff>
      <xdr:row>13</xdr:row>
      <xdr:rowOff>156411</xdr:rowOff>
    </xdr:to>
    <xdr:sp macro="" textlink="">
      <xdr:nvSpPr>
        <xdr:cNvPr id="67" name="楕円 66"/>
        <xdr:cNvSpPr/>
      </xdr:nvSpPr>
      <xdr:spPr bwMode="auto">
        <a:xfrm>
          <a:off x="5600700" y="2331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71338</xdr:rowOff>
    </xdr:from>
    <xdr:ext cx="762000" cy="259045"/>
    <xdr:sp macro="" textlink="">
      <xdr:nvSpPr>
        <xdr:cNvPr id="68" name="人口1人当たり決算額の推移該当値テキスト130"/>
        <xdr:cNvSpPr txBox="1"/>
      </xdr:nvSpPr>
      <xdr:spPr>
        <a:xfrm>
          <a:off x="5740400" y="217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22578</xdr:rowOff>
    </xdr:from>
    <xdr:to>
      <xdr:col>26</xdr:col>
      <xdr:colOff>101600</xdr:colOff>
      <xdr:row>19</xdr:row>
      <xdr:rowOff>124178</xdr:rowOff>
    </xdr:to>
    <xdr:sp macro="" textlink="">
      <xdr:nvSpPr>
        <xdr:cNvPr id="69" name="楕円 68"/>
        <xdr:cNvSpPr/>
      </xdr:nvSpPr>
      <xdr:spPr bwMode="auto">
        <a:xfrm>
          <a:off x="4953000" y="332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134355</xdr:rowOff>
    </xdr:from>
    <xdr:ext cx="736600" cy="259045"/>
    <xdr:sp macro="" textlink="">
      <xdr:nvSpPr>
        <xdr:cNvPr id="70" name="テキスト ボックス 69"/>
        <xdr:cNvSpPr txBox="1"/>
      </xdr:nvSpPr>
      <xdr:spPr>
        <a:xfrm>
          <a:off x="4622800" y="3096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15583</xdr:rowOff>
    </xdr:from>
    <xdr:to>
      <xdr:col>22</xdr:col>
      <xdr:colOff>165100</xdr:colOff>
      <xdr:row>19</xdr:row>
      <xdr:rowOff>117183</xdr:rowOff>
    </xdr:to>
    <xdr:sp macro="" textlink="">
      <xdr:nvSpPr>
        <xdr:cNvPr id="71" name="楕円 70"/>
        <xdr:cNvSpPr/>
      </xdr:nvSpPr>
      <xdr:spPr bwMode="auto">
        <a:xfrm>
          <a:off x="4254500" y="3320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127360</xdr:rowOff>
    </xdr:from>
    <xdr:ext cx="762000" cy="259045"/>
    <xdr:sp macro="" textlink="">
      <xdr:nvSpPr>
        <xdr:cNvPr id="72" name="テキスト ボックス 71"/>
        <xdr:cNvSpPr txBox="1"/>
      </xdr:nvSpPr>
      <xdr:spPr>
        <a:xfrm>
          <a:off x="3924300" y="308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26304</xdr:rowOff>
    </xdr:from>
    <xdr:to>
      <xdr:col>19</xdr:col>
      <xdr:colOff>38100</xdr:colOff>
      <xdr:row>19</xdr:row>
      <xdr:rowOff>127904</xdr:rowOff>
    </xdr:to>
    <xdr:sp macro="" textlink="">
      <xdr:nvSpPr>
        <xdr:cNvPr id="73" name="楕円 72"/>
        <xdr:cNvSpPr/>
      </xdr:nvSpPr>
      <xdr:spPr bwMode="auto">
        <a:xfrm>
          <a:off x="3556000" y="333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138081</xdr:rowOff>
    </xdr:from>
    <xdr:ext cx="762000" cy="259045"/>
    <xdr:sp macro="" textlink="">
      <xdr:nvSpPr>
        <xdr:cNvPr id="74" name="テキスト ボックス 73"/>
        <xdr:cNvSpPr txBox="1"/>
      </xdr:nvSpPr>
      <xdr:spPr>
        <a:xfrm>
          <a:off x="3225800" y="310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66995</xdr:rowOff>
    </xdr:from>
    <xdr:to>
      <xdr:col>15</xdr:col>
      <xdr:colOff>101600</xdr:colOff>
      <xdr:row>19</xdr:row>
      <xdr:rowOff>168595</xdr:rowOff>
    </xdr:to>
    <xdr:sp macro="" textlink="">
      <xdr:nvSpPr>
        <xdr:cNvPr id="75" name="楕円 74"/>
        <xdr:cNvSpPr/>
      </xdr:nvSpPr>
      <xdr:spPr bwMode="auto">
        <a:xfrm>
          <a:off x="2857500" y="3372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7322</xdr:rowOff>
    </xdr:from>
    <xdr:ext cx="762000" cy="259045"/>
    <xdr:sp macro="" textlink="">
      <xdr:nvSpPr>
        <xdr:cNvPr id="76" name="テキスト ボックス 75"/>
        <xdr:cNvSpPr txBox="1"/>
      </xdr:nvSpPr>
      <xdr:spPr>
        <a:xfrm>
          <a:off x="2527300" y="314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3" name="直線コネクタ 102"/>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4"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5" name="直線コネクタ 104"/>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6"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7" name="直線コネクタ 106"/>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105649</xdr:rowOff>
    </xdr:from>
    <xdr:to>
      <xdr:col>29</xdr:col>
      <xdr:colOff>127000</xdr:colOff>
      <xdr:row>34</xdr:row>
      <xdr:rowOff>156855</xdr:rowOff>
    </xdr:to>
    <xdr:cxnSp macro="">
      <xdr:nvCxnSpPr>
        <xdr:cNvPr id="108" name="直線コネクタ 107"/>
        <xdr:cNvCxnSpPr/>
      </xdr:nvCxnSpPr>
      <xdr:spPr bwMode="auto">
        <a:xfrm flipV="1">
          <a:off x="5003800" y="6373099"/>
          <a:ext cx="647700" cy="51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20159</xdr:rowOff>
    </xdr:from>
    <xdr:ext cx="762000" cy="259045"/>
    <xdr:sp macro="" textlink="">
      <xdr:nvSpPr>
        <xdr:cNvPr id="109" name="人口1人当たり決算額の推移平均値テキスト445"/>
        <xdr:cNvSpPr txBox="1"/>
      </xdr:nvSpPr>
      <xdr:spPr>
        <a:xfrm>
          <a:off x="5740400" y="6630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0" name="フローチャート: 判断 109"/>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156855</xdr:rowOff>
    </xdr:from>
    <xdr:to>
      <xdr:col>26</xdr:col>
      <xdr:colOff>50800</xdr:colOff>
      <xdr:row>34</xdr:row>
      <xdr:rowOff>165131</xdr:rowOff>
    </xdr:to>
    <xdr:cxnSp macro="">
      <xdr:nvCxnSpPr>
        <xdr:cNvPr id="111" name="直線コネクタ 110"/>
        <xdr:cNvCxnSpPr/>
      </xdr:nvCxnSpPr>
      <xdr:spPr bwMode="auto">
        <a:xfrm flipV="1">
          <a:off x="4305300" y="6424305"/>
          <a:ext cx="698500" cy="8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2" name="フローチャート: 判断 111"/>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35796</xdr:rowOff>
    </xdr:from>
    <xdr:ext cx="736600" cy="259045"/>
    <xdr:sp macro="" textlink="">
      <xdr:nvSpPr>
        <xdr:cNvPr id="113" name="テキスト ボックス 112"/>
        <xdr:cNvSpPr txBox="1"/>
      </xdr:nvSpPr>
      <xdr:spPr>
        <a:xfrm>
          <a:off x="4622800" y="6646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165131</xdr:rowOff>
    </xdr:from>
    <xdr:to>
      <xdr:col>22</xdr:col>
      <xdr:colOff>114300</xdr:colOff>
      <xdr:row>34</xdr:row>
      <xdr:rowOff>252273</xdr:rowOff>
    </xdr:to>
    <xdr:cxnSp macro="">
      <xdr:nvCxnSpPr>
        <xdr:cNvPr id="114" name="直線コネクタ 113"/>
        <xdr:cNvCxnSpPr/>
      </xdr:nvCxnSpPr>
      <xdr:spPr bwMode="auto">
        <a:xfrm flipV="1">
          <a:off x="3606800" y="6432581"/>
          <a:ext cx="698500" cy="87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5" name="フローチャート: 判断 114"/>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301246</xdr:rowOff>
    </xdr:from>
    <xdr:ext cx="762000" cy="259045"/>
    <xdr:sp macro="" textlink="">
      <xdr:nvSpPr>
        <xdr:cNvPr id="116" name="テキスト ボックス 115"/>
        <xdr:cNvSpPr txBox="1"/>
      </xdr:nvSpPr>
      <xdr:spPr>
        <a:xfrm>
          <a:off x="3924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201706</xdr:rowOff>
    </xdr:from>
    <xdr:to>
      <xdr:col>18</xdr:col>
      <xdr:colOff>177800</xdr:colOff>
      <xdr:row>34</xdr:row>
      <xdr:rowOff>252273</xdr:rowOff>
    </xdr:to>
    <xdr:cxnSp macro="">
      <xdr:nvCxnSpPr>
        <xdr:cNvPr id="117" name="直線コネクタ 116"/>
        <xdr:cNvCxnSpPr/>
      </xdr:nvCxnSpPr>
      <xdr:spPr bwMode="auto">
        <a:xfrm>
          <a:off x="2908300" y="6469156"/>
          <a:ext cx="698500" cy="50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18" name="フローチャート: 判断 117"/>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248007</xdr:rowOff>
    </xdr:from>
    <xdr:ext cx="762000" cy="259045"/>
    <xdr:sp macro="" textlink="">
      <xdr:nvSpPr>
        <xdr:cNvPr id="119" name="テキスト ボックス 118"/>
        <xdr:cNvSpPr txBox="1"/>
      </xdr:nvSpPr>
      <xdr:spPr>
        <a:xfrm>
          <a:off x="32258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0" name="フローチャート: 判断 119"/>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241581</xdr:rowOff>
    </xdr:from>
    <xdr:ext cx="762000" cy="259045"/>
    <xdr:sp macro="" textlink="">
      <xdr:nvSpPr>
        <xdr:cNvPr id="121" name="テキスト ボックス 120"/>
        <xdr:cNvSpPr txBox="1"/>
      </xdr:nvSpPr>
      <xdr:spPr>
        <a:xfrm>
          <a:off x="2527300" y="650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54849</xdr:rowOff>
    </xdr:from>
    <xdr:to>
      <xdr:col>29</xdr:col>
      <xdr:colOff>177800</xdr:colOff>
      <xdr:row>34</xdr:row>
      <xdr:rowOff>156449</xdr:rowOff>
    </xdr:to>
    <xdr:sp macro="" textlink="">
      <xdr:nvSpPr>
        <xdr:cNvPr id="127" name="楕円 126"/>
        <xdr:cNvSpPr/>
      </xdr:nvSpPr>
      <xdr:spPr bwMode="auto">
        <a:xfrm>
          <a:off x="5600700" y="6322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242826</xdr:rowOff>
    </xdr:from>
    <xdr:ext cx="762000" cy="259045"/>
    <xdr:sp macro="" textlink="">
      <xdr:nvSpPr>
        <xdr:cNvPr id="128" name="人口1人当たり決算額の推移該当値テキスト445"/>
        <xdr:cNvSpPr txBox="1"/>
      </xdr:nvSpPr>
      <xdr:spPr>
        <a:xfrm>
          <a:off x="5740400" y="616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106055</xdr:rowOff>
    </xdr:from>
    <xdr:to>
      <xdr:col>26</xdr:col>
      <xdr:colOff>101600</xdr:colOff>
      <xdr:row>34</xdr:row>
      <xdr:rowOff>207655</xdr:rowOff>
    </xdr:to>
    <xdr:sp macro="" textlink="">
      <xdr:nvSpPr>
        <xdr:cNvPr id="129" name="楕円 128"/>
        <xdr:cNvSpPr/>
      </xdr:nvSpPr>
      <xdr:spPr bwMode="auto">
        <a:xfrm>
          <a:off x="4953000" y="6373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217832</xdr:rowOff>
    </xdr:from>
    <xdr:ext cx="736600" cy="259045"/>
    <xdr:sp macro="" textlink="">
      <xdr:nvSpPr>
        <xdr:cNvPr id="130" name="テキスト ボックス 129"/>
        <xdr:cNvSpPr txBox="1"/>
      </xdr:nvSpPr>
      <xdr:spPr>
        <a:xfrm>
          <a:off x="4622800" y="614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114331</xdr:rowOff>
    </xdr:from>
    <xdr:to>
      <xdr:col>22</xdr:col>
      <xdr:colOff>165100</xdr:colOff>
      <xdr:row>34</xdr:row>
      <xdr:rowOff>215931</xdr:rowOff>
    </xdr:to>
    <xdr:sp macro="" textlink="">
      <xdr:nvSpPr>
        <xdr:cNvPr id="131" name="楕円 130"/>
        <xdr:cNvSpPr/>
      </xdr:nvSpPr>
      <xdr:spPr bwMode="auto">
        <a:xfrm>
          <a:off x="4254500" y="6381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226108</xdr:rowOff>
    </xdr:from>
    <xdr:ext cx="762000" cy="259045"/>
    <xdr:sp macro="" textlink="">
      <xdr:nvSpPr>
        <xdr:cNvPr id="132" name="テキスト ボックス 131"/>
        <xdr:cNvSpPr txBox="1"/>
      </xdr:nvSpPr>
      <xdr:spPr>
        <a:xfrm>
          <a:off x="3924300" y="615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201473</xdr:rowOff>
    </xdr:from>
    <xdr:to>
      <xdr:col>19</xdr:col>
      <xdr:colOff>38100</xdr:colOff>
      <xdr:row>34</xdr:row>
      <xdr:rowOff>303073</xdr:rowOff>
    </xdr:to>
    <xdr:sp macro="" textlink="">
      <xdr:nvSpPr>
        <xdr:cNvPr id="133" name="楕円 132"/>
        <xdr:cNvSpPr/>
      </xdr:nvSpPr>
      <xdr:spPr bwMode="auto">
        <a:xfrm>
          <a:off x="3556000" y="6468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287850</xdr:rowOff>
    </xdr:from>
    <xdr:ext cx="762000" cy="259045"/>
    <xdr:sp macro="" textlink="">
      <xdr:nvSpPr>
        <xdr:cNvPr id="134" name="テキスト ボックス 133"/>
        <xdr:cNvSpPr txBox="1"/>
      </xdr:nvSpPr>
      <xdr:spPr>
        <a:xfrm>
          <a:off x="3225800" y="655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150906</xdr:rowOff>
    </xdr:from>
    <xdr:to>
      <xdr:col>15</xdr:col>
      <xdr:colOff>101600</xdr:colOff>
      <xdr:row>34</xdr:row>
      <xdr:rowOff>252506</xdr:rowOff>
    </xdr:to>
    <xdr:sp macro="" textlink="">
      <xdr:nvSpPr>
        <xdr:cNvPr id="135" name="楕円 134"/>
        <xdr:cNvSpPr/>
      </xdr:nvSpPr>
      <xdr:spPr bwMode="auto">
        <a:xfrm>
          <a:off x="2857500" y="6418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262683</xdr:rowOff>
    </xdr:from>
    <xdr:ext cx="762000" cy="259045"/>
    <xdr:sp macro="" textlink="">
      <xdr:nvSpPr>
        <xdr:cNvPr id="136" name="テキスト ボックス 135"/>
        <xdr:cNvSpPr txBox="1"/>
      </xdr:nvSpPr>
      <xdr:spPr>
        <a:xfrm>
          <a:off x="2527300" y="618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796,773
791,459
726.45
407,246,674
403,936,780
3,056,786
226,767,037
600,079,400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1671</xdr:rowOff>
    </xdr:from>
    <xdr:to>
      <xdr:col>24</xdr:col>
      <xdr:colOff>63500</xdr:colOff>
      <xdr:row>38</xdr:row>
      <xdr:rowOff>56924</xdr:rowOff>
    </xdr:to>
    <xdr:cxnSp macro="">
      <xdr:nvCxnSpPr>
        <xdr:cNvPr id="59" name="直線コネクタ 58"/>
        <xdr:cNvCxnSpPr/>
      </xdr:nvCxnSpPr>
      <xdr:spPr>
        <a:xfrm flipV="1">
          <a:off x="3797300" y="5488071"/>
          <a:ext cx="838200" cy="108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107583</xdr:rowOff>
    </xdr:from>
    <xdr:ext cx="599010" cy="259045"/>
    <xdr:sp macro="" textlink="">
      <xdr:nvSpPr>
        <xdr:cNvPr id="60" name="人件費平均値テキスト"/>
        <xdr:cNvSpPr txBox="1"/>
      </xdr:nvSpPr>
      <xdr:spPr>
        <a:xfrm>
          <a:off x="4686300" y="5593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54387</xdr:rowOff>
    </xdr:from>
    <xdr:to>
      <xdr:col>19</xdr:col>
      <xdr:colOff>177800</xdr:colOff>
      <xdr:row>38</xdr:row>
      <xdr:rowOff>56924</xdr:rowOff>
    </xdr:to>
    <xdr:cxnSp macro="">
      <xdr:nvCxnSpPr>
        <xdr:cNvPr id="62" name="直線コネクタ 61"/>
        <xdr:cNvCxnSpPr/>
      </xdr:nvCxnSpPr>
      <xdr:spPr>
        <a:xfrm>
          <a:off x="2908300" y="6569487"/>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125575</xdr:rowOff>
    </xdr:from>
    <xdr:ext cx="534377" cy="259045"/>
    <xdr:sp macro="" textlink="">
      <xdr:nvSpPr>
        <xdr:cNvPr id="64" name="テキスト ボックス 63"/>
        <xdr:cNvSpPr txBox="1"/>
      </xdr:nvSpPr>
      <xdr:spPr>
        <a:xfrm>
          <a:off x="3530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10313</xdr:rowOff>
    </xdr:from>
    <xdr:to>
      <xdr:col>15</xdr:col>
      <xdr:colOff>50800</xdr:colOff>
      <xdr:row>38</xdr:row>
      <xdr:rowOff>54387</xdr:rowOff>
    </xdr:to>
    <xdr:cxnSp macro="">
      <xdr:nvCxnSpPr>
        <xdr:cNvPr id="65" name="直線コネクタ 64"/>
        <xdr:cNvCxnSpPr/>
      </xdr:nvCxnSpPr>
      <xdr:spPr>
        <a:xfrm>
          <a:off x="2019300" y="6525413"/>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107287</xdr:rowOff>
    </xdr:from>
    <xdr:ext cx="534377" cy="259045"/>
    <xdr:sp macro="" textlink="">
      <xdr:nvSpPr>
        <xdr:cNvPr id="67" name="テキスト ボックス 66"/>
        <xdr:cNvSpPr txBox="1"/>
      </xdr:nvSpPr>
      <xdr:spPr>
        <a:xfrm>
          <a:off x="2641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10313</xdr:rowOff>
    </xdr:from>
    <xdr:to>
      <xdr:col>10</xdr:col>
      <xdr:colOff>114300</xdr:colOff>
      <xdr:row>38</xdr:row>
      <xdr:rowOff>58775</xdr:rowOff>
    </xdr:to>
    <xdr:cxnSp macro="">
      <xdr:nvCxnSpPr>
        <xdr:cNvPr id="68" name="直線コネクタ 67"/>
        <xdr:cNvCxnSpPr/>
      </xdr:nvCxnSpPr>
      <xdr:spPr>
        <a:xfrm flipV="1">
          <a:off x="1130300" y="6525413"/>
          <a:ext cx="889000" cy="4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110601</xdr:rowOff>
    </xdr:from>
    <xdr:ext cx="534377" cy="259045"/>
    <xdr:sp macro="" textlink="">
      <xdr:nvSpPr>
        <xdr:cNvPr id="70" name="テキスト ボックス 69"/>
        <xdr:cNvSpPr txBox="1"/>
      </xdr:nvSpPr>
      <xdr:spPr>
        <a:xfrm>
          <a:off x="1752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126854</xdr:rowOff>
    </xdr:from>
    <xdr:ext cx="534377" cy="259045"/>
    <xdr:sp macro="" textlink="">
      <xdr:nvSpPr>
        <xdr:cNvPr id="72" name="テキスト ボックス 71"/>
        <xdr:cNvSpPr txBox="1"/>
      </xdr:nvSpPr>
      <xdr:spPr>
        <a:xfrm>
          <a:off x="863111" y="66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122321</xdr:rowOff>
    </xdr:from>
    <xdr:to>
      <xdr:col>24</xdr:col>
      <xdr:colOff>114300</xdr:colOff>
      <xdr:row>32</xdr:row>
      <xdr:rowOff>52471</xdr:rowOff>
    </xdr:to>
    <xdr:sp macro="" textlink="">
      <xdr:nvSpPr>
        <xdr:cNvPr id="78" name="楕円 77"/>
        <xdr:cNvSpPr/>
      </xdr:nvSpPr>
      <xdr:spPr>
        <a:xfrm>
          <a:off x="4584700" y="543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145198</xdr:rowOff>
    </xdr:from>
    <xdr:ext cx="599010" cy="259045"/>
    <xdr:sp macro="" textlink="">
      <xdr:nvSpPr>
        <xdr:cNvPr id="79" name="人件費該当値テキスト"/>
        <xdr:cNvSpPr txBox="1"/>
      </xdr:nvSpPr>
      <xdr:spPr>
        <a:xfrm>
          <a:off x="4686300" y="528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6124</xdr:rowOff>
    </xdr:from>
    <xdr:to>
      <xdr:col>20</xdr:col>
      <xdr:colOff>38100</xdr:colOff>
      <xdr:row>38</xdr:row>
      <xdr:rowOff>107724</xdr:rowOff>
    </xdr:to>
    <xdr:sp macro="" textlink="">
      <xdr:nvSpPr>
        <xdr:cNvPr id="80" name="楕円 79"/>
        <xdr:cNvSpPr/>
      </xdr:nvSpPr>
      <xdr:spPr>
        <a:xfrm>
          <a:off x="3746500" y="65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124251</xdr:rowOff>
    </xdr:from>
    <xdr:ext cx="534377" cy="259045"/>
    <xdr:sp macro="" textlink="">
      <xdr:nvSpPr>
        <xdr:cNvPr id="81" name="テキスト ボックス 80"/>
        <xdr:cNvSpPr txBox="1"/>
      </xdr:nvSpPr>
      <xdr:spPr>
        <a:xfrm>
          <a:off x="3530111" y="629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3587</xdr:rowOff>
    </xdr:from>
    <xdr:to>
      <xdr:col>15</xdr:col>
      <xdr:colOff>101600</xdr:colOff>
      <xdr:row>38</xdr:row>
      <xdr:rowOff>105187</xdr:rowOff>
    </xdr:to>
    <xdr:sp macro="" textlink="">
      <xdr:nvSpPr>
        <xdr:cNvPr id="82" name="楕円 81"/>
        <xdr:cNvSpPr/>
      </xdr:nvSpPr>
      <xdr:spPr>
        <a:xfrm>
          <a:off x="2857500" y="65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121714</xdr:rowOff>
    </xdr:from>
    <xdr:ext cx="534377" cy="259045"/>
    <xdr:sp macro="" textlink="">
      <xdr:nvSpPr>
        <xdr:cNvPr id="83" name="テキスト ボックス 82"/>
        <xdr:cNvSpPr txBox="1"/>
      </xdr:nvSpPr>
      <xdr:spPr>
        <a:xfrm>
          <a:off x="2641111" y="629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130963</xdr:rowOff>
    </xdr:from>
    <xdr:to>
      <xdr:col>10</xdr:col>
      <xdr:colOff>165100</xdr:colOff>
      <xdr:row>38</xdr:row>
      <xdr:rowOff>61113</xdr:rowOff>
    </xdr:to>
    <xdr:sp macro="" textlink="">
      <xdr:nvSpPr>
        <xdr:cNvPr id="84" name="楕円 83"/>
        <xdr:cNvSpPr/>
      </xdr:nvSpPr>
      <xdr:spPr>
        <a:xfrm>
          <a:off x="1968500" y="64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77640</xdr:rowOff>
    </xdr:from>
    <xdr:ext cx="534377" cy="259045"/>
    <xdr:sp macro="" textlink="">
      <xdr:nvSpPr>
        <xdr:cNvPr id="85" name="テキスト ボックス 84"/>
        <xdr:cNvSpPr txBox="1"/>
      </xdr:nvSpPr>
      <xdr:spPr>
        <a:xfrm>
          <a:off x="1752111" y="62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7975</xdr:rowOff>
    </xdr:from>
    <xdr:to>
      <xdr:col>6</xdr:col>
      <xdr:colOff>38100</xdr:colOff>
      <xdr:row>38</xdr:row>
      <xdr:rowOff>109575</xdr:rowOff>
    </xdr:to>
    <xdr:sp macro="" textlink="">
      <xdr:nvSpPr>
        <xdr:cNvPr id="86" name="楕円 85"/>
        <xdr:cNvSpPr/>
      </xdr:nvSpPr>
      <xdr:spPr>
        <a:xfrm>
          <a:off x="1079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126102</xdr:rowOff>
    </xdr:from>
    <xdr:ext cx="534377" cy="259045"/>
    <xdr:sp macro="" textlink="">
      <xdr:nvSpPr>
        <xdr:cNvPr id="87" name="テキスト ボックス 86"/>
        <xdr:cNvSpPr txBox="1"/>
      </xdr:nvSpPr>
      <xdr:spPr>
        <a:xfrm>
          <a:off x="863111" y="62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35756</xdr:rowOff>
    </xdr:from>
    <xdr:to>
      <xdr:col>24</xdr:col>
      <xdr:colOff>63500</xdr:colOff>
      <xdr:row>56</xdr:row>
      <xdr:rowOff>54226</xdr:rowOff>
    </xdr:to>
    <xdr:cxnSp macro="">
      <xdr:nvCxnSpPr>
        <xdr:cNvPr id="115" name="直線コネクタ 114"/>
        <xdr:cNvCxnSpPr/>
      </xdr:nvCxnSpPr>
      <xdr:spPr>
        <a:xfrm flipV="1">
          <a:off x="3797300" y="9636956"/>
          <a:ext cx="8382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61932</xdr:rowOff>
    </xdr:from>
    <xdr:ext cx="534377" cy="259045"/>
    <xdr:sp macro="" textlink="">
      <xdr:nvSpPr>
        <xdr:cNvPr id="116" name="物件費平均値テキスト"/>
        <xdr:cNvSpPr txBox="1"/>
      </xdr:nvSpPr>
      <xdr:spPr>
        <a:xfrm>
          <a:off x="4686300" y="983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49014</xdr:rowOff>
    </xdr:from>
    <xdr:to>
      <xdr:col>19</xdr:col>
      <xdr:colOff>177800</xdr:colOff>
      <xdr:row>56</xdr:row>
      <xdr:rowOff>54226</xdr:rowOff>
    </xdr:to>
    <xdr:cxnSp macro="">
      <xdr:nvCxnSpPr>
        <xdr:cNvPr id="118" name="直線コネクタ 117"/>
        <xdr:cNvCxnSpPr/>
      </xdr:nvCxnSpPr>
      <xdr:spPr>
        <a:xfrm>
          <a:off x="2908300" y="9650214"/>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11160</xdr:rowOff>
    </xdr:from>
    <xdr:ext cx="534377" cy="259045"/>
    <xdr:sp macro="" textlink="">
      <xdr:nvSpPr>
        <xdr:cNvPr id="120" name="テキスト ボックス 119"/>
        <xdr:cNvSpPr txBox="1"/>
      </xdr:nvSpPr>
      <xdr:spPr>
        <a:xfrm>
          <a:off x="3530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49014</xdr:rowOff>
    </xdr:from>
    <xdr:to>
      <xdr:col>15</xdr:col>
      <xdr:colOff>50800</xdr:colOff>
      <xdr:row>56</xdr:row>
      <xdr:rowOff>74412</xdr:rowOff>
    </xdr:to>
    <xdr:cxnSp macro="">
      <xdr:nvCxnSpPr>
        <xdr:cNvPr id="121" name="直線コネクタ 120"/>
        <xdr:cNvCxnSpPr/>
      </xdr:nvCxnSpPr>
      <xdr:spPr>
        <a:xfrm flipV="1">
          <a:off x="2019300" y="9650214"/>
          <a:ext cx="889000" cy="2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48879</xdr:rowOff>
    </xdr:from>
    <xdr:ext cx="534377" cy="259045"/>
    <xdr:sp macro="" textlink="">
      <xdr:nvSpPr>
        <xdr:cNvPr id="123" name="テキスト ボックス 122"/>
        <xdr:cNvSpPr txBox="1"/>
      </xdr:nvSpPr>
      <xdr:spPr>
        <a:xfrm>
          <a:off x="2641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74412</xdr:rowOff>
    </xdr:from>
    <xdr:to>
      <xdr:col>10</xdr:col>
      <xdr:colOff>114300</xdr:colOff>
      <xdr:row>56</xdr:row>
      <xdr:rowOff>157622</xdr:rowOff>
    </xdr:to>
    <xdr:cxnSp macro="">
      <xdr:nvCxnSpPr>
        <xdr:cNvPr id="124" name="直線コネクタ 123"/>
        <xdr:cNvCxnSpPr/>
      </xdr:nvCxnSpPr>
      <xdr:spPr>
        <a:xfrm flipV="1">
          <a:off x="1130300" y="9675612"/>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60515</xdr:rowOff>
    </xdr:from>
    <xdr:ext cx="534377" cy="259045"/>
    <xdr:sp macro="" textlink="">
      <xdr:nvSpPr>
        <xdr:cNvPr id="126" name="テキスト ボックス 125"/>
        <xdr:cNvSpPr txBox="1"/>
      </xdr:nvSpPr>
      <xdr:spPr>
        <a:xfrm>
          <a:off x="1752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111538</xdr:rowOff>
    </xdr:from>
    <xdr:ext cx="534377" cy="259045"/>
    <xdr:sp macro="" textlink="">
      <xdr:nvSpPr>
        <xdr:cNvPr id="128" name="テキスト ボックス 127"/>
        <xdr:cNvSpPr txBox="1"/>
      </xdr:nvSpPr>
      <xdr:spPr>
        <a:xfrm>
          <a:off x="863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156406</xdr:rowOff>
    </xdr:from>
    <xdr:to>
      <xdr:col>24</xdr:col>
      <xdr:colOff>114300</xdr:colOff>
      <xdr:row>56</xdr:row>
      <xdr:rowOff>86556</xdr:rowOff>
    </xdr:to>
    <xdr:sp macro="" textlink="">
      <xdr:nvSpPr>
        <xdr:cNvPr id="134" name="楕円 133"/>
        <xdr:cNvSpPr/>
      </xdr:nvSpPr>
      <xdr:spPr>
        <a:xfrm>
          <a:off x="4584700" y="95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7833</xdr:rowOff>
    </xdr:from>
    <xdr:ext cx="534377" cy="259045"/>
    <xdr:sp macro="" textlink="">
      <xdr:nvSpPr>
        <xdr:cNvPr id="135" name="物件費該当値テキスト"/>
        <xdr:cNvSpPr txBox="1"/>
      </xdr:nvSpPr>
      <xdr:spPr>
        <a:xfrm>
          <a:off x="4686300" y="943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3426</xdr:rowOff>
    </xdr:from>
    <xdr:to>
      <xdr:col>20</xdr:col>
      <xdr:colOff>38100</xdr:colOff>
      <xdr:row>56</xdr:row>
      <xdr:rowOff>105026</xdr:rowOff>
    </xdr:to>
    <xdr:sp macro="" textlink="">
      <xdr:nvSpPr>
        <xdr:cNvPr id="136" name="楕円 135"/>
        <xdr:cNvSpPr/>
      </xdr:nvSpPr>
      <xdr:spPr>
        <a:xfrm>
          <a:off x="3746500" y="960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121553</xdr:rowOff>
    </xdr:from>
    <xdr:ext cx="534377" cy="259045"/>
    <xdr:sp macro="" textlink="">
      <xdr:nvSpPr>
        <xdr:cNvPr id="137" name="テキスト ボックス 136"/>
        <xdr:cNvSpPr txBox="1"/>
      </xdr:nvSpPr>
      <xdr:spPr>
        <a:xfrm>
          <a:off x="3530111" y="937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169664</xdr:rowOff>
    </xdr:from>
    <xdr:to>
      <xdr:col>15</xdr:col>
      <xdr:colOff>101600</xdr:colOff>
      <xdr:row>56</xdr:row>
      <xdr:rowOff>99814</xdr:rowOff>
    </xdr:to>
    <xdr:sp macro="" textlink="">
      <xdr:nvSpPr>
        <xdr:cNvPr id="138" name="楕円 137"/>
        <xdr:cNvSpPr/>
      </xdr:nvSpPr>
      <xdr:spPr>
        <a:xfrm>
          <a:off x="2857500" y="95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116341</xdr:rowOff>
    </xdr:from>
    <xdr:ext cx="534377" cy="259045"/>
    <xdr:sp macro="" textlink="">
      <xdr:nvSpPr>
        <xdr:cNvPr id="139" name="テキスト ボックス 138"/>
        <xdr:cNvSpPr txBox="1"/>
      </xdr:nvSpPr>
      <xdr:spPr>
        <a:xfrm>
          <a:off x="2641111" y="937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23612</xdr:rowOff>
    </xdr:from>
    <xdr:to>
      <xdr:col>10</xdr:col>
      <xdr:colOff>165100</xdr:colOff>
      <xdr:row>56</xdr:row>
      <xdr:rowOff>125212</xdr:rowOff>
    </xdr:to>
    <xdr:sp macro="" textlink="">
      <xdr:nvSpPr>
        <xdr:cNvPr id="140" name="楕円 139"/>
        <xdr:cNvSpPr/>
      </xdr:nvSpPr>
      <xdr:spPr>
        <a:xfrm>
          <a:off x="1968500" y="962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141739</xdr:rowOff>
    </xdr:from>
    <xdr:ext cx="534377" cy="259045"/>
    <xdr:sp macro="" textlink="">
      <xdr:nvSpPr>
        <xdr:cNvPr id="141" name="テキスト ボックス 140"/>
        <xdr:cNvSpPr txBox="1"/>
      </xdr:nvSpPr>
      <xdr:spPr>
        <a:xfrm>
          <a:off x="1752111" y="940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106822</xdr:rowOff>
    </xdr:from>
    <xdr:to>
      <xdr:col>6</xdr:col>
      <xdr:colOff>38100</xdr:colOff>
      <xdr:row>57</xdr:row>
      <xdr:rowOff>36972</xdr:rowOff>
    </xdr:to>
    <xdr:sp macro="" textlink="">
      <xdr:nvSpPr>
        <xdr:cNvPr id="142" name="楕円 141"/>
        <xdr:cNvSpPr/>
      </xdr:nvSpPr>
      <xdr:spPr>
        <a:xfrm>
          <a:off x="1079500" y="97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53499</xdr:rowOff>
    </xdr:from>
    <xdr:ext cx="534377" cy="259045"/>
    <xdr:sp macro="" textlink="">
      <xdr:nvSpPr>
        <xdr:cNvPr id="143" name="テキスト ボックス 142"/>
        <xdr:cNvSpPr txBox="1"/>
      </xdr:nvSpPr>
      <xdr:spPr>
        <a:xfrm>
          <a:off x="863111" y="948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100171</xdr:rowOff>
    </xdr:from>
    <xdr:to>
      <xdr:col>24</xdr:col>
      <xdr:colOff>63500</xdr:colOff>
      <xdr:row>74</xdr:row>
      <xdr:rowOff>1016</xdr:rowOff>
    </xdr:to>
    <xdr:cxnSp macro="">
      <xdr:nvCxnSpPr>
        <xdr:cNvPr id="176" name="直線コネクタ 175"/>
        <xdr:cNvCxnSpPr/>
      </xdr:nvCxnSpPr>
      <xdr:spPr>
        <a:xfrm flipV="1">
          <a:off x="3797300" y="12273121"/>
          <a:ext cx="838200" cy="41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113713</xdr:rowOff>
    </xdr:from>
    <xdr:ext cx="469744" cy="259045"/>
    <xdr:sp macro="" textlink="">
      <xdr:nvSpPr>
        <xdr:cNvPr id="177" name="維持補修費平均値テキスト"/>
        <xdr:cNvSpPr txBox="1"/>
      </xdr:nvSpPr>
      <xdr:spPr>
        <a:xfrm>
          <a:off x="4686300" y="12972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1016</xdr:rowOff>
    </xdr:from>
    <xdr:to>
      <xdr:col>19</xdr:col>
      <xdr:colOff>177800</xdr:colOff>
      <xdr:row>74</xdr:row>
      <xdr:rowOff>81312</xdr:rowOff>
    </xdr:to>
    <xdr:cxnSp macro="">
      <xdr:nvCxnSpPr>
        <xdr:cNvPr id="179" name="直線コネクタ 178"/>
        <xdr:cNvCxnSpPr/>
      </xdr:nvCxnSpPr>
      <xdr:spPr>
        <a:xfrm flipV="1">
          <a:off x="2908300" y="12688316"/>
          <a:ext cx="8890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82662</xdr:rowOff>
    </xdr:from>
    <xdr:ext cx="469744" cy="259045"/>
    <xdr:sp macro="" textlink="">
      <xdr:nvSpPr>
        <xdr:cNvPr id="181" name="テキスト ボックス 180"/>
        <xdr:cNvSpPr txBox="1"/>
      </xdr:nvSpPr>
      <xdr:spPr>
        <a:xfrm>
          <a:off x="3562428" y="1311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158464</xdr:rowOff>
    </xdr:from>
    <xdr:to>
      <xdr:col>15</xdr:col>
      <xdr:colOff>50800</xdr:colOff>
      <xdr:row>74</xdr:row>
      <xdr:rowOff>81312</xdr:rowOff>
    </xdr:to>
    <xdr:cxnSp macro="">
      <xdr:nvCxnSpPr>
        <xdr:cNvPr id="182" name="直線コネクタ 181"/>
        <xdr:cNvCxnSpPr/>
      </xdr:nvCxnSpPr>
      <xdr:spPr>
        <a:xfrm>
          <a:off x="2019300" y="12674314"/>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96474</xdr:rowOff>
    </xdr:from>
    <xdr:ext cx="469744" cy="259045"/>
    <xdr:sp macro="" textlink="">
      <xdr:nvSpPr>
        <xdr:cNvPr id="184" name="テキスト ボックス 183"/>
        <xdr:cNvSpPr txBox="1"/>
      </xdr:nvSpPr>
      <xdr:spPr>
        <a:xfrm>
          <a:off x="2673428" y="131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158464</xdr:rowOff>
    </xdr:from>
    <xdr:to>
      <xdr:col>10</xdr:col>
      <xdr:colOff>114300</xdr:colOff>
      <xdr:row>75</xdr:row>
      <xdr:rowOff>29496</xdr:rowOff>
    </xdr:to>
    <xdr:cxnSp macro="">
      <xdr:nvCxnSpPr>
        <xdr:cNvPr id="185" name="直線コネクタ 184"/>
        <xdr:cNvCxnSpPr/>
      </xdr:nvCxnSpPr>
      <xdr:spPr>
        <a:xfrm flipV="1">
          <a:off x="1130300" y="12674314"/>
          <a:ext cx="889000" cy="21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70471</xdr:rowOff>
    </xdr:from>
    <xdr:ext cx="469744" cy="259045"/>
    <xdr:sp macro="" textlink="">
      <xdr:nvSpPr>
        <xdr:cNvPr id="187" name="テキスト ボックス 186"/>
        <xdr:cNvSpPr txBox="1"/>
      </xdr:nvSpPr>
      <xdr:spPr>
        <a:xfrm>
          <a:off x="1784428"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87996</xdr:rowOff>
    </xdr:from>
    <xdr:ext cx="469744" cy="259045"/>
    <xdr:sp macro="" textlink="">
      <xdr:nvSpPr>
        <xdr:cNvPr id="189" name="テキスト ボックス 188"/>
        <xdr:cNvSpPr txBox="1"/>
      </xdr:nvSpPr>
      <xdr:spPr>
        <a:xfrm>
          <a:off x="895428"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49371</xdr:rowOff>
    </xdr:from>
    <xdr:to>
      <xdr:col>24</xdr:col>
      <xdr:colOff>114300</xdr:colOff>
      <xdr:row>71</xdr:row>
      <xdr:rowOff>150971</xdr:rowOff>
    </xdr:to>
    <xdr:sp macro="" textlink="">
      <xdr:nvSpPr>
        <xdr:cNvPr id="195" name="楕円 194"/>
        <xdr:cNvSpPr/>
      </xdr:nvSpPr>
      <xdr:spPr>
        <a:xfrm>
          <a:off x="4584700" y="1222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135748</xdr:rowOff>
    </xdr:from>
    <xdr:ext cx="534377" cy="259045"/>
    <xdr:sp macro="" textlink="">
      <xdr:nvSpPr>
        <xdr:cNvPr id="196" name="維持補修費該当値テキスト"/>
        <xdr:cNvSpPr txBox="1"/>
      </xdr:nvSpPr>
      <xdr:spPr>
        <a:xfrm>
          <a:off x="4686300" y="1213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121666</xdr:rowOff>
    </xdr:from>
    <xdr:to>
      <xdr:col>20</xdr:col>
      <xdr:colOff>38100</xdr:colOff>
      <xdr:row>74</xdr:row>
      <xdr:rowOff>51816</xdr:rowOff>
    </xdr:to>
    <xdr:sp macro="" textlink="">
      <xdr:nvSpPr>
        <xdr:cNvPr id="197" name="楕円 196"/>
        <xdr:cNvSpPr/>
      </xdr:nvSpPr>
      <xdr:spPr>
        <a:xfrm>
          <a:off x="3746500" y="126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68343</xdr:rowOff>
    </xdr:from>
    <xdr:ext cx="534377" cy="259045"/>
    <xdr:sp macro="" textlink="">
      <xdr:nvSpPr>
        <xdr:cNvPr id="198" name="テキスト ボックス 197"/>
        <xdr:cNvSpPr txBox="1"/>
      </xdr:nvSpPr>
      <xdr:spPr>
        <a:xfrm>
          <a:off x="3530111" y="124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30512</xdr:rowOff>
    </xdr:from>
    <xdr:to>
      <xdr:col>15</xdr:col>
      <xdr:colOff>101600</xdr:colOff>
      <xdr:row>74</xdr:row>
      <xdr:rowOff>132112</xdr:rowOff>
    </xdr:to>
    <xdr:sp macro="" textlink="">
      <xdr:nvSpPr>
        <xdr:cNvPr id="199" name="楕円 198"/>
        <xdr:cNvSpPr/>
      </xdr:nvSpPr>
      <xdr:spPr>
        <a:xfrm>
          <a:off x="2857500" y="127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148639</xdr:rowOff>
    </xdr:from>
    <xdr:ext cx="469744" cy="259045"/>
    <xdr:sp macro="" textlink="">
      <xdr:nvSpPr>
        <xdr:cNvPr id="200" name="テキスト ボックス 199"/>
        <xdr:cNvSpPr txBox="1"/>
      </xdr:nvSpPr>
      <xdr:spPr>
        <a:xfrm>
          <a:off x="2673428" y="1249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107664</xdr:rowOff>
    </xdr:from>
    <xdr:to>
      <xdr:col>10</xdr:col>
      <xdr:colOff>165100</xdr:colOff>
      <xdr:row>74</xdr:row>
      <xdr:rowOff>37814</xdr:rowOff>
    </xdr:to>
    <xdr:sp macro="" textlink="">
      <xdr:nvSpPr>
        <xdr:cNvPr id="201" name="楕円 200"/>
        <xdr:cNvSpPr/>
      </xdr:nvSpPr>
      <xdr:spPr>
        <a:xfrm>
          <a:off x="1968500" y="126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54341</xdr:rowOff>
    </xdr:from>
    <xdr:ext cx="534377" cy="259045"/>
    <xdr:sp macro="" textlink="">
      <xdr:nvSpPr>
        <xdr:cNvPr id="202" name="テキスト ボックス 201"/>
        <xdr:cNvSpPr txBox="1"/>
      </xdr:nvSpPr>
      <xdr:spPr>
        <a:xfrm>
          <a:off x="1752111" y="123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150146</xdr:rowOff>
    </xdr:from>
    <xdr:to>
      <xdr:col>6</xdr:col>
      <xdr:colOff>38100</xdr:colOff>
      <xdr:row>75</xdr:row>
      <xdr:rowOff>80296</xdr:rowOff>
    </xdr:to>
    <xdr:sp macro="" textlink="">
      <xdr:nvSpPr>
        <xdr:cNvPr id="203" name="楕円 202"/>
        <xdr:cNvSpPr/>
      </xdr:nvSpPr>
      <xdr:spPr>
        <a:xfrm>
          <a:off x="1079500" y="1283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96823</xdr:rowOff>
    </xdr:from>
    <xdr:ext cx="469744" cy="259045"/>
    <xdr:sp macro="" textlink="">
      <xdr:nvSpPr>
        <xdr:cNvPr id="204" name="テキスト ボックス 203"/>
        <xdr:cNvSpPr txBox="1"/>
      </xdr:nvSpPr>
      <xdr:spPr>
        <a:xfrm>
          <a:off x="895428" y="1261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69390</xdr:rowOff>
    </xdr:from>
    <xdr:to>
      <xdr:col>24</xdr:col>
      <xdr:colOff>62865</xdr:colOff>
      <xdr:row>98</xdr:row>
      <xdr:rowOff>14470</xdr:rowOff>
    </xdr:to>
    <xdr:cxnSp macro="">
      <xdr:nvCxnSpPr>
        <xdr:cNvPr id="231" name="直線コネクタ 230"/>
        <xdr:cNvCxnSpPr/>
      </xdr:nvCxnSpPr>
      <xdr:spPr>
        <a:xfrm flipV="1">
          <a:off x="4633595" y="15499890"/>
          <a:ext cx="1270" cy="131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18297</xdr:rowOff>
    </xdr:from>
    <xdr:ext cx="534377" cy="259045"/>
    <xdr:sp macro="" textlink="">
      <xdr:nvSpPr>
        <xdr:cNvPr id="232" name="扶助費最小値テキスト"/>
        <xdr:cNvSpPr txBox="1"/>
      </xdr:nvSpPr>
      <xdr:spPr>
        <a:xfrm>
          <a:off x="4686300" y="1682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14470</xdr:rowOff>
    </xdr:from>
    <xdr:to>
      <xdr:col>24</xdr:col>
      <xdr:colOff>152400</xdr:colOff>
      <xdr:row>98</xdr:row>
      <xdr:rowOff>14470</xdr:rowOff>
    </xdr:to>
    <xdr:cxnSp macro="">
      <xdr:nvCxnSpPr>
        <xdr:cNvPr id="233" name="直線コネクタ 232"/>
        <xdr:cNvCxnSpPr/>
      </xdr:nvCxnSpPr>
      <xdr:spPr>
        <a:xfrm>
          <a:off x="4546600" y="1681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16067</xdr:rowOff>
    </xdr:from>
    <xdr:ext cx="599010" cy="259045"/>
    <xdr:sp macro="" textlink="">
      <xdr:nvSpPr>
        <xdr:cNvPr id="234" name="扶助費最大値テキスト"/>
        <xdr:cNvSpPr txBox="1"/>
      </xdr:nvSpPr>
      <xdr:spPr>
        <a:xfrm>
          <a:off x="4686300" y="1527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69390</xdr:rowOff>
    </xdr:from>
    <xdr:to>
      <xdr:col>24</xdr:col>
      <xdr:colOff>152400</xdr:colOff>
      <xdr:row>90</xdr:row>
      <xdr:rowOff>69390</xdr:rowOff>
    </xdr:to>
    <xdr:cxnSp macro="">
      <xdr:nvCxnSpPr>
        <xdr:cNvPr id="235" name="直線コネクタ 234"/>
        <xdr:cNvCxnSpPr/>
      </xdr:nvCxnSpPr>
      <xdr:spPr>
        <a:xfrm>
          <a:off x="4546600" y="1549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31855</xdr:rowOff>
    </xdr:from>
    <xdr:to>
      <xdr:col>24</xdr:col>
      <xdr:colOff>63500</xdr:colOff>
      <xdr:row>97</xdr:row>
      <xdr:rowOff>60779</xdr:rowOff>
    </xdr:to>
    <xdr:cxnSp macro="">
      <xdr:nvCxnSpPr>
        <xdr:cNvPr id="236" name="直線コネクタ 235"/>
        <xdr:cNvCxnSpPr/>
      </xdr:nvCxnSpPr>
      <xdr:spPr>
        <a:xfrm flipV="1">
          <a:off x="3797300" y="16662505"/>
          <a:ext cx="838200" cy="2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152086</xdr:rowOff>
    </xdr:from>
    <xdr:ext cx="599010" cy="259045"/>
    <xdr:sp macro="" textlink="">
      <xdr:nvSpPr>
        <xdr:cNvPr id="237" name="扶助費平均値テキスト"/>
        <xdr:cNvSpPr txBox="1"/>
      </xdr:nvSpPr>
      <xdr:spPr>
        <a:xfrm>
          <a:off x="4686300" y="16096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129209</xdr:rowOff>
    </xdr:from>
    <xdr:to>
      <xdr:col>24</xdr:col>
      <xdr:colOff>114300</xdr:colOff>
      <xdr:row>95</xdr:row>
      <xdr:rowOff>59359</xdr:rowOff>
    </xdr:to>
    <xdr:sp macro="" textlink="">
      <xdr:nvSpPr>
        <xdr:cNvPr id="238" name="フローチャート: 判断 237"/>
        <xdr:cNvSpPr/>
      </xdr:nvSpPr>
      <xdr:spPr>
        <a:xfrm>
          <a:off x="4584700" y="1624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60779</xdr:rowOff>
    </xdr:from>
    <xdr:to>
      <xdr:col>19</xdr:col>
      <xdr:colOff>177800</xdr:colOff>
      <xdr:row>97</xdr:row>
      <xdr:rowOff>114391</xdr:rowOff>
    </xdr:to>
    <xdr:cxnSp macro="">
      <xdr:nvCxnSpPr>
        <xdr:cNvPr id="239" name="直線コネクタ 238"/>
        <xdr:cNvCxnSpPr/>
      </xdr:nvCxnSpPr>
      <xdr:spPr>
        <a:xfrm flipV="1">
          <a:off x="2908300" y="16691429"/>
          <a:ext cx="889000" cy="5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156882</xdr:rowOff>
    </xdr:from>
    <xdr:to>
      <xdr:col>20</xdr:col>
      <xdr:colOff>38100</xdr:colOff>
      <xdr:row>95</xdr:row>
      <xdr:rowOff>87032</xdr:rowOff>
    </xdr:to>
    <xdr:sp macro="" textlink="">
      <xdr:nvSpPr>
        <xdr:cNvPr id="240" name="フローチャート: 判断 239"/>
        <xdr:cNvSpPr/>
      </xdr:nvSpPr>
      <xdr:spPr>
        <a:xfrm>
          <a:off x="37465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103559</xdr:rowOff>
    </xdr:from>
    <xdr:ext cx="599010" cy="259045"/>
    <xdr:sp macro="" textlink="">
      <xdr:nvSpPr>
        <xdr:cNvPr id="241" name="テキスト ボックス 240"/>
        <xdr:cNvSpPr txBox="1"/>
      </xdr:nvSpPr>
      <xdr:spPr>
        <a:xfrm>
          <a:off x="3497795" y="1604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114391</xdr:rowOff>
    </xdr:from>
    <xdr:to>
      <xdr:col>15</xdr:col>
      <xdr:colOff>50800</xdr:colOff>
      <xdr:row>97</xdr:row>
      <xdr:rowOff>156094</xdr:rowOff>
    </xdr:to>
    <xdr:cxnSp macro="">
      <xdr:nvCxnSpPr>
        <xdr:cNvPr id="242" name="直線コネクタ 241"/>
        <xdr:cNvCxnSpPr/>
      </xdr:nvCxnSpPr>
      <xdr:spPr>
        <a:xfrm flipV="1">
          <a:off x="2019300" y="16745041"/>
          <a:ext cx="8890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42745</xdr:rowOff>
    </xdr:from>
    <xdr:to>
      <xdr:col>15</xdr:col>
      <xdr:colOff>101600</xdr:colOff>
      <xdr:row>95</xdr:row>
      <xdr:rowOff>144345</xdr:rowOff>
    </xdr:to>
    <xdr:sp macro="" textlink="">
      <xdr:nvSpPr>
        <xdr:cNvPr id="243" name="フローチャート: 判断 242"/>
        <xdr:cNvSpPr/>
      </xdr:nvSpPr>
      <xdr:spPr>
        <a:xfrm>
          <a:off x="2857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160872</xdr:rowOff>
    </xdr:from>
    <xdr:ext cx="599010" cy="259045"/>
    <xdr:sp macro="" textlink="">
      <xdr:nvSpPr>
        <xdr:cNvPr id="244" name="テキスト ボックス 243"/>
        <xdr:cNvSpPr txBox="1"/>
      </xdr:nvSpPr>
      <xdr:spPr>
        <a:xfrm>
          <a:off x="2608795"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156094</xdr:rowOff>
    </xdr:from>
    <xdr:to>
      <xdr:col>10</xdr:col>
      <xdr:colOff>114300</xdr:colOff>
      <xdr:row>98</xdr:row>
      <xdr:rowOff>39247</xdr:rowOff>
    </xdr:to>
    <xdr:cxnSp macro="">
      <xdr:nvCxnSpPr>
        <xdr:cNvPr id="245" name="直線コネクタ 244"/>
        <xdr:cNvCxnSpPr/>
      </xdr:nvCxnSpPr>
      <xdr:spPr>
        <a:xfrm flipV="1">
          <a:off x="1130300" y="16786744"/>
          <a:ext cx="889000" cy="5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83882</xdr:rowOff>
    </xdr:from>
    <xdr:to>
      <xdr:col>10</xdr:col>
      <xdr:colOff>165100</xdr:colOff>
      <xdr:row>96</xdr:row>
      <xdr:rowOff>14032</xdr:rowOff>
    </xdr:to>
    <xdr:sp macro="" textlink="">
      <xdr:nvSpPr>
        <xdr:cNvPr id="246" name="フローチャート: 判断 245"/>
        <xdr:cNvSpPr/>
      </xdr:nvSpPr>
      <xdr:spPr>
        <a:xfrm>
          <a:off x="1968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30559</xdr:rowOff>
    </xdr:from>
    <xdr:ext cx="599010" cy="259045"/>
    <xdr:sp macro="" textlink="">
      <xdr:nvSpPr>
        <xdr:cNvPr id="247" name="テキスト ボックス 246"/>
        <xdr:cNvSpPr txBox="1"/>
      </xdr:nvSpPr>
      <xdr:spPr>
        <a:xfrm>
          <a:off x="1719795"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149196</xdr:rowOff>
    </xdr:from>
    <xdr:to>
      <xdr:col>6</xdr:col>
      <xdr:colOff>38100</xdr:colOff>
      <xdr:row>96</xdr:row>
      <xdr:rowOff>79346</xdr:rowOff>
    </xdr:to>
    <xdr:sp macro="" textlink="">
      <xdr:nvSpPr>
        <xdr:cNvPr id="248" name="フローチャート: 判断 247"/>
        <xdr:cNvSpPr/>
      </xdr:nvSpPr>
      <xdr:spPr>
        <a:xfrm>
          <a:off x="1079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95873</xdr:rowOff>
    </xdr:from>
    <xdr:ext cx="599010" cy="259045"/>
    <xdr:sp macro="" textlink="">
      <xdr:nvSpPr>
        <xdr:cNvPr id="249" name="テキスト ボックス 248"/>
        <xdr:cNvSpPr txBox="1"/>
      </xdr:nvSpPr>
      <xdr:spPr>
        <a:xfrm>
          <a:off x="830795"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152505</xdr:rowOff>
    </xdr:from>
    <xdr:to>
      <xdr:col>24</xdr:col>
      <xdr:colOff>114300</xdr:colOff>
      <xdr:row>97</xdr:row>
      <xdr:rowOff>82655</xdr:rowOff>
    </xdr:to>
    <xdr:sp macro="" textlink="">
      <xdr:nvSpPr>
        <xdr:cNvPr id="255" name="楕円 254"/>
        <xdr:cNvSpPr/>
      </xdr:nvSpPr>
      <xdr:spPr>
        <a:xfrm>
          <a:off x="4584700" y="1661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130932</xdr:rowOff>
    </xdr:from>
    <xdr:ext cx="534377" cy="259045"/>
    <xdr:sp macro="" textlink="">
      <xdr:nvSpPr>
        <xdr:cNvPr id="256" name="扶助費該当値テキスト"/>
        <xdr:cNvSpPr txBox="1"/>
      </xdr:nvSpPr>
      <xdr:spPr>
        <a:xfrm>
          <a:off x="4686300" y="1659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9979</xdr:rowOff>
    </xdr:from>
    <xdr:to>
      <xdr:col>20</xdr:col>
      <xdr:colOff>38100</xdr:colOff>
      <xdr:row>97</xdr:row>
      <xdr:rowOff>111579</xdr:rowOff>
    </xdr:to>
    <xdr:sp macro="" textlink="">
      <xdr:nvSpPr>
        <xdr:cNvPr id="257" name="楕円 256"/>
        <xdr:cNvSpPr/>
      </xdr:nvSpPr>
      <xdr:spPr>
        <a:xfrm>
          <a:off x="3746500" y="166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102706</xdr:rowOff>
    </xdr:from>
    <xdr:ext cx="534377" cy="259045"/>
    <xdr:sp macro="" textlink="">
      <xdr:nvSpPr>
        <xdr:cNvPr id="258" name="テキスト ボックス 257"/>
        <xdr:cNvSpPr txBox="1"/>
      </xdr:nvSpPr>
      <xdr:spPr>
        <a:xfrm>
          <a:off x="3530111" y="167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63591</xdr:rowOff>
    </xdr:from>
    <xdr:to>
      <xdr:col>15</xdr:col>
      <xdr:colOff>101600</xdr:colOff>
      <xdr:row>97</xdr:row>
      <xdr:rowOff>165191</xdr:rowOff>
    </xdr:to>
    <xdr:sp macro="" textlink="">
      <xdr:nvSpPr>
        <xdr:cNvPr id="259" name="楕円 258"/>
        <xdr:cNvSpPr/>
      </xdr:nvSpPr>
      <xdr:spPr>
        <a:xfrm>
          <a:off x="2857500" y="166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156318</xdr:rowOff>
    </xdr:from>
    <xdr:ext cx="534377" cy="259045"/>
    <xdr:sp macro="" textlink="">
      <xdr:nvSpPr>
        <xdr:cNvPr id="260" name="テキスト ボックス 259"/>
        <xdr:cNvSpPr txBox="1"/>
      </xdr:nvSpPr>
      <xdr:spPr>
        <a:xfrm>
          <a:off x="2641111" y="167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105294</xdr:rowOff>
    </xdr:from>
    <xdr:to>
      <xdr:col>10</xdr:col>
      <xdr:colOff>165100</xdr:colOff>
      <xdr:row>98</xdr:row>
      <xdr:rowOff>35444</xdr:rowOff>
    </xdr:to>
    <xdr:sp macro="" textlink="">
      <xdr:nvSpPr>
        <xdr:cNvPr id="261" name="楕円 260"/>
        <xdr:cNvSpPr/>
      </xdr:nvSpPr>
      <xdr:spPr>
        <a:xfrm>
          <a:off x="1968500" y="167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26571</xdr:rowOff>
    </xdr:from>
    <xdr:ext cx="534377" cy="259045"/>
    <xdr:sp macro="" textlink="">
      <xdr:nvSpPr>
        <xdr:cNvPr id="262" name="テキスト ボックス 261"/>
        <xdr:cNvSpPr txBox="1"/>
      </xdr:nvSpPr>
      <xdr:spPr>
        <a:xfrm>
          <a:off x="1752111" y="168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159897</xdr:rowOff>
    </xdr:from>
    <xdr:to>
      <xdr:col>6</xdr:col>
      <xdr:colOff>38100</xdr:colOff>
      <xdr:row>98</xdr:row>
      <xdr:rowOff>90047</xdr:rowOff>
    </xdr:to>
    <xdr:sp macro="" textlink="">
      <xdr:nvSpPr>
        <xdr:cNvPr id="263" name="楕円 262"/>
        <xdr:cNvSpPr/>
      </xdr:nvSpPr>
      <xdr:spPr>
        <a:xfrm>
          <a:off x="1079500" y="167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81174</xdr:rowOff>
    </xdr:from>
    <xdr:ext cx="534377" cy="259045"/>
    <xdr:sp macro="" textlink="">
      <xdr:nvSpPr>
        <xdr:cNvPr id="264" name="テキスト ボックス 263"/>
        <xdr:cNvSpPr txBox="1"/>
      </xdr:nvSpPr>
      <xdr:spPr>
        <a:xfrm>
          <a:off x="863111"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9" name="直線コネクタ 288"/>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90"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91" name="直線コネクタ 290"/>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2"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3" name="直線コネクタ 292"/>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36182</xdr:rowOff>
    </xdr:from>
    <xdr:to>
      <xdr:col>55</xdr:col>
      <xdr:colOff>0</xdr:colOff>
      <xdr:row>32</xdr:row>
      <xdr:rowOff>39916</xdr:rowOff>
    </xdr:to>
    <xdr:cxnSp macro="">
      <xdr:nvCxnSpPr>
        <xdr:cNvPr id="294" name="直線コネクタ 293"/>
        <xdr:cNvCxnSpPr/>
      </xdr:nvCxnSpPr>
      <xdr:spPr>
        <a:xfrm>
          <a:off x="9639300" y="5522582"/>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49382</xdr:rowOff>
    </xdr:from>
    <xdr:ext cx="534377" cy="259045"/>
    <xdr:sp macro="" textlink="">
      <xdr:nvSpPr>
        <xdr:cNvPr id="295" name="補助費等平均値テキスト"/>
        <xdr:cNvSpPr txBox="1"/>
      </xdr:nvSpPr>
      <xdr:spPr>
        <a:xfrm>
          <a:off x="10528300" y="5707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6" name="フローチャート: 判断 295"/>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143053</xdr:rowOff>
    </xdr:from>
    <xdr:to>
      <xdr:col>50</xdr:col>
      <xdr:colOff>114300</xdr:colOff>
      <xdr:row>32</xdr:row>
      <xdr:rowOff>36182</xdr:rowOff>
    </xdr:to>
    <xdr:cxnSp macro="">
      <xdr:nvCxnSpPr>
        <xdr:cNvPr id="297" name="直線コネクタ 296"/>
        <xdr:cNvCxnSpPr/>
      </xdr:nvCxnSpPr>
      <xdr:spPr>
        <a:xfrm>
          <a:off x="8750300" y="5458003"/>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8" name="フローチャート: 判断 297"/>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151795</xdr:rowOff>
    </xdr:from>
    <xdr:ext cx="534377" cy="259045"/>
    <xdr:sp macro="" textlink="">
      <xdr:nvSpPr>
        <xdr:cNvPr id="299" name="テキスト ボックス 298"/>
        <xdr:cNvSpPr txBox="1"/>
      </xdr:nvSpPr>
      <xdr:spPr>
        <a:xfrm>
          <a:off x="9372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143053</xdr:rowOff>
    </xdr:from>
    <xdr:to>
      <xdr:col>45</xdr:col>
      <xdr:colOff>177800</xdr:colOff>
      <xdr:row>31</xdr:row>
      <xdr:rowOff>166179</xdr:rowOff>
    </xdr:to>
    <xdr:cxnSp macro="">
      <xdr:nvCxnSpPr>
        <xdr:cNvPr id="300" name="直線コネクタ 299"/>
        <xdr:cNvCxnSpPr/>
      </xdr:nvCxnSpPr>
      <xdr:spPr>
        <a:xfrm flipV="1">
          <a:off x="7861300" y="5458003"/>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301" name="フローチャート: 判断 300"/>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128896</xdr:rowOff>
    </xdr:from>
    <xdr:ext cx="534377" cy="259045"/>
    <xdr:sp macro="" textlink="">
      <xdr:nvSpPr>
        <xdr:cNvPr id="302" name="テキスト ボックス 301"/>
        <xdr:cNvSpPr txBox="1"/>
      </xdr:nvSpPr>
      <xdr:spPr>
        <a:xfrm>
          <a:off x="8483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166179</xdr:rowOff>
    </xdr:from>
    <xdr:to>
      <xdr:col>41</xdr:col>
      <xdr:colOff>50800</xdr:colOff>
      <xdr:row>32</xdr:row>
      <xdr:rowOff>98171</xdr:rowOff>
    </xdr:to>
    <xdr:cxnSp macro="">
      <xdr:nvCxnSpPr>
        <xdr:cNvPr id="303" name="直線コネクタ 302"/>
        <xdr:cNvCxnSpPr/>
      </xdr:nvCxnSpPr>
      <xdr:spPr>
        <a:xfrm flipV="1">
          <a:off x="6972300" y="5481129"/>
          <a:ext cx="889000" cy="10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4" name="フローチャート: 判断 303"/>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156062</xdr:rowOff>
    </xdr:from>
    <xdr:ext cx="534377" cy="259045"/>
    <xdr:sp macro="" textlink="">
      <xdr:nvSpPr>
        <xdr:cNvPr id="305" name="テキスト ボックス 304"/>
        <xdr:cNvSpPr txBox="1"/>
      </xdr:nvSpPr>
      <xdr:spPr>
        <a:xfrm>
          <a:off x="7594111" y="58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6" name="フローチャート: 判断 305"/>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7" name="テキスト ボックス 306"/>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160566</xdr:rowOff>
    </xdr:from>
    <xdr:to>
      <xdr:col>55</xdr:col>
      <xdr:colOff>50800</xdr:colOff>
      <xdr:row>32</xdr:row>
      <xdr:rowOff>90716</xdr:rowOff>
    </xdr:to>
    <xdr:sp macro="" textlink="">
      <xdr:nvSpPr>
        <xdr:cNvPr id="313" name="楕円 312"/>
        <xdr:cNvSpPr/>
      </xdr:nvSpPr>
      <xdr:spPr>
        <a:xfrm>
          <a:off x="10426700" y="54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75493</xdr:rowOff>
    </xdr:from>
    <xdr:ext cx="534377" cy="259045"/>
    <xdr:sp macro="" textlink="">
      <xdr:nvSpPr>
        <xdr:cNvPr id="314" name="補助費等該当値テキスト"/>
        <xdr:cNvSpPr txBox="1"/>
      </xdr:nvSpPr>
      <xdr:spPr>
        <a:xfrm>
          <a:off x="10528300" y="539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156832</xdr:rowOff>
    </xdr:from>
    <xdr:to>
      <xdr:col>50</xdr:col>
      <xdr:colOff>165100</xdr:colOff>
      <xdr:row>32</xdr:row>
      <xdr:rowOff>86982</xdr:rowOff>
    </xdr:to>
    <xdr:sp macro="" textlink="">
      <xdr:nvSpPr>
        <xdr:cNvPr id="315" name="楕円 314"/>
        <xdr:cNvSpPr/>
      </xdr:nvSpPr>
      <xdr:spPr>
        <a:xfrm>
          <a:off x="9588500" y="547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103509</xdr:rowOff>
    </xdr:from>
    <xdr:ext cx="534377" cy="259045"/>
    <xdr:sp macro="" textlink="">
      <xdr:nvSpPr>
        <xdr:cNvPr id="316" name="テキスト ボックス 315"/>
        <xdr:cNvSpPr txBox="1"/>
      </xdr:nvSpPr>
      <xdr:spPr>
        <a:xfrm>
          <a:off x="9372111" y="524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92253</xdr:rowOff>
    </xdr:from>
    <xdr:to>
      <xdr:col>46</xdr:col>
      <xdr:colOff>38100</xdr:colOff>
      <xdr:row>32</xdr:row>
      <xdr:rowOff>22403</xdr:rowOff>
    </xdr:to>
    <xdr:sp macro="" textlink="">
      <xdr:nvSpPr>
        <xdr:cNvPr id="317" name="楕円 316"/>
        <xdr:cNvSpPr/>
      </xdr:nvSpPr>
      <xdr:spPr>
        <a:xfrm>
          <a:off x="8699500" y="540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38930</xdr:rowOff>
    </xdr:from>
    <xdr:ext cx="534377" cy="259045"/>
    <xdr:sp macro="" textlink="">
      <xdr:nvSpPr>
        <xdr:cNvPr id="318" name="テキスト ボックス 317"/>
        <xdr:cNvSpPr txBox="1"/>
      </xdr:nvSpPr>
      <xdr:spPr>
        <a:xfrm>
          <a:off x="8483111" y="518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115379</xdr:rowOff>
    </xdr:from>
    <xdr:to>
      <xdr:col>41</xdr:col>
      <xdr:colOff>101600</xdr:colOff>
      <xdr:row>32</xdr:row>
      <xdr:rowOff>45529</xdr:rowOff>
    </xdr:to>
    <xdr:sp macro="" textlink="">
      <xdr:nvSpPr>
        <xdr:cNvPr id="319" name="楕円 318"/>
        <xdr:cNvSpPr/>
      </xdr:nvSpPr>
      <xdr:spPr>
        <a:xfrm>
          <a:off x="7810500" y="54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62056</xdr:rowOff>
    </xdr:from>
    <xdr:ext cx="534377" cy="259045"/>
    <xdr:sp macro="" textlink="">
      <xdr:nvSpPr>
        <xdr:cNvPr id="320" name="テキスト ボックス 319"/>
        <xdr:cNvSpPr txBox="1"/>
      </xdr:nvSpPr>
      <xdr:spPr>
        <a:xfrm>
          <a:off x="7594111" y="520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47371</xdr:rowOff>
    </xdr:from>
    <xdr:to>
      <xdr:col>36</xdr:col>
      <xdr:colOff>165100</xdr:colOff>
      <xdr:row>32</xdr:row>
      <xdr:rowOff>148971</xdr:rowOff>
    </xdr:to>
    <xdr:sp macro="" textlink="">
      <xdr:nvSpPr>
        <xdr:cNvPr id="321" name="楕円 320"/>
        <xdr:cNvSpPr/>
      </xdr:nvSpPr>
      <xdr:spPr>
        <a:xfrm>
          <a:off x="6921500" y="55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140098</xdr:rowOff>
    </xdr:from>
    <xdr:ext cx="534377" cy="259045"/>
    <xdr:sp macro="" textlink="">
      <xdr:nvSpPr>
        <xdr:cNvPr id="322" name="テキスト ボックス 321"/>
        <xdr:cNvSpPr txBox="1"/>
      </xdr:nvSpPr>
      <xdr:spPr>
        <a:xfrm>
          <a:off x="6705111" y="56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93923</xdr:rowOff>
    </xdr:from>
    <xdr:to>
      <xdr:col>54</xdr:col>
      <xdr:colOff>189865</xdr:colOff>
      <xdr:row>58</xdr:row>
      <xdr:rowOff>85807</xdr:rowOff>
    </xdr:to>
    <xdr:cxnSp macro="">
      <xdr:nvCxnSpPr>
        <xdr:cNvPr id="347" name="直線コネクタ 346"/>
        <xdr:cNvCxnSpPr/>
      </xdr:nvCxnSpPr>
      <xdr:spPr>
        <a:xfrm flipV="1">
          <a:off x="10475595" y="9180773"/>
          <a:ext cx="1270" cy="8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89634</xdr:rowOff>
    </xdr:from>
    <xdr:ext cx="534377" cy="259045"/>
    <xdr:sp macro="" textlink="">
      <xdr:nvSpPr>
        <xdr:cNvPr id="348" name="普通建設事業費最小値テキスト"/>
        <xdr:cNvSpPr txBox="1"/>
      </xdr:nvSpPr>
      <xdr:spPr>
        <a:xfrm>
          <a:off x="10528300" y="1003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85807</xdr:rowOff>
    </xdr:from>
    <xdr:to>
      <xdr:col>55</xdr:col>
      <xdr:colOff>88900</xdr:colOff>
      <xdr:row>58</xdr:row>
      <xdr:rowOff>85807</xdr:rowOff>
    </xdr:to>
    <xdr:cxnSp macro="">
      <xdr:nvCxnSpPr>
        <xdr:cNvPr id="349" name="直線コネクタ 348"/>
        <xdr:cNvCxnSpPr/>
      </xdr:nvCxnSpPr>
      <xdr:spPr>
        <a:xfrm>
          <a:off x="10388600" y="1002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40600</xdr:rowOff>
    </xdr:from>
    <xdr:ext cx="534377" cy="259045"/>
    <xdr:sp macro="" textlink="">
      <xdr:nvSpPr>
        <xdr:cNvPr id="350" name="普通建設事業費最大値テキスト"/>
        <xdr:cNvSpPr txBox="1"/>
      </xdr:nvSpPr>
      <xdr:spPr>
        <a:xfrm>
          <a:off x="10528300" y="895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93923</xdr:rowOff>
    </xdr:from>
    <xdr:to>
      <xdr:col>55</xdr:col>
      <xdr:colOff>88900</xdr:colOff>
      <xdr:row>53</xdr:row>
      <xdr:rowOff>93923</xdr:rowOff>
    </xdr:to>
    <xdr:cxnSp macro="">
      <xdr:nvCxnSpPr>
        <xdr:cNvPr id="351" name="直線コネクタ 350"/>
        <xdr:cNvCxnSpPr/>
      </xdr:nvCxnSpPr>
      <xdr:spPr>
        <a:xfrm>
          <a:off x="10388600" y="9180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93923</xdr:rowOff>
    </xdr:from>
    <xdr:to>
      <xdr:col>55</xdr:col>
      <xdr:colOff>0</xdr:colOff>
      <xdr:row>54</xdr:row>
      <xdr:rowOff>100571</xdr:rowOff>
    </xdr:to>
    <xdr:cxnSp macro="">
      <xdr:nvCxnSpPr>
        <xdr:cNvPr id="352" name="直線コネクタ 351"/>
        <xdr:cNvCxnSpPr/>
      </xdr:nvCxnSpPr>
      <xdr:spPr>
        <a:xfrm flipV="1">
          <a:off x="9639300" y="9180773"/>
          <a:ext cx="838200" cy="17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31189</xdr:rowOff>
    </xdr:from>
    <xdr:ext cx="534377" cy="259045"/>
    <xdr:sp macro="" textlink="">
      <xdr:nvSpPr>
        <xdr:cNvPr id="353" name="普通建設事業費平均値テキスト"/>
        <xdr:cNvSpPr txBox="1"/>
      </xdr:nvSpPr>
      <xdr:spPr>
        <a:xfrm>
          <a:off x="10528300" y="9460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52762</xdr:rowOff>
    </xdr:from>
    <xdr:to>
      <xdr:col>55</xdr:col>
      <xdr:colOff>50800</xdr:colOff>
      <xdr:row>55</xdr:row>
      <xdr:rowOff>154362</xdr:rowOff>
    </xdr:to>
    <xdr:sp macro="" textlink="">
      <xdr:nvSpPr>
        <xdr:cNvPr id="354" name="フローチャート: 判断 353"/>
        <xdr:cNvSpPr/>
      </xdr:nvSpPr>
      <xdr:spPr>
        <a:xfrm>
          <a:off x="104267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127356</xdr:rowOff>
    </xdr:from>
    <xdr:to>
      <xdr:col>50</xdr:col>
      <xdr:colOff>114300</xdr:colOff>
      <xdr:row>54</xdr:row>
      <xdr:rowOff>100571</xdr:rowOff>
    </xdr:to>
    <xdr:cxnSp macro="">
      <xdr:nvCxnSpPr>
        <xdr:cNvPr id="355" name="直線コネクタ 354"/>
        <xdr:cNvCxnSpPr/>
      </xdr:nvCxnSpPr>
      <xdr:spPr>
        <a:xfrm>
          <a:off x="8750300" y="9214206"/>
          <a:ext cx="889000" cy="14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75870</xdr:rowOff>
    </xdr:from>
    <xdr:to>
      <xdr:col>50</xdr:col>
      <xdr:colOff>165100</xdr:colOff>
      <xdr:row>56</xdr:row>
      <xdr:rowOff>6020</xdr:rowOff>
    </xdr:to>
    <xdr:sp macro="" textlink="">
      <xdr:nvSpPr>
        <xdr:cNvPr id="356" name="フローチャート: 判断 355"/>
        <xdr:cNvSpPr/>
      </xdr:nvSpPr>
      <xdr:spPr>
        <a:xfrm>
          <a:off x="9588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168597</xdr:rowOff>
    </xdr:from>
    <xdr:ext cx="534377" cy="259045"/>
    <xdr:sp macro="" textlink="">
      <xdr:nvSpPr>
        <xdr:cNvPr id="357" name="テキスト ボックス 356"/>
        <xdr:cNvSpPr txBox="1"/>
      </xdr:nvSpPr>
      <xdr:spPr>
        <a:xfrm>
          <a:off x="9372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107524</xdr:rowOff>
    </xdr:from>
    <xdr:to>
      <xdr:col>45</xdr:col>
      <xdr:colOff>177800</xdr:colOff>
      <xdr:row>53</xdr:row>
      <xdr:rowOff>127356</xdr:rowOff>
    </xdr:to>
    <xdr:cxnSp macro="">
      <xdr:nvCxnSpPr>
        <xdr:cNvPr id="358" name="直線コネクタ 357"/>
        <xdr:cNvCxnSpPr/>
      </xdr:nvCxnSpPr>
      <xdr:spPr>
        <a:xfrm>
          <a:off x="7861300" y="8851474"/>
          <a:ext cx="889000" cy="36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71793</xdr:rowOff>
    </xdr:from>
    <xdr:to>
      <xdr:col>46</xdr:col>
      <xdr:colOff>38100</xdr:colOff>
      <xdr:row>56</xdr:row>
      <xdr:rowOff>1943</xdr:rowOff>
    </xdr:to>
    <xdr:sp macro="" textlink="">
      <xdr:nvSpPr>
        <xdr:cNvPr id="359" name="フローチャート: 判断 358"/>
        <xdr:cNvSpPr/>
      </xdr:nvSpPr>
      <xdr:spPr>
        <a:xfrm>
          <a:off x="8699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164520</xdr:rowOff>
    </xdr:from>
    <xdr:ext cx="534377" cy="259045"/>
    <xdr:sp macro="" textlink="">
      <xdr:nvSpPr>
        <xdr:cNvPr id="360" name="テキスト ボックス 359"/>
        <xdr:cNvSpPr txBox="1"/>
      </xdr:nvSpPr>
      <xdr:spPr>
        <a:xfrm>
          <a:off x="8483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95085</xdr:rowOff>
    </xdr:from>
    <xdr:to>
      <xdr:col>41</xdr:col>
      <xdr:colOff>50800</xdr:colOff>
      <xdr:row>51</xdr:row>
      <xdr:rowOff>107524</xdr:rowOff>
    </xdr:to>
    <xdr:cxnSp macro="">
      <xdr:nvCxnSpPr>
        <xdr:cNvPr id="361" name="直線コネクタ 360"/>
        <xdr:cNvCxnSpPr/>
      </xdr:nvCxnSpPr>
      <xdr:spPr>
        <a:xfrm>
          <a:off x="6972300" y="8839035"/>
          <a:ext cx="8890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39904</xdr:rowOff>
    </xdr:from>
    <xdr:to>
      <xdr:col>41</xdr:col>
      <xdr:colOff>101600</xdr:colOff>
      <xdr:row>55</xdr:row>
      <xdr:rowOff>141504</xdr:rowOff>
    </xdr:to>
    <xdr:sp macro="" textlink="">
      <xdr:nvSpPr>
        <xdr:cNvPr id="362" name="フローチャート: 判断 361"/>
        <xdr:cNvSpPr/>
      </xdr:nvSpPr>
      <xdr:spPr>
        <a:xfrm>
          <a:off x="7810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132631</xdr:rowOff>
    </xdr:from>
    <xdr:ext cx="534377" cy="259045"/>
    <xdr:sp macro="" textlink="">
      <xdr:nvSpPr>
        <xdr:cNvPr id="363" name="テキスト ボックス 362"/>
        <xdr:cNvSpPr txBox="1"/>
      </xdr:nvSpPr>
      <xdr:spPr>
        <a:xfrm>
          <a:off x="7594111" y="95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91796</xdr:rowOff>
    </xdr:from>
    <xdr:to>
      <xdr:col>36</xdr:col>
      <xdr:colOff>165100</xdr:colOff>
      <xdr:row>56</xdr:row>
      <xdr:rowOff>21946</xdr:rowOff>
    </xdr:to>
    <xdr:sp macro="" textlink="">
      <xdr:nvSpPr>
        <xdr:cNvPr id="364" name="フローチャート: 判断 363"/>
        <xdr:cNvSpPr/>
      </xdr:nvSpPr>
      <xdr:spPr>
        <a:xfrm>
          <a:off x="6921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13073</xdr:rowOff>
    </xdr:from>
    <xdr:ext cx="534377" cy="259045"/>
    <xdr:sp macro="" textlink="">
      <xdr:nvSpPr>
        <xdr:cNvPr id="365" name="テキスト ボックス 364"/>
        <xdr:cNvSpPr txBox="1"/>
      </xdr:nvSpPr>
      <xdr:spPr>
        <a:xfrm>
          <a:off x="6705111" y="96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43123</xdr:rowOff>
    </xdr:from>
    <xdr:to>
      <xdr:col>55</xdr:col>
      <xdr:colOff>50800</xdr:colOff>
      <xdr:row>53</xdr:row>
      <xdr:rowOff>144723</xdr:rowOff>
    </xdr:to>
    <xdr:sp macro="" textlink="">
      <xdr:nvSpPr>
        <xdr:cNvPr id="371" name="楕円 370"/>
        <xdr:cNvSpPr/>
      </xdr:nvSpPr>
      <xdr:spPr>
        <a:xfrm>
          <a:off x="10426700" y="912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167600</xdr:rowOff>
    </xdr:from>
    <xdr:ext cx="534377" cy="259045"/>
    <xdr:sp macro="" textlink="">
      <xdr:nvSpPr>
        <xdr:cNvPr id="372" name="普通建設事業費該当値テキスト"/>
        <xdr:cNvSpPr txBox="1"/>
      </xdr:nvSpPr>
      <xdr:spPr>
        <a:xfrm>
          <a:off x="10528300" y="90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49771</xdr:rowOff>
    </xdr:from>
    <xdr:to>
      <xdr:col>50</xdr:col>
      <xdr:colOff>165100</xdr:colOff>
      <xdr:row>54</xdr:row>
      <xdr:rowOff>151371</xdr:rowOff>
    </xdr:to>
    <xdr:sp macro="" textlink="">
      <xdr:nvSpPr>
        <xdr:cNvPr id="373" name="楕円 372"/>
        <xdr:cNvSpPr/>
      </xdr:nvSpPr>
      <xdr:spPr>
        <a:xfrm>
          <a:off x="9588500" y="93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167898</xdr:rowOff>
    </xdr:from>
    <xdr:ext cx="534377" cy="259045"/>
    <xdr:sp macro="" textlink="">
      <xdr:nvSpPr>
        <xdr:cNvPr id="374" name="テキスト ボックス 373"/>
        <xdr:cNvSpPr txBox="1"/>
      </xdr:nvSpPr>
      <xdr:spPr>
        <a:xfrm>
          <a:off x="9372111" y="90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76556</xdr:rowOff>
    </xdr:from>
    <xdr:to>
      <xdr:col>46</xdr:col>
      <xdr:colOff>38100</xdr:colOff>
      <xdr:row>54</xdr:row>
      <xdr:rowOff>6706</xdr:rowOff>
    </xdr:to>
    <xdr:sp macro="" textlink="">
      <xdr:nvSpPr>
        <xdr:cNvPr id="375" name="楕円 374"/>
        <xdr:cNvSpPr/>
      </xdr:nvSpPr>
      <xdr:spPr>
        <a:xfrm>
          <a:off x="8699500" y="91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23233</xdr:rowOff>
    </xdr:from>
    <xdr:ext cx="534377" cy="259045"/>
    <xdr:sp macro="" textlink="">
      <xdr:nvSpPr>
        <xdr:cNvPr id="376" name="テキスト ボックス 375"/>
        <xdr:cNvSpPr txBox="1"/>
      </xdr:nvSpPr>
      <xdr:spPr>
        <a:xfrm>
          <a:off x="8483111" y="893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56724</xdr:rowOff>
    </xdr:from>
    <xdr:to>
      <xdr:col>41</xdr:col>
      <xdr:colOff>101600</xdr:colOff>
      <xdr:row>51</xdr:row>
      <xdr:rowOff>158324</xdr:rowOff>
    </xdr:to>
    <xdr:sp macro="" textlink="">
      <xdr:nvSpPr>
        <xdr:cNvPr id="377" name="楕円 376"/>
        <xdr:cNvSpPr/>
      </xdr:nvSpPr>
      <xdr:spPr>
        <a:xfrm>
          <a:off x="7810500" y="88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3401</xdr:rowOff>
    </xdr:from>
    <xdr:ext cx="534377" cy="259045"/>
    <xdr:sp macro="" textlink="">
      <xdr:nvSpPr>
        <xdr:cNvPr id="378" name="テキスト ボックス 377"/>
        <xdr:cNvSpPr txBox="1"/>
      </xdr:nvSpPr>
      <xdr:spPr>
        <a:xfrm>
          <a:off x="7594111" y="85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44285</xdr:rowOff>
    </xdr:from>
    <xdr:to>
      <xdr:col>36</xdr:col>
      <xdr:colOff>165100</xdr:colOff>
      <xdr:row>51</xdr:row>
      <xdr:rowOff>145885</xdr:rowOff>
    </xdr:to>
    <xdr:sp macro="" textlink="">
      <xdr:nvSpPr>
        <xdr:cNvPr id="379" name="楕円 378"/>
        <xdr:cNvSpPr/>
      </xdr:nvSpPr>
      <xdr:spPr>
        <a:xfrm>
          <a:off x="6921500" y="87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162412</xdr:rowOff>
    </xdr:from>
    <xdr:ext cx="534377" cy="259045"/>
    <xdr:sp macro="" textlink="">
      <xdr:nvSpPr>
        <xdr:cNvPr id="380" name="テキスト ボックス 379"/>
        <xdr:cNvSpPr txBox="1"/>
      </xdr:nvSpPr>
      <xdr:spPr>
        <a:xfrm>
          <a:off x="6705111" y="856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88646</xdr:rowOff>
    </xdr:from>
    <xdr:to>
      <xdr:col>54</xdr:col>
      <xdr:colOff>189865</xdr:colOff>
      <xdr:row>77</xdr:row>
      <xdr:rowOff>140691</xdr:rowOff>
    </xdr:to>
    <xdr:cxnSp macro="">
      <xdr:nvCxnSpPr>
        <xdr:cNvPr id="404" name="直線コネクタ 403"/>
        <xdr:cNvCxnSpPr/>
      </xdr:nvCxnSpPr>
      <xdr:spPr>
        <a:xfrm flipV="1">
          <a:off x="10475595" y="12433046"/>
          <a:ext cx="1270" cy="9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144518</xdr:rowOff>
    </xdr:from>
    <xdr:ext cx="469744" cy="259045"/>
    <xdr:sp macro="" textlink="">
      <xdr:nvSpPr>
        <xdr:cNvPr id="405" name="普通建設事業費 （ うち新規整備　）最小値テキスト"/>
        <xdr:cNvSpPr txBox="1"/>
      </xdr:nvSpPr>
      <xdr:spPr>
        <a:xfrm>
          <a:off x="10528300" y="1334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140691</xdr:rowOff>
    </xdr:from>
    <xdr:to>
      <xdr:col>55</xdr:col>
      <xdr:colOff>88900</xdr:colOff>
      <xdr:row>77</xdr:row>
      <xdr:rowOff>140691</xdr:rowOff>
    </xdr:to>
    <xdr:cxnSp macro="">
      <xdr:nvCxnSpPr>
        <xdr:cNvPr id="406" name="直線コネクタ 405"/>
        <xdr:cNvCxnSpPr/>
      </xdr:nvCxnSpPr>
      <xdr:spPr>
        <a:xfrm>
          <a:off x="10388600" y="1334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35323</xdr:rowOff>
    </xdr:from>
    <xdr:ext cx="534377" cy="259045"/>
    <xdr:sp macro="" textlink="">
      <xdr:nvSpPr>
        <xdr:cNvPr id="407" name="普通建設事業費 （ うち新規整備　）最大値テキスト"/>
        <xdr:cNvSpPr txBox="1"/>
      </xdr:nvSpPr>
      <xdr:spPr>
        <a:xfrm>
          <a:off x="10528300" y="1220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88646</xdr:rowOff>
    </xdr:from>
    <xdr:to>
      <xdr:col>55</xdr:col>
      <xdr:colOff>88900</xdr:colOff>
      <xdr:row>72</xdr:row>
      <xdr:rowOff>88646</xdr:rowOff>
    </xdr:to>
    <xdr:cxnSp macro="">
      <xdr:nvCxnSpPr>
        <xdr:cNvPr id="408" name="直線コネクタ 407"/>
        <xdr:cNvCxnSpPr/>
      </xdr:nvCxnSpPr>
      <xdr:spPr>
        <a:xfrm>
          <a:off x="10388600" y="1243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37668</xdr:rowOff>
    </xdr:from>
    <xdr:to>
      <xdr:col>55</xdr:col>
      <xdr:colOff>0</xdr:colOff>
      <xdr:row>76</xdr:row>
      <xdr:rowOff>102476</xdr:rowOff>
    </xdr:to>
    <xdr:cxnSp macro="">
      <xdr:nvCxnSpPr>
        <xdr:cNvPr id="409" name="直線コネクタ 408"/>
        <xdr:cNvCxnSpPr/>
      </xdr:nvCxnSpPr>
      <xdr:spPr>
        <a:xfrm flipV="1">
          <a:off x="9639300" y="12896418"/>
          <a:ext cx="838200" cy="2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8082</xdr:rowOff>
    </xdr:from>
    <xdr:ext cx="534377" cy="259045"/>
    <xdr:sp macro="" textlink="">
      <xdr:nvSpPr>
        <xdr:cNvPr id="410" name="普通建設事業費 （ うち新規整備　）平均値テキスト"/>
        <xdr:cNvSpPr txBox="1"/>
      </xdr:nvSpPr>
      <xdr:spPr>
        <a:xfrm>
          <a:off x="10528300" y="12866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29655</xdr:rowOff>
    </xdr:from>
    <xdr:to>
      <xdr:col>55</xdr:col>
      <xdr:colOff>50800</xdr:colOff>
      <xdr:row>75</xdr:row>
      <xdr:rowOff>131255</xdr:rowOff>
    </xdr:to>
    <xdr:sp macro="" textlink="">
      <xdr:nvSpPr>
        <xdr:cNvPr id="411" name="フローチャート: 判断 410"/>
        <xdr:cNvSpPr/>
      </xdr:nvSpPr>
      <xdr:spPr>
        <a:xfrm>
          <a:off x="104267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40869</xdr:rowOff>
    </xdr:from>
    <xdr:to>
      <xdr:col>50</xdr:col>
      <xdr:colOff>114300</xdr:colOff>
      <xdr:row>76</xdr:row>
      <xdr:rowOff>102476</xdr:rowOff>
    </xdr:to>
    <xdr:cxnSp macro="">
      <xdr:nvCxnSpPr>
        <xdr:cNvPr id="412" name="直線コネクタ 411"/>
        <xdr:cNvCxnSpPr/>
      </xdr:nvCxnSpPr>
      <xdr:spPr>
        <a:xfrm>
          <a:off x="8750300" y="12728169"/>
          <a:ext cx="889000" cy="40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84861</xdr:rowOff>
    </xdr:from>
    <xdr:to>
      <xdr:col>50</xdr:col>
      <xdr:colOff>165100</xdr:colOff>
      <xdr:row>76</xdr:row>
      <xdr:rowOff>15011</xdr:rowOff>
    </xdr:to>
    <xdr:sp macro="" textlink="">
      <xdr:nvSpPr>
        <xdr:cNvPr id="413" name="フローチャート: 判断 412"/>
        <xdr:cNvSpPr/>
      </xdr:nvSpPr>
      <xdr:spPr>
        <a:xfrm>
          <a:off x="9588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31538</xdr:rowOff>
    </xdr:from>
    <xdr:ext cx="534377" cy="259045"/>
    <xdr:sp macro="" textlink="">
      <xdr:nvSpPr>
        <xdr:cNvPr id="414" name="テキスト ボックス 413"/>
        <xdr:cNvSpPr txBox="1"/>
      </xdr:nvSpPr>
      <xdr:spPr>
        <a:xfrm>
          <a:off x="9372111" y="12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26886</xdr:rowOff>
    </xdr:from>
    <xdr:to>
      <xdr:col>45</xdr:col>
      <xdr:colOff>177800</xdr:colOff>
      <xdr:row>74</xdr:row>
      <xdr:rowOff>40869</xdr:rowOff>
    </xdr:to>
    <xdr:cxnSp macro="">
      <xdr:nvCxnSpPr>
        <xdr:cNvPr id="415" name="直線コネクタ 414"/>
        <xdr:cNvCxnSpPr/>
      </xdr:nvCxnSpPr>
      <xdr:spPr>
        <a:xfrm>
          <a:off x="7861300" y="12199836"/>
          <a:ext cx="889000" cy="5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59144</xdr:rowOff>
    </xdr:from>
    <xdr:to>
      <xdr:col>46</xdr:col>
      <xdr:colOff>38100</xdr:colOff>
      <xdr:row>74</xdr:row>
      <xdr:rowOff>160744</xdr:rowOff>
    </xdr:to>
    <xdr:sp macro="" textlink="">
      <xdr:nvSpPr>
        <xdr:cNvPr id="416" name="フローチャート: 判断 415"/>
        <xdr:cNvSpPr/>
      </xdr:nvSpPr>
      <xdr:spPr>
        <a:xfrm>
          <a:off x="8699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151871</xdr:rowOff>
    </xdr:from>
    <xdr:ext cx="534377" cy="259045"/>
    <xdr:sp macro="" textlink="">
      <xdr:nvSpPr>
        <xdr:cNvPr id="417" name="テキスト ボックス 416"/>
        <xdr:cNvSpPr txBox="1"/>
      </xdr:nvSpPr>
      <xdr:spPr>
        <a:xfrm>
          <a:off x="8483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27940</xdr:rowOff>
    </xdr:from>
    <xdr:to>
      <xdr:col>41</xdr:col>
      <xdr:colOff>101600</xdr:colOff>
      <xdr:row>74</xdr:row>
      <xdr:rowOff>129540</xdr:rowOff>
    </xdr:to>
    <xdr:sp macro="" textlink="">
      <xdr:nvSpPr>
        <xdr:cNvPr id="418" name="フローチャート: 判断 417"/>
        <xdr:cNvSpPr/>
      </xdr:nvSpPr>
      <xdr:spPr>
        <a:xfrm>
          <a:off x="7810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120667</xdr:rowOff>
    </xdr:from>
    <xdr:ext cx="534377" cy="259045"/>
    <xdr:sp macro="" textlink="">
      <xdr:nvSpPr>
        <xdr:cNvPr id="419" name="テキスト ボックス 418"/>
        <xdr:cNvSpPr txBox="1"/>
      </xdr:nvSpPr>
      <xdr:spPr>
        <a:xfrm>
          <a:off x="7594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158318</xdr:rowOff>
    </xdr:from>
    <xdr:to>
      <xdr:col>55</xdr:col>
      <xdr:colOff>50800</xdr:colOff>
      <xdr:row>75</xdr:row>
      <xdr:rowOff>88468</xdr:rowOff>
    </xdr:to>
    <xdr:sp macro="" textlink="">
      <xdr:nvSpPr>
        <xdr:cNvPr id="425" name="楕円 424"/>
        <xdr:cNvSpPr/>
      </xdr:nvSpPr>
      <xdr:spPr>
        <a:xfrm>
          <a:off x="10426700" y="128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9745</xdr:rowOff>
    </xdr:from>
    <xdr:ext cx="534377" cy="259045"/>
    <xdr:sp macro="" textlink="">
      <xdr:nvSpPr>
        <xdr:cNvPr id="426" name="普通建設事業費 （ うち新規整備　）該当値テキスト"/>
        <xdr:cNvSpPr txBox="1"/>
      </xdr:nvSpPr>
      <xdr:spPr>
        <a:xfrm>
          <a:off x="10528300" y="1269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51676</xdr:rowOff>
    </xdr:from>
    <xdr:to>
      <xdr:col>50</xdr:col>
      <xdr:colOff>165100</xdr:colOff>
      <xdr:row>76</xdr:row>
      <xdr:rowOff>153276</xdr:rowOff>
    </xdr:to>
    <xdr:sp macro="" textlink="">
      <xdr:nvSpPr>
        <xdr:cNvPr id="427" name="楕円 426"/>
        <xdr:cNvSpPr/>
      </xdr:nvSpPr>
      <xdr:spPr>
        <a:xfrm>
          <a:off x="9588500" y="130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144403</xdr:rowOff>
    </xdr:from>
    <xdr:ext cx="534377" cy="259045"/>
    <xdr:sp macro="" textlink="">
      <xdr:nvSpPr>
        <xdr:cNvPr id="428" name="テキスト ボックス 427"/>
        <xdr:cNvSpPr txBox="1"/>
      </xdr:nvSpPr>
      <xdr:spPr>
        <a:xfrm>
          <a:off x="9372111" y="1317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161519</xdr:rowOff>
    </xdr:from>
    <xdr:to>
      <xdr:col>46</xdr:col>
      <xdr:colOff>38100</xdr:colOff>
      <xdr:row>74</xdr:row>
      <xdr:rowOff>91669</xdr:rowOff>
    </xdr:to>
    <xdr:sp macro="" textlink="">
      <xdr:nvSpPr>
        <xdr:cNvPr id="429" name="楕円 428"/>
        <xdr:cNvSpPr/>
      </xdr:nvSpPr>
      <xdr:spPr>
        <a:xfrm>
          <a:off x="8699500" y="126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108196</xdr:rowOff>
    </xdr:from>
    <xdr:ext cx="534377" cy="259045"/>
    <xdr:sp macro="" textlink="">
      <xdr:nvSpPr>
        <xdr:cNvPr id="430" name="テキスト ボックス 429"/>
        <xdr:cNvSpPr txBox="1"/>
      </xdr:nvSpPr>
      <xdr:spPr>
        <a:xfrm>
          <a:off x="8483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147536</xdr:rowOff>
    </xdr:from>
    <xdr:to>
      <xdr:col>41</xdr:col>
      <xdr:colOff>101600</xdr:colOff>
      <xdr:row>71</xdr:row>
      <xdr:rowOff>77686</xdr:rowOff>
    </xdr:to>
    <xdr:sp macro="" textlink="">
      <xdr:nvSpPr>
        <xdr:cNvPr id="431" name="楕円 430"/>
        <xdr:cNvSpPr/>
      </xdr:nvSpPr>
      <xdr:spPr>
        <a:xfrm>
          <a:off x="7810500" y="121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94213</xdr:rowOff>
    </xdr:from>
    <xdr:ext cx="534377" cy="259045"/>
    <xdr:sp macro="" textlink="">
      <xdr:nvSpPr>
        <xdr:cNvPr id="432" name="テキスト ボックス 431"/>
        <xdr:cNvSpPr txBox="1"/>
      </xdr:nvSpPr>
      <xdr:spPr>
        <a:xfrm>
          <a:off x="7594111" y="1192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6" name="直線コネクタ 455"/>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7"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8" name="直線コネクタ 457"/>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9"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60" name="直線コネクタ 459"/>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149034</xdr:rowOff>
    </xdr:from>
    <xdr:to>
      <xdr:col>55</xdr:col>
      <xdr:colOff>0</xdr:colOff>
      <xdr:row>93</xdr:row>
      <xdr:rowOff>80187</xdr:rowOff>
    </xdr:to>
    <xdr:cxnSp macro="">
      <xdr:nvCxnSpPr>
        <xdr:cNvPr id="461" name="直線コネクタ 460"/>
        <xdr:cNvCxnSpPr/>
      </xdr:nvCxnSpPr>
      <xdr:spPr>
        <a:xfrm flipV="1">
          <a:off x="9639300" y="15922434"/>
          <a:ext cx="838200" cy="10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106494</xdr:rowOff>
    </xdr:from>
    <xdr:ext cx="534377" cy="259045"/>
    <xdr:sp macro="" textlink="">
      <xdr:nvSpPr>
        <xdr:cNvPr id="462" name="普通建設事業費 （ うち更新整備　）平均値テキスト"/>
        <xdr:cNvSpPr txBox="1"/>
      </xdr:nvSpPr>
      <xdr:spPr>
        <a:xfrm>
          <a:off x="10528300" y="1605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3" name="フローチャート: 判断 462"/>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41402</xdr:rowOff>
    </xdr:from>
    <xdr:to>
      <xdr:col>50</xdr:col>
      <xdr:colOff>114300</xdr:colOff>
      <xdr:row>93</xdr:row>
      <xdr:rowOff>80187</xdr:rowOff>
    </xdr:to>
    <xdr:cxnSp macro="">
      <xdr:nvCxnSpPr>
        <xdr:cNvPr id="464" name="直線コネクタ 463"/>
        <xdr:cNvCxnSpPr/>
      </xdr:nvCxnSpPr>
      <xdr:spPr>
        <a:xfrm>
          <a:off x="8750300" y="15986252"/>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5" name="フローチャート: 判断 464"/>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82300</xdr:rowOff>
    </xdr:from>
    <xdr:ext cx="534377" cy="259045"/>
    <xdr:sp macro="" textlink="">
      <xdr:nvSpPr>
        <xdr:cNvPr id="466" name="テキスト ボックス 465"/>
        <xdr:cNvSpPr txBox="1"/>
      </xdr:nvSpPr>
      <xdr:spPr>
        <a:xfrm>
          <a:off x="9372111" y="161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168160</xdr:rowOff>
    </xdr:from>
    <xdr:to>
      <xdr:col>45</xdr:col>
      <xdr:colOff>177800</xdr:colOff>
      <xdr:row>93</xdr:row>
      <xdr:rowOff>41402</xdr:rowOff>
    </xdr:to>
    <xdr:cxnSp macro="">
      <xdr:nvCxnSpPr>
        <xdr:cNvPr id="467" name="直線コネクタ 466"/>
        <xdr:cNvCxnSpPr/>
      </xdr:nvCxnSpPr>
      <xdr:spPr>
        <a:xfrm>
          <a:off x="7861300" y="15941560"/>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8" name="フローチャート: 判断 467"/>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63403</xdr:rowOff>
    </xdr:from>
    <xdr:ext cx="534377" cy="259045"/>
    <xdr:sp macro="" textlink="">
      <xdr:nvSpPr>
        <xdr:cNvPr id="469" name="テキスト ボックス 468"/>
        <xdr:cNvSpPr txBox="1"/>
      </xdr:nvSpPr>
      <xdr:spPr>
        <a:xfrm>
          <a:off x="8483111" y="16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70" name="フローチャート: 判断 469"/>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51821</xdr:rowOff>
    </xdr:from>
    <xdr:ext cx="534377" cy="259045"/>
    <xdr:sp macro="" textlink="">
      <xdr:nvSpPr>
        <xdr:cNvPr id="471" name="テキスト ボックス 470"/>
        <xdr:cNvSpPr txBox="1"/>
      </xdr:nvSpPr>
      <xdr:spPr>
        <a:xfrm>
          <a:off x="7594111" y="163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98234</xdr:rowOff>
    </xdr:from>
    <xdr:to>
      <xdr:col>55</xdr:col>
      <xdr:colOff>50800</xdr:colOff>
      <xdr:row>93</xdr:row>
      <xdr:rowOff>28384</xdr:rowOff>
    </xdr:to>
    <xdr:sp macro="" textlink="">
      <xdr:nvSpPr>
        <xdr:cNvPr id="477" name="楕円 476"/>
        <xdr:cNvSpPr/>
      </xdr:nvSpPr>
      <xdr:spPr>
        <a:xfrm>
          <a:off x="10426700" y="158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121111</xdr:rowOff>
    </xdr:from>
    <xdr:ext cx="534377" cy="259045"/>
    <xdr:sp macro="" textlink="">
      <xdr:nvSpPr>
        <xdr:cNvPr id="478" name="普通建設事業費 （ うち更新整備　）該当値テキスト"/>
        <xdr:cNvSpPr txBox="1"/>
      </xdr:nvSpPr>
      <xdr:spPr>
        <a:xfrm>
          <a:off x="10528300" y="1572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29387</xdr:rowOff>
    </xdr:from>
    <xdr:to>
      <xdr:col>50</xdr:col>
      <xdr:colOff>165100</xdr:colOff>
      <xdr:row>93</xdr:row>
      <xdr:rowOff>130987</xdr:rowOff>
    </xdr:to>
    <xdr:sp macro="" textlink="">
      <xdr:nvSpPr>
        <xdr:cNvPr id="479" name="楕円 478"/>
        <xdr:cNvSpPr/>
      </xdr:nvSpPr>
      <xdr:spPr>
        <a:xfrm>
          <a:off x="9588500" y="1597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147514</xdr:rowOff>
    </xdr:from>
    <xdr:ext cx="534377" cy="259045"/>
    <xdr:sp macro="" textlink="">
      <xdr:nvSpPr>
        <xdr:cNvPr id="480" name="テキスト ボックス 479"/>
        <xdr:cNvSpPr txBox="1"/>
      </xdr:nvSpPr>
      <xdr:spPr>
        <a:xfrm>
          <a:off x="9372111" y="1574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162052</xdr:rowOff>
    </xdr:from>
    <xdr:to>
      <xdr:col>46</xdr:col>
      <xdr:colOff>38100</xdr:colOff>
      <xdr:row>93</xdr:row>
      <xdr:rowOff>92202</xdr:rowOff>
    </xdr:to>
    <xdr:sp macro="" textlink="">
      <xdr:nvSpPr>
        <xdr:cNvPr id="481" name="楕円 480"/>
        <xdr:cNvSpPr/>
      </xdr:nvSpPr>
      <xdr:spPr>
        <a:xfrm>
          <a:off x="8699500" y="159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108729</xdr:rowOff>
    </xdr:from>
    <xdr:ext cx="534377" cy="259045"/>
    <xdr:sp macro="" textlink="">
      <xdr:nvSpPr>
        <xdr:cNvPr id="482" name="テキスト ボックス 481"/>
        <xdr:cNvSpPr txBox="1"/>
      </xdr:nvSpPr>
      <xdr:spPr>
        <a:xfrm>
          <a:off x="8483111" y="1571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117360</xdr:rowOff>
    </xdr:from>
    <xdr:to>
      <xdr:col>41</xdr:col>
      <xdr:colOff>101600</xdr:colOff>
      <xdr:row>93</xdr:row>
      <xdr:rowOff>47510</xdr:rowOff>
    </xdr:to>
    <xdr:sp macro="" textlink="">
      <xdr:nvSpPr>
        <xdr:cNvPr id="483" name="楕円 482"/>
        <xdr:cNvSpPr/>
      </xdr:nvSpPr>
      <xdr:spPr>
        <a:xfrm>
          <a:off x="7810500" y="15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64037</xdr:rowOff>
    </xdr:from>
    <xdr:ext cx="534377" cy="259045"/>
    <xdr:sp macro="" textlink="">
      <xdr:nvSpPr>
        <xdr:cNvPr id="484" name="テキスト ボックス 483"/>
        <xdr:cNvSpPr txBox="1"/>
      </xdr:nvSpPr>
      <xdr:spPr>
        <a:xfrm>
          <a:off x="7594111" y="156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4" name="直線コネクタ 503"/>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5"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7"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8" name="直線コネクタ 507"/>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9" name="直線コネクタ 50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10"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11" name="フローチャート: 判断 510"/>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2" name="直線コネクタ 511"/>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3" name="フローチャート: 判断 512"/>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4" name="テキスト ボックス 513"/>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18428</xdr:rowOff>
    </xdr:from>
    <xdr:to>
      <xdr:col>76</xdr:col>
      <xdr:colOff>114300</xdr:colOff>
      <xdr:row>38</xdr:row>
      <xdr:rowOff>25400</xdr:rowOff>
    </xdr:to>
    <xdr:cxnSp macro="">
      <xdr:nvCxnSpPr>
        <xdr:cNvPr id="515" name="直線コネクタ 514"/>
        <xdr:cNvCxnSpPr/>
      </xdr:nvCxnSpPr>
      <xdr:spPr>
        <a:xfrm>
          <a:off x="13703300" y="6533528"/>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6" name="フローチャート: 判断 515"/>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59065</xdr:rowOff>
    </xdr:from>
    <xdr:ext cx="378565" cy="259045"/>
    <xdr:sp macro="" textlink="">
      <xdr:nvSpPr>
        <xdr:cNvPr id="517" name="テキスト ボックス 516"/>
        <xdr:cNvSpPr txBox="1"/>
      </xdr:nvSpPr>
      <xdr:spPr>
        <a:xfrm>
          <a:off x="14403017" y="623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18428</xdr:rowOff>
    </xdr:from>
    <xdr:to>
      <xdr:col>71</xdr:col>
      <xdr:colOff>177800</xdr:colOff>
      <xdr:row>38</xdr:row>
      <xdr:rowOff>23800</xdr:rowOff>
    </xdr:to>
    <xdr:cxnSp macro="">
      <xdr:nvCxnSpPr>
        <xdr:cNvPr id="518" name="直線コネクタ 517"/>
        <xdr:cNvCxnSpPr/>
      </xdr:nvCxnSpPr>
      <xdr:spPr>
        <a:xfrm flipV="1">
          <a:off x="12814300" y="6533528"/>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9" name="フローチャート: 判断 518"/>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20" name="テキスト ボックス 519"/>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21" name="フローチャート: 判断 520"/>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2" name="テキスト ボックス 521"/>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249299" cy="259045"/>
    <xdr:sp macro="" textlink="">
      <xdr:nvSpPr>
        <xdr:cNvPr id="529" name="災害復旧事業費該当値テキスト"/>
        <xdr:cNvSpPr txBox="1"/>
      </xdr:nvSpPr>
      <xdr:spPr>
        <a:xfrm>
          <a:off x="16370300" y="6421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139078</xdr:rowOff>
    </xdr:from>
    <xdr:to>
      <xdr:col>72</xdr:col>
      <xdr:colOff>38100</xdr:colOff>
      <xdr:row>38</xdr:row>
      <xdr:rowOff>69228</xdr:rowOff>
    </xdr:to>
    <xdr:sp macro="" textlink="">
      <xdr:nvSpPr>
        <xdr:cNvPr id="534" name="楕円 533"/>
        <xdr:cNvSpPr/>
      </xdr:nvSpPr>
      <xdr:spPr>
        <a:xfrm>
          <a:off x="13652500" y="64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60355</xdr:rowOff>
    </xdr:from>
    <xdr:ext cx="378565" cy="259045"/>
    <xdr:sp macro="" textlink="">
      <xdr:nvSpPr>
        <xdr:cNvPr id="535" name="テキスト ボックス 534"/>
        <xdr:cNvSpPr txBox="1"/>
      </xdr:nvSpPr>
      <xdr:spPr>
        <a:xfrm>
          <a:off x="13514017" y="65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144450</xdr:rowOff>
    </xdr:from>
    <xdr:to>
      <xdr:col>67</xdr:col>
      <xdr:colOff>101600</xdr:colOff>
      <xdr:row>38</xdr:row>
      <xdr:rowOff>74600</xdr:rowOff>
    </xdr:to>
    <xdr:sp macro="" textlink="">
      <xdr:nvSpPr>
        <xdr:cNvPr id="536" name="楕円 535"/>
        <xdr:cNvSpPr/>
      </xdr:nvSpPr>
      <xdr:spPr>
        <a:xfrm>
          <a:off x="12763500" y="64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65727</xdr:rowOff>
    </xdr:from>
    <xdr:ext cx="313932" cy="259045"/>
    <xdr:sp macro="" textlink="">
      <xdr:nvSpPr>
        <xdr:cNvPr id="537" name="テキスト ボックス 536"/>
        <xdr:cNvSpPr txBox="1"/>
      </xdr:nvSpPr>
      <xdr:spPr>
        <a:xfrm>
          <a:off x="12657333" y="6580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7" name="テキスト ボックス 59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9" name="テキスト ボックス 59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9" name="直線コネクタ 608"/>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10"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11" name="直線コネクタ 610"/>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2"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3" name="直線コネクタ 612"/>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169898</xdr:rowOff>
    </xdr:from>
    <xdr:to>
      <xdr:col>85</xdr:col>
      <xdr:colOff>127000</xdr:colOff>
      <xdr:row>77</xdr:row>
      <xdr:rowOff>118075</xdr:rowOff>
    </xdr:to>
    <xdr:cxnSp macro="">
      <xdr:nvCxnSpPr>
        <xdr:cNvPr id="614" name="直線コネクタ 613"/>
        <xdr:cNvCxnSpPr/>
      </xdr:nvCxnSpPr>
      <xdr:spPr>
        <a:xfrm>
          <a:off x="15481300" y="13200098"/>
          <a:ext cx="838200" cy="1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43471</xdr:rowOff>
    </xdr:from>
    <xdr:ext cx="534377" cy="259045"/>
    <xdr:sp macro="" textlink="">
      <xdr:nvSpPr>
        <xdr:cNvPr id="615" name="公債費平均値テキスト"/>
        <xdr:cNvSpPr txBox="1"/>
      </xdr:nvSpPr>
      <xdr:spPr>
        <a:xfrm>
          <a:off x="16370300" y="12902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6" name="フローチャート: 判断 615"/>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169898</xdr:rowOff>
    </xdr:from>
    <xdr:to>
      <xdr:col>81</xdr:col>
      <xdr:colOff>50800</xdr:colOff>
      <xdr:row>77</xdr:row>
      <xdr:rowOff>38888</xdr:rowOff>
    </xdr:to>
    <xdr:cxnSp macro="">
      <xdr:nvCxnSpPr>
        <xdr:cNvPr id="617" name="直線コネクタ 616"/>
        <xdr:cNvCxnSpPr/>
      </xdr:nvCxnSpPr>
      <xdr:spPr>
        <a:xfrm flipV="1">
          <a:off x="14592300" y="13200098"/>
          <a:ext cx="889000" cy="4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8" name="フローチャート: 判断 617"/>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124022</xdr:rowOff>
    </xdr:from>
    <xdr:ext cx="534377" cy="259045"/>
    <xdr:sp macro="" textlink="">
      <xdr:nvSpPr>
        <xdr:cNvPr id="619" name="テキスト ボックス 618"/>
        <xdr:cNvSpPr txBox="1"/>
      </xdr:nvSpPr>
      <xdr:spPr>
        <a:xfrm>
          <a:off x="15214111" y="128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38888</xdr:rowOff>
    </xdr:from>
    <xdr:to>
      <xdr:col>76</xdr:col>
      <xdr:colOff>114300</xdr:colOff>
      <xdr:row>77</xdr:row>
      <xdr:rowOff>72606</xdr:rowOff>
    </xdr:to>
    <xdr:cxnSp macro="">
      <xdr:nvCxnSpPr>
        <xdr:cNvPr id="620" name="直線コネクタ 619"/>
        <xdr:cNvCxnSpPr/>
      </xdr:nvCxnSpPr>
      <xdr:spPr>
        <a:xfrm flipV="1">
          <a:off x="13703300" y="13240538"/>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21" name="フローチャート: 判断 620"/>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111403</xdr:rowOff>
    </xdr:from>
    <xdr:ext cx="534377" cy="259045"/>
    <xdr:sp macro="" textlink="">
      <xdr:nvSpPr>
        <xdr:cNvPr id="622" name="テキスト ボックス 621"/>
        <xdr:cNvSpPr txBox="1"/>
      </xdr:nvSpPr>
      <xdr:spPr>
        <a:xfrm>
          <a:off x="14325111" y="1279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72606</xdr:rowOff>
    </xdr:from>
    <xdr:to>
      <xdr:col>71</xdr:col>
      <xdr:colOff>177800</xdr:colOff>
      <xdr:row>77</xdr:row>
      <xdr:rowOff>105958</xdr:rowOff>
    </xdr:to>
    <xdr:cxnSp macro="">
      <xdr:nvCxnSpPr>
        <xdr:cNvPr id="623" name="直線コネクタ 622"/>
        <xdr:cNvCxnSpPr/>
      </xdr:nvCxnSpPr>
      <xdr:spPr>
        <a:xfrm flipV="1">
          <a:off x="12814300" y="13274256"/>
          <a:ext cx="889000" cy="3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4" name="フローチャート: 判断 623"/>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119245</xdr:rowOff>
    </xdr:from>
    <xdr:ext cx="534377" cy="259045"/>
    <xdr:sp macro="" textlink="">
      <xdr:nvSpPr>
        <xdr:cNvPr id="625" name="テキスト ボックス 624"/>
        <xdr:cNvSpPr txBox="1"/>
      </xdr:nvSpPr>
      <xdr:spPr>
        <a:xfrm>
          <a:off x="13436111" y="128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6" name="フローチャート: 判断 625"/>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96499</xdr:rowOff>
    </xdr:from>
    <xdr:ext cx="534377" cy="259045"/>
    <xdr:sp macro="" textlink="">
      <xdr:nvSpPr>
        <xdr:cNvPr id="627" name="テキスト ボックス 626"/>
        <xdr:cNvSpPr txBox="1"/>
      </xdr:nvSpPr>
      <xdr:spPr>
        <a:xfrm>
          <a:off x="12547111" y="127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67275</xdr:rowOff>
    </xdr:from>
    <xdr:to>
      <xdr:col>85</xdr:col>
      <xdr:colOff>177800</xdr:colOff>
      <xdr:row>77</xdr:row>
      <xdr:rowOff>168875</xdr:rowOff>
    </xdr:to>
    <xdr:sp macro="" textlink="">
      <xdr:nvSpPr>
        <xdr:cNvPr id="633" name="楕円 632"/>
        <xdr:cNvSpPr/>
      </xdr:nvSpPr>
      <xdr:spPr>
        <a:xfrm>
          <a:off x="16268700" y="132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45702</xdr:rowOff>
    </xdr:from>
    <xdr:ext cx="534377" cy="259045"/>
    <xdr:sp macro="" textlink="">
      <xdr:nvSpPr>
        <xdr:cNvPr id="634" name="公債費該当値テキスト"/>
        <xdr:cNvSpPr txBox="1"/>
      </xdr:nvSpPr>
      <xdr:spPr>
        <a:xfrm>
          <a:off x="16370300" y="1324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119098</xdr:rowOff>
    </xdr:from>
    <xdr:to>
      <xdr:col>81</xdr:col>
      <xdr:colOff>101600</xdr:colOff>
      <xdr:row>77</xdr:row>
      <xdr:rowOff>49248</xdr:rowOff>
    </xdr:to>
    <xdr:sp macro="" textlink="">
      <xdr:nvSpPr>
        <xdr:cNvPr id="635" name="楕円 634"/>
        <xdr:cNvSpPr/>
      </xdr:nvSpPr>
      <xdr:spPr>
        <a:xfrm>
          <a:off x="15430500" y="1314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40375</xdr:rowOff>
    </xdr:from>
    <xdr:ext cx="534377" cy="259045"/>
    <xdr:sp macro="" textlink="">
      <xdr:nvSpPr>
        <xdr:cNvPr id="636" name="テキスト ボックス 635"/>
        <xdr:cNvSpPr txBox="1"/>
      </xdr:nvSpPr>
      <xdr:spPr>
        <a:xfrm>
          <a:off x="15214111" y="1324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159538</xdr:rowOff>
    </xdr:from>
    <xdr:to>
      <xdr:col>76</xdr:col>
      <xdr:colOff>165100</xdr:colOff>
      <xdr:row>77</xdr:row>
      <xdr:rowOff>89688</xdr:rowOff>
    </xdr:to>
    <xdr:sp macro="" textlink="">
      <xdr:nvSpPr>
        <xdr:cNvPr id="637" name="楕円 636"/>
        <xdr:cNvSpPr/>
      </xdr:nvSpPr>
      <xdr:spPr>
        <a:xfrm>
          <a:off x="14541500" y="131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80815</xdr:rowOff>
    </xdr:from>
    <xdr:ext cx="534377" cy="259045"/>
    <xdr:sp macro="" textlink="">
      <xdr:nvSpPr>
        <xdr:cNvPr id="638" name="テキスト ボックス 637"/>
        <xdr:cNvSpPr txBox="1"/>
      </xdr:nvSpPr>
      <xdr:spPr>
        <a:xfrm>
          <a:off x="14325111" y="1328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21806</xdr:rowOff>
    </xdr:from>
    <xdr:to>
      <xdr:col>72</xdr:col>
      <xdr:colOff>38100</xdr:colOff>
      <xdr:row>77</xdr:row>
      <xdr:rowOff>123406</xdr:rowOff>
    </xdr:to>
    <xdr:sp macro="" textlink="">
      <xdr:nvSpPr>
        <xdr:cNvPr id="639" name="楕円 638"/>
        <xdr:cNvSpPr/>
      </xdr:nvSpPr>
      <xdr:spPr>
        <a:xfrm>
          <a:off x="13652500" y="1322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114533</xdr:rowOff>
    </xdr:from>
    <xdr:ext cx="534377" cy="259045"/>
    <xdr:sp macro="" textlink="">
      <xdr:nvSpPr>
        <xdr:cNvPr id="640" name="テキスト ボックス 639"/>
        <xdr:cNvSpPr txBox="1"/>
      </xdr:nvSpPr>
      <xdr:spPr>
        <a:xfrm>
          <a:off x="13436111" y="1331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55158</xdr:rowOff>
    </xdr:from>
    <xdr:to>
      <xdr:col>67</xdr:col>
      <xdr:colOff>101600</xdr:colOff>
      <xdr:row>77</xdr:row>
      <xdr:rowOff>156758</xdr:rowOff>
    </xdr:to>
    <xdr:sp macro="" textlink="">
      <xdr:nvSpPr>
        <xdr:cNvPr id="641" name="楕円 640"/>
        <xdr:cNvSpPr/>
      </xdr:nvSpPr>
      <xdr:spPr>
        <a:xfrm>
          <a:off x="12763500" y="132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147885</xdr:rowOff>
    </xdr:from>
    <xdr:ext cx="534377" cy="259045"/>
    <xdr:sp macro="" textlink="">
      <xdr:nvSpPr>
        <xdr:cNvPr id="642" name="テキスト ボックス 641"/>
        <xdr:cNvSpPr txBox="1"/>
      </xdr:nvSpPr>
      <xdr:spPr>
        <a:xfrm>
          <a:off x="12547111" y="1334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6" name="テキスト ボックス 65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0" name="テキスト ボックス 65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2" name="テキスト ボックス 66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6" name="直線コネクタ 665"/>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7"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8" name="直線コネクタ 667"/>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9"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70" name="直線コネクタ 669"/>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42774</xdr:rowOff>
    </xdr:from>
    <xdr:to>
      <xdr:col>85</xdr:col>
      <xdr:colOff>127000</xdr:colOff>
      <xdr:row>99</xdr:row>
      <xdr:rowOff>43078</xdr:rowOff>
    </xdr:to>
    <xdr:cxnSp macro="">
      <xdr:nvCxnSpPr>
        <xdr:cNvPr id="671" name="直線コネクタ 670"/>
        <xdr:cNvCxnSpPr/>
      </xdr:nvCxnSpPr>
      <xdr:spPr>
        <a:xfrm>
          <a:off x="15481300" y="17016324"/>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92194</xdr:rowOff>
    </xdr:from>
    <xdr:ext cx="469744" cy="259045"/>
    <xdr:sp macro="" textlink="">
      <xdr:nvSpPr>
        <xdr:cNvPr id="672" name="積立金平均値テキスト"/>
        <xdr:cNvSpPr txBox="1"/>
      </xdr:nvSpPr>
      <xdr:spPr>
        <a:xfrm>
          <a:off x="16370300" y="1637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3" name="フローチャート: 判断 672"/>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42163</xdr:rowOff>
    </xdr:from>
    <xdr:to>
      <xdr:col>81</xdr:col>
      <xdr:colOff>50800</xdr:colOff>
      <xdr:row>99</xdr:row>
      <xdr:rowOff>42774</xdr:rowOff>
    </xdr:to>
    <xdr:cxnSp macro="">
      <xdr:nvCxnSpPr>
        <xdr:cNvPr id="674" name="直線コネクタ 673"/>
        <xdr:cNvCxnSpPr/>
      </xdr:nvCxnSpPr>
      <xdr:spPr>
        <a:xfrm>
          <a:off x="14592300" y="17015713"/>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5" name="フローチャート: 判断 674"/>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153382</xdr:rowOff>
    </xdr:from>
    <xdr:ext cx="469744" cy="259045"/>
    <xdr:sp macro="" textlink="">
      <xdr:nvSpPr>
        <xdr:cNvPr id="676" name="テキスト ボックス 675"/>
        <xdr:cNvSpPr txBox="1"/>
      </xdr:nvSpPr>
      <xdr:spPr>
        <a:xfrm>
          <a:off x="15246428" y="164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41935</xdr:rowOff>
    </xdr:from>
    <xdr:to>
      <xdr:col>76</xdr:col>
      <xdr:colOff>114300</xdr:colOff>
      <xdr:row>99</xdr:row>
      <xdr:rowOff>42163</xdr:rowOff>
    </xdr:to>
    <xdr:cxnSp macro="">
      <xdr:nvCxnSpPr>
        <xdr:cNvPr id="677" name="直線コネクタ 676"/>
        <xdr:cNvCxnSpPr/>
      </xdr:nvCxnSpPr>
      <xdr:spPr>
        <a:xfrm>
          <a:off x="13703300" y="1701548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8" name="フローチャート: 判断 677"/>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9" name="テキスト ボックス 678"/>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136958</xdr:rowOff>
    </xdr:from>
    <xdr:to>
      <xdr:col>71</xdr:col>
      <xdr:colOff>177800</xdr:colOff>
      <xdr:row>99</xdr:row>
      <xdr:rowOff>41935</xdr:rowOff>
    </xdr:to>
    <xdr:cxnSp macro="">
      <xdr:nvCxnSpPr>
        <xdr:cNvPr id="680" name="直線コネクタ 679"/>
        <xdr:cNvCxnSpPr/>
      </xdr:nvCxnSpPr>
      <xdr:spPr>
        <a:xfrm>
          <a:off x="12814300" y="16596158"/>
          <a:ext cx="889000" cy="41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81" name="フローチャート: 判断 680"/>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65828</xdr:rowOff>
    </xdr:from>
    <xdr:ext cx="469744" cy="259045"/>
    <xdr:sp macro="" textlink="">
      <xdr:nvSpPr>
        <xdr:cNvPr id="682" name="テキスト ボックス 681"/>
        <xdr:cNvSpPr txBox="1"/>
      </xdr:nvSpPr>
      <xdr:spPr>
        <a:xfrm>
          <a:off x="13468428"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3" name="フローチャート: 判断 682"/>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4" name="テキスト ボックス 683"/>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163728</xdr:rowOff>
    </xdr:from>
    <xdr:to>
      <xdr:col>85</xdr:col>
      <xdr:colOff>177800</xdr:colOff>
      <xdr:row>99</xdr:row>
      <xdr:rowOff>93878</xdr:rowOff>
    </xdr:to>
    <xdr:sp macro="" textlink="">
      <xdr:nvSpPr>
        <xdr:cNvPr id="690" name="楕円 689"/>
        <xdr:cNvSpPr/>
      </xdr:nvSpPr>
      <xdr:spPr>
        <a:xfrm>
          <a:off x="16268700" y="169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78655</xdr:rowOff>
    </xdr:from>
    <xdr:ext cx="313932" cy="259045"/>
    <xdr:sp macro="" textlink="">
      <xdr:nvSpPr>
        <xdr:cNvPr id="691" name="積立金該当値テキスト"/>
        <xdr:cNvSpPr txBox="1"/>
      </xdr:nvSpPr>
      <xdr:spPr>
        <a:xfrm>
          <a:off x="16370300" y="16880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163424</xdr:rowOff>
    </xdr:from>
    <xdr:to>
      <xdr:col>81</xdr:col>
      <xdr:colOff>101600</xdr:colOff>
      <xdr:row>99</xdr:row>
      <xdr:rowOff>93574</xdr:rowOff>
    </xdr:to>
    <xdr:sp macro="" textlink="">
      <xdr:nvSpPr>
        <xdr:cNvPr id="692" name="楕円 691"/>
        <xdr:cNvSpPr/>
      </xdr:nvSpPr>
      <xdr:spPr>
        <a:xfrm>
          <a:off x="15430500" y="169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84701</xdr:rowOff>
    </xdr:from>
    <xdr:ext cx="313932" cy="259045"/>
    <xdr:sp macro="" textlink="">
      <xdr:nvSpPr>
        <xdr:cNvPr id="693" name="テキスト ボックス 692"/>
        <xdr:cNvSpPr txBox="1"/>
      </xdr:nvSpPr>
      <xdr:spPr>
        <a:xfrm>
          <a:off x="15324333" y="17058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162813</xdr:rowOff>
    </xdr:from>
    <xdr:to>
      <xdr:col>76</xdr:col>
      <xdr:colOff>165100</xdr:colOff>
      <xdr:row>99</xdr:row>
      <xdr:rowOff>92963</xdr:rowOff>
    </xdr:to>
    <xdr:sp macro="" textlink="">
      <xdr:nvSpPr>
        <xdr:cNvPr id="694" name="楕円 693"/>
        <xdr:cNvSpPr/>
      </xdr:nvSpPr>
      <xdr:spPr>
        <a:xfrm>
          <a:off x="14541500" y="169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84090</xdr:rowOff>
    </xdr:from>
    <xdr:ext cx="313932" cy="259045"/>
    <xdr:sp macro="" textlink="">
      <xdr:nvSpPr>
        <xdr:cNvPr id="695" name="テキスト ボックス 694"/>
        <xdr:cNvSpPr txBox="1"/>
      </xdr:nvSpPr>
      <xdr:spPr>
        <a:xfrm>
          <a:off x="14435333" y="17057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162585</xdr:rowOff>
    </xdr:from>
    <xdr:to>
      <xdr:col>72</xdr:col>
      <xdr:colOff>38100</xdr:colOff>
      <xdr:row>99</xdr:row>
      <xdr:rowOff>92735</xdr:rowOff>
    </xdr:to>
    <xdr:sp macro="" textlink="">
      <xdr:nvSpPr>
        <xdr:cNvPr id="696" name="楕円 695"/>
        <xdr:cNvSpPr/>
      </xdr:nvSpPr>
      <xdr:spPr>
        <a:xfrm>
          <a:off x="13652500" y="169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83862</xdr:rowOff>
    </xdr:from>
    <xdr:ext cx="313932" cy="259045"/>
    <xdr:sp macro="" textlink="">
      <xdr:nvSpPr>
        <xdr:cNvPr id="697" name="テキスト ボックス 696"/>
        <xdr:cNvSpPr txBox="1"/>
      </xdr:nvSpPr>
      <xdr:spPr>
        <a:xfrm>
          <a:off x="13546333" y="17057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86158</xdr:rowOff>
    </xdr:from>
    <xdr:to>
      <xdr:col>67</xdr:col>
      <xdr:colOff>101600</xdr:colOff>
      <xdr:row>97</xdr:row>
      <xdr:rowOff>16308</xdr:rowOff>
    </xdr:to>
    <xdr:sp macro="" textlink="">
      <xdr:nvSpPr>
        <xdr:cNvPr id="698" name="楕円 697"/>
        <xdr:cNvSpPr/>
      </xdr:nvSpPr>
      <xdr:spPr>
        <a:xfrm>
          <a:off x="12763500" y="165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7435</xdr:rowOff>
    </xdr:from>
    <xdr:ext cx="469744" cy="259045"/>
    <xdr:sp macro="" textlink="">
      <xdr:nvSpPr>
        <xdr:cNvPr id="699" name="テキスト ボックス 698"/>
        <xdr:cNvSpPr txBox="1"/>
      </xdr:nvSpPr>
      <xdr:spPr>
        <a:xfrm>
          <a:off x="12579428" y="1663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3" name="直線コネクタ 722"/>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4"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5" name="直線コネクタ 724"/>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6"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7" name="直線コネクタ 726"/>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142939</xdr:rowOff>
    </xdr:from>
    <xdr:to>
      <xdr:col>116</xdr:col>
      <xdr:colOff>63500</xdr:colOff>
      <xdr:row>38</xdr:row>
      <xdr:rowOff>167704</xdr:rowOff>
    </xdr:to>
    <xdr:cxnSp macro="">
      <xdr:nvCxnSpPr>
        <xdr:cNvPr id="728" name="直線コネクタ 727"/>
        <xdr:cNvCxnSpPr/>
      </xdr:nvCxnSpPr>
      <xdr:spPr>
        <a:xfrm flipV="1">
          <a:off x="21323300" y="6658039"/>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106253</xdr:rowOff>
    </xdr:from>
    <xdr:ext cx="469744" cy="259045"/>
    <xdr:sp macro="" textlink="">
      <xdr:nvSpPr>
        <xdr:cNvPr id="729" name="投資及び出資金平均値テキスト"/>
        <xdr:cNvSpPr txBox="1"/>
      </xdr:nvSpPr>
      <xdr:spPr>
        <a:xfrm>
          <a:off x="22212300" y="6107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30" name="フローチャート: 判断 729"/>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149225</xdr:rowOff>
    </xdr:from>
    <xdr:to>
      <xdr:col>111</xdr:col>
      <xdr:colOff>177800</xdr:colOff>
      <xdr:row>38</xdr:row>
      <xdr:rowOff>167704</xdr:rowOff>
    </xdr:to>
    <xdr:cxnSp macro="">
      <xdr:nvCxnSpPr>
        <xdr:cNvPr id="731" name="直線コネクタ 730"/>
        <xdr:cNvCxnSpPr/>
      </xdr:nvCxnSpPr>
      <xdr:spPr>
        <a:xfrm>
          <a:off x="20434300" y="6664325"/>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2" name="フローチャート: 判断 731"/>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33" name="テキスト ボックス 732"/>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126174</xdr:rowOff>
    </xdr:from>
    <xdr:to>
      <xdr:col>107</xdr:col>
      <xdr:colOff>50800</xdr:colOff>
      <xdr:row>38</xdr:row>
      <xdr:rowOff>149225</xdr:rowOff>
    </xdr:to>
    <xdr:cxnSp macro="">
      <xdr:nvCxnSpPr>
        <xdr:cNvPr id="734" name="直線コネクタ 733"/>
        <xdr:cNvCxnSpPr/>
      </xdr:nvCxnSpPr>
      <xdr:spPr>
        <a:xfrm>
          <a:off x="19545300" y="6641274"/>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5" name="フローチャート: 判断 734"/>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6" name="テキスト ボックス 735"/>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69406</xdr:rowOff>
    </xdr:from>
    <xdr:to>
      <xdr:col>102</xdr:col>
      <xdr:colOff>114300</xdr:colOff>
      <xdr:row>38</xdr:row>
      <xdr:rowOff>126174</xdr:rowOff>
    </xdr:to>
    <xdr:cxnSp macro="">
      <xdr:nvCxnSpPr>
        <xdr:cNvPr id="737" name="直線コネクタ 736"/>
        <xdr:cNvCxnSpPr/>
      </xdr:nvCxnSpPr>
      <xdr:spPr>
        <a:xfrm>
          <a:off x="18656300" y="6584506"/>
          <a:ext cx="889000" cy="5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8" name="フローチャート: 判断 737"/>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9" name="テキスト ボックス 738"/>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40" name="フローチャート: 判断 739"/>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60342</xdr:rowOff>
    </xdr:from>
    <xdr:ext cx="469744" cy="259045"/>
    <xdr:sp macro="" textlink="">
      <xdr:nvSpPr>
        <xdr:cNvPr id="741" name="テキスト ボックス 740"/>
        <xdr:cNvSpPr txBox="1"/>
      </xdr:nvSpPr>
      <xdr:spPr>
        <a:xfrm>
          <a:off x="18421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92139</xdr:rowOff>
    </xdr:from>
    <xdr:to>
      <xdr:col>116</xdr:col>
      <xdr:colOff>114300</xdr:colOff>
      <xdr:row>39</xdr:row>
      <xdr:rowOff>22289</xdr:rowOff>
    </xdr:to>
    <xdr:sp macro="" textlink="">
      <xdr:nvSpPr>
        <xdr:cNvPr id="747" name="楕円 746"/>
        <xdr:cNvSpPr/>
      </xdr:nvSpPr>
      <xdr:spPr>
        <a:xfrm>
          <a:off x="22110700" y="66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7066</xdr:rowOff>
    </xdr:from>
    <xdr:ext cx="378565" cy="259045"/>
    <xdr:sp macro="" textlink="">
      <xdr:nvSpPr>
        <xdr:cNvPr id="748" name="投資及び出資金該当値テキスト"/>
        <xdr:cNvSpPr txBox="1"/>
      </xdr:nvSpPr>
      <xdr:spPr>
        <a:xfrm>
          <a:off x="22212300" y="6522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116904</xdr:rowOff>
    </xdr:from>
    <xdr:to>
      <xdr:col>112</xdr:col>
      <xdr:colOff>38100</xdr:colOff>
      <xdr:row>39</xdr:row>
      <xdr:rowOff>47054</xdr:rowOff>
    </xdr:to>
    <xdr:sp macro="" textlink="">
      <xdr:nvSpPr>
        <xdr:cNvPr id="749" name="楕円 748"/>
        <xdr:cNvSpPr/>
      </xdr:nvSpPr>
      <xdr:spPr>
        <a:xfrm>
          <a:off x="21272500" y="66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38181</xdr:rowOff>
    </xdr:from>
    <xdr:ext cx="378565" cy="259045"/>
    <xdr:sp macro="" textlink="">
      <xdr:nvSpPr>
        <xdr:cNvPr id="750" name="テキスト ボックス 749"/>
        <xdr:cNvSpPr txBox="1"/>
      </xdr:nvSpPr>
      <xdr:spPr>
        <a:xfrm>
          <a:off x="21134017" y="6724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98425</xdr:rowOff>
    </xdr:from>
    <xdr:to>
      <xdr:col>107</xdr:col>
      <xdr:colOff>101600</xdr:colOff>
      <xdr:row>39</xdr:row>
      <xdr:rowOff>28575</xdr:rowOff>
    </xdr:to>
    <xdr:sp macro="" textlink="">
      <xdr:nvSpPr>
        <xdr:cNvPr id="751" name="楕円 750"/>
        <xdr:cNvSpPr/>
      </xdr:nvSpPr>
      <xdr:spPr>
        <a:xfrm>
          <a:off x="20383500" y="66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19702</xdr:rowOff>
    </xdr:from>
    <xdr:ext cx="378565" cy="259045"/>
    <xdr:sp macro="" textlink="">
      <xdr:nvSpPr>
        <xdr:cNvPr id="752" name="テキスト ボックス 751"/>
        <xdr:cNvSpPr txBox="1"/>
      </xdr:nvSpPr>
      <xdr:spPr>
        <a:xfrm>
          <a:off x="20245017" y="670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75374</xdr:rowOff>
    </xdr:from>
    <xdr:to>
      <xdr:col>102</xdr:col>
      <xdr:colOff>165100</xdr:colOff>
      <xdr:row>39</xdr:row>
      <xdr:rowOff>5524</xdr:rowOff>
    </xdr:to>
    <xdr:sp macro="" textlink="">
      <xdr:nvSpPr>
        <xdr:cNvPr id="753" name="楕円 752"/>
        <xdr:cNvSpPr/>
      </xdr:nvSpPr>
      <xdr:spPr>
        <a:xfrm>
          <a:off x="19494500" y="65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168101</xdr:rowOff>
    </xdr:from>
    <xdr:ext cx="378565" cy="259045"/>
    <xdr:sp macro="" textlink="">
      <xdr:nvSpPr>
        <xdr:cNvPr id="754" name="テキスト ボックス 753"/>
        <xdr:cNvSpPr txBox="1"/>
      </xdr:nvSpPr>
      <xdr:spPr>
        <a:xfrm>
          <a:off x="19356017" y="6683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18606</xdr:rowOff>
    </xdr:from>
    <xdr:to>
      <xdr:col>98</xdr:col>
      <xdr:colOff>38100</xdr:colOff>
      <xdr:row>38</xdr:row>
      <xdr:rowOff>120206</xdr:rowOff>
    </xdr:to>
    <xdr:sp macro="" textlink="">
      <xdr:nvSpPr>
        <xdr:cNvPr id="755" name="楕円 754"/>
        <xdr:cNvSpPr/>
      </xdr:nvSpPr>
      <xdr:spPr>
        <a:xfrm>
          <a:off x="18605500" y="65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111333</xdr:rowOff>
    </xdr:from>
    <xdr:ext cx="378565" cy="259045"/>
    <xdr:sp macro="" textlink="">
      <xdr:nvSpPr>
        <xdr:cNvPr id="756" name="テキスト ボックス 755"/>
        <xdr:cNvSpPr txBox="1"/>
      </xdr:nvSpPr>
      <xdr:spPr>
        <a:xfrm>
          <a:off x="18467017" y="6626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8" name="直線コネクタ 777"/>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9"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80" name="直線コネクタ 779"/>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81"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2" name="直線コネクタ 781"/>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50935</xdr:rowOff>
    </xdr:from>
    <xdr:to>
      <xdr:col>116</xdr:col>
      <xdr:colOff>63500</xdr:colOff>
      <xdr:row>55</xdr:row>
      <xdr:rowOff>94118</xdr:rowOff>
    </xdr:to>
    <xdr:cxnSp macro="">
      <xdr:nvCxnSpPr>
        <xdr:cNvPr id="783" name="直線コネクタ 782"/>
        <xdr:cNvCxnSpPr/>
      </xdr:nvCxnSpPr>
      <xdr:spPr>
        <a:xfrm>
          <a:off x="21323300" y="9480685"/>
          <a:ext cx="838200" cy="4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53291</xdr:rowOff>
    </xdr:from>
    <xdr:ext cx="534377" cy="259045"/>
    <xdr:sp macro="" textlink="">
      <xdr:nvSpPr>
        <xdr:cNvPr id="784" name="貸付金平均値テキスト"/>
        <xdr:cNvSpPr txBox="1"/>
      </xdr:nvSpPr>
      <xdr:spPr>
        <a:xfrm>
          <a:off x="22212300" y="948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5" name="フローチャート: 判断 784"/>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32738</xdr:rowOff>
    </xdr:from>
    <xdr:to>
      <xdr:col>111</xdr:col>
      <xdr:colOff>177800</xdr:colOff>
      <xdr:row>55</xdr:row>
      <xdr:rowOff>50935</xdr:rowOff>
    </xdr:to>
    <xdr:cxnSp macro="">
      <xdr:nvCxnSpPr>
        <xdr:cNvPr id="786" name="直線コネクタ 785"/>
        <xdr:cNvCxnSpPr/>
      </xdr:nvCxnSpPr>
      <xdr:spPr>
        <a:xfrm>
          <a:off x="20434300" y="9462488"/>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7" name="フローチャート: 判断 786"/>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137965</xdr:rowOff>
    </xdr:from>
    <xdr:ext cx="534377" cy="259045"/>
    <xdr:sp macro="" textlink="">
      <xdr:nvSpPr>
        <xdr:cNvPr id="788" name="テキスト ボックス 787"/>
        <xdr:cNvSpPr txBox="1"/>
      </xdr:nvSpPr>
      <xdr:spPr>
        <a:xfrm>
          <a:off x="21056111" y="95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144089</xdr:rowOff>
    </xdr:from>
    <xdr:to>
      <xdr:col>107</xdr:col>
      <xdr:colOff>50800</xdr:colOff>
      <xdr:row>55</xdr:row>
      <xdr:rowOff>32738</xdr:rowOff>
    </xdr:to>
    <xdr:cxnSp macro="">
      <xdr:nvCxnSpPr>
        <xdr:cNvPr id="789" name="直線コネクタ 788"/>
        <xdr:cNvCxnSpPr/>
      </xdr:nvCxnSpPr>
      <xdr:spPr>
        <a:xfrm>
          <a:off x="19545300" y="9402389"/>
          <a:ext cx="8890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90" name="フローチャート: 判断 789"/>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99674</xdr:rowOff>
    </xdr:from>
    <xdr:ext cx="534377" cy="259045"/>
    <xdr:sp macro="" textlink="">
      <xdr:nvSpPr>
        <xdr:cNvPr id="791" name="テキスト ボックス 790"/>
        <xdr:cNvSpPr txBox="1"/>
      </xdr:nvSpPr>
      <xdr:spPr>
        <a:xfrm>
          <a:off x="20167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102987</xdr:rowOff>
    </xdr:from>
    <xdr:to>
      <xdr:col>102</xdr:col>
      <xdr:colOff>114300</xdr:colOff>
      <xdr:row>54</xdr:row>
      <xdr:rowOff>144089</xdr:rowOff>
    </xdr:to>
    <xdr:cxnSp macro="">
      <xdr:nvCxnSpPr>
        <xdr:cNvPr id="792" name="直線コネクタ 791"/>
        <xdr:cNvCxnSpPr/>
      </xdr:nvCxnSpPr>
      <xdr:spPr>
        <a:xfrm>
          <a:off x="18656300" y="9361287"/>
          <a:ext cx="8890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3" name="フローチャート: 判断 792"/>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38912</xdr:rowOff>
    </xdr:from>
    <xdr:ext cx="534377" cy="259045"/>
    <xdr:sp macro="" textlink="">
      <xdr:nvSpPr>
        <xdr:cNvPr id="794" name="テキスト ボックス 793"/>
        <xdr:cNvSpPr txBox="1"/>
      </xdr:nvSpPr>
      <xdr:spPr>
        <a:xfrm>
          <a:off x="19278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5" name="フローチャート: 判断 794"/>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153989</xdr:rowOff>
    </xdr:from>
    <xdr:ext cx="534377" cy="259045"/>
    <xdr:sp macro="" textlink="">
      <xdr:nvSpPr>
        <xdr:cNvPr id="796" name="テキスト ボックス 795"/>
        <xdr:cNvSpPr txBox="1"/>
      </xdr:nvSpPr>
      <xdr:spPr>
        <a:xfrm>
          <a:off x="18389111" y="941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43318</xdr:rowOff>
    </xdr:from>
    <xdr:to>
      <xdr:col>116</xdr:col>
      <xdr:colOff>114300</xdr:colOff>
      <xdr:row>55</xdr:row>
      <xdr:rowOff>144918</xdr:rowOff>
    </xdr:to>
    <xdr:sp macro="" textlink="">
      <xdr:nvSpPr>
        <xdr:cNvPr id="802" name="楕円 801"/>
        <xdr:cNvSpPr/>
      </xdr:nvSpPr>
      <xdr:spPr>
        <a:xfrm>
          <a:off x="22110700" y="9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66195</xdr:rowOff>
    </xdr:from>
    <xdr:ext cx="534377" cy="259045"/>
    <xdr:sp macro="" textlink="">
      <xdr:nvSpPr>
        <xdr:cNvPr id="803" name="貸付金該当値テキスト"/>
        <xdr:cNvSpPr txBox="1"/>
      </xdr:nvSpPr>
      <xdr:spPr>
        <a:xfrm>
          <a:off x="22212300" y="93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135</xdr:rowOff>
    </xdr:from>
    <xdr:to>
      <xdr:col>112</xdr:col>
      <xdr:colOff>38100</xdr:colOff>
      <xdr:row>55</xdr:row>
      <xdr:rowOff>101735</xdr:rowOff>
    </xdr:to>
    <xdr:sp macro="" textlink="">
      <xdr:nvSpPr>
        <xdr:cNvPr id="804" name="楕円 803"/>
        <xdr:cNvSpPr/>
      </xdr:nvSpPr>
      <xdr:spPr>
        <a:xfrm>
          <a:off x="21272500" y="94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118262</xdr:rowOff>
    </xdr:from>
    <xdr:ext cx="534377" cy="259045"/>
    <xdr:sp macro="" textlink="">
      <xdr:nvSpPr>
        <xdr:cNvPr id="805" name="テキスト ボックス 804"/>
        <xdr:cNvSpPr txBox="1"/>
      </xdr:nvSpPr>
      <xdr:spPr>
        <a:xfrm>
          <a:off x="21056111" y="920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153388</xdr:rowOff>
    </xdr:from>
    <xdr:to>
      <xdr:col>107</xdr:col>
      <xdr:colOff>101600</xdr:colOff>
      <xdr:row>55</xdr:row>
      <xdr:rowOff>83538</xdr:rowOff>
    </xdr:to>
    <xdr:sp macro="" textlink="">
      <xdr:nvSpPr>
        <xdr:cNvPr id="806" name="楕円 805"/>
        <xdr:cNvSpPr/>
      </xdr:nvSpPr>
      <xdr:spPr>
        <a:xfrm>
          <a:off x="20383500" y="94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100065</xdr:rowOff>
    </xdr:from>
    <xdr:ext cx="534377" cy="259045"/>
    <xdr:sp macro="" textlink="">
      <xdr:nvSpPr>
        <xdr:cNvPr id="807" name="テキスト ボックス 806"/>
        <xdr:cNvSpPr txBox="1"/>
      </xdr:nvSpPr>
      <xdr:spPr>
        <a:xfrm>
          <a:off x="20167111" y="91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93289</xdr:rowOff>
    </xdr:from>
    <xdr:to>
      <xdr:col>102</xdr:col>
      <xdr:colOff>165100</xdr:colOff>
      <xdr:row>55</xdr:row>
      <xdr:rowOff>23439</xdr:rowOff>
    </xdr:to>
    <xdr:sp macro="" textlink="">
      <xdr:nvSpPr>
        <xdr:cNvPr id="808" name="楕円 807"/>
        <xdr:cNvSpPr/>
      </xdr:nvSpPr>
      <xdr:spPr>
        <a:xfrm>
          <a:off x="19494500" y="93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39966</xdr:rowOff>
    </xdr:from>
    <xdr:ext cx="534377" cy="259045"/>
    <xdr:sp macro="" textlink="">
      <xdr:nvSpPr>
        <xdr:cNvPr id="809" name="テキスト ボックス 808"/>
        <xdr:cNvSpPr txBox="1"/>
      </xdr:nvSpPr>
      <xdr:spPr>
        <a:xfrm>
          <a:off x="19278111" y="91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52187</xdr:rowOff>
    </xdr:from>
    <xdr:to>
      <xdr:col>98</xdr:col>
      <xdr:colOff>38100</xdr:colOff>
      <xdr:row>54</xdr:row>
      <xdr:rowOff>153787</xdr:rowOff>
    </xdr:to>
    <xdr:sp macro="" textlink="">
      <xdr:nvSpPr>
        <xdr:cNvPr id="810" name="楕円 809"/>
        <xdr:cNvSpPr/>
      </xdr:nvSpPr>
      <xdr:spPr>
        <a:xfrm>
          <a:off x="18605500" y="93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170314</xdr:rowOff>
    </xdr:from>
    <xdr:ext cx="534377" cy="259045"/>
    <xdr:sp macro="" textlink="">
      <xdr:nvSpPr>
        <xdr:cNvPr id="811" name="テキスト ボックス 810"/>
        <xdr:cNvSpPr txBox="1"/>
      </xdr:nvSpPr>
      <xdr:spPr>
        <a:xfrm>
          <a:off x="18389111" y="90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3" name="直線コネクタ 82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4" name="テキスト ボックス 82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5" name="直線コネクタ 82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6" name="テキスト ボックス 82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7" name="直線コネクタ 82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8" name="テキスト ボックス 82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9" name="直線コネクタ 82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0" name="テキスト ボックス 82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4" name="直線コネクタ 833"/>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5"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6" name="直線コネクタ 835"/>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7"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8" name="直線コネクタ 837"/>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23297</xdr:rowOff>
    </xdr:from>
    <xdr:to>
      <xdr:col>116</xdr:col>
      <xdr:colOff>63500</xdr:colOff>
      <xdr:row>75</xdr:row>
      <xdr:rowOff>163108</xdr:rowOff>
    </xdr:to>
    <xdr:cxnSp macro="">
      <xdr:nvCxnSpPr>
        <xdr:cNvPr id="839" name="直線コネクタ 838"/>
        <xdr:cNvCxnSpPr/>
      </xdr:nvCxnSpPr>
      <xdr:spPr>
        <a:xfrm flipV="1">
          <a:off x="21323300" y="12710597"/>
          <a:ext cx="838200" cy="3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78483</xdr:rowOff>
    </xdr:from>
    <xdr:ext cx="534377" cy="259045"/>
    <xdr:sp macro="" textlink="">
      <xdr:nvSpPr>
        <xdr:cNvPr id="840" name="繰出金平均値テキスト"/>
        <xdr:cNvSpPr txBox="1"/>
      </xdr:nvSpPr>
      <xdr:spPr>
        <a:xfrm>
          <a:off x="22212300" y="12765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41" name="フローチャート: 判断 840"/>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77795</xdr:rowOff>
    </xdr:from>
    <xdr:to>
      <xdr:col>111</xdr:col>
      <xdr:colOff>177800</xdr:colOff>
      <xdr:row>75</xdr:row>
      <xdr:rowOff>163108</xdr:rowOff>
    </xdr:to>
    <xdr:cxnSp macro="">
      <xdr:nvCxnSpPr>
        <xdr:cNvPr id="842" name="直線コネクタ 841"/>
        <xdr:cNvCxnSpPr/>
      </xdr:nvCxnSpPr>
      <xdr:spPr>
        <a:xfrm>
          <a:off x="20434300" y="12936545"/>
          <a:ext cx="889000" cy="8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3" name="フローチャート: 判断 842"/>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58894</xdr:rowOff>
    </xdr:from>
    <xdr:ext cx="534377" cy="259045"/>
    <xdr:sp macro="" textlink="">
      <xdr:nvSpPr>
        <xdr:cNvPr id="844" name="テキスト ボックス 843"/>
        <xdr:cNvSpPr txBox="1"/>
      </xdr:nvSpPr>
      <xdr:spPr>
        <a:xfrm>
          <a:off x="21056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77795</xdr:rowOff>
    </xdr:from>
    <xdr:to>
      <xdr:col>107</xdr:col>
      <xdr:colOff>50800</xdr:colOff>
      <xdr:row>76</xdr:row>
      <xdr:rowOff>35047</xdr:rowOff>
    </xdr:to>
    <xdr:cxnSp macro="">
      <xdr:nvCxnSpPr>
        <xdr:cNvPr id="845" name="直線コネクタ 844"/>
        <xdr:cNvCxnSpPr/>
      </xdr:nvCxnSpPr>
      <xdr:spPr>
        <a:xfrm flipV="1">
          <a:off x="19545300" y="12936545"/>
          <a:ext cx="8890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6" name="フローチャート: 判断 845"/>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7" name="テキスト ボックス 846"/>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35047</xdr:rowOff>
    </xdr:from>
    <xdr:to>
      <xdr:col>102</xdr:col>
      <xdr:colOff>114300</xdr:colOff>
      <xdr:row>76</xdr:row>
      <xdr:rowOff>49586</xdr:rowOff>
    </xdr:to>
    <xdr:cxnSp macro="">
      <xdr:nvCxnSpPr>
        <xdr:cNvPr id="848" name="直線コネクタ 847"/>
        <xdr:cNvCxnSpPr/>
      </xdr:nvCxnSpPr>
      <xdr:spPr>
        <a:xfrm flipV="1">
          <a:off x="18656300" y="13065247"/>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9" name="フローチャート: 判断 848"/>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117279</xdr:rowOff>
    </xdr:from>
    <xdr:ext cx="534377" cy="259045"/>
    <xdr:sp macro="" textlink="">
      <xdr:nvSpPr>
        <xdr:cNvPr id="850" name="テキスト ボックス 849"/>
        <xdr:cNvSpPr txBox="1"/>
      </xdr:nvSpPr>
      <xdr:spPr>
        <a:xfrm>
          <a:off x="19278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51" name="フローチャート: 判断 850"/>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4716</xdr:rowOff>
    </xdr:from>
    <xdr:ext cx="534377" cy="259045"/>
    <xdr:sp macro="" textlink="">
      <xdr:nvSpPr>
        <xdr:cNvPr id="852" name="テキスト ボックス 851"/>
        <xdr:cNvSpPr txBox="1"/>
      </xdr:nvSpPr>
      <xdr:spPr>
        <a:xfrm>
          <a:off x="18389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143947</xdr:rowOff>
    </xdr:from>
    <xdr:to>
      <xdr:col>116</xdr:col>
      <xdr:colOff>114300</xdr:colOff>
      <xdr:row>74</xdr:row>
      <xdr:rowOff>74097</xdr:rowOff>
    </xdr:to>
    <xdr:sp macro="" textlink="">
      <xdr:nvSpPr>
        <xdr:cNvPr id="858" name="楕円 857"/>
        <xdr:cNvSpPr/>
      </xdr:nvSpPr>
      <xdr:spPr>
        <a:xfrm>
          <a:off x="22110700" y="126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166824</xdr:rowOff>
    </xdr:from>
    <xdr:ext cx="534377" cy="259045"/>
    <xdr:sp macro="" textlink="">
      <xdr:nvSpPr>
        <xdr:cNvPr id="859" name="繰出金該当値テキスト"/>
        <xdr:cNvSpPr txBox="1"/>
      </xdr:nvSpPr>
      <xdr:spPr>
        <a:xfrm>
          <a:off x="22212300" y="1251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112309</xdr:rowOff>
    </xdr:from>
    <xdr:to>
      <xdr:col>112</xdr:col>
      <xdr:colOff>38100</xdr:colOff>
      <xdr:row>76</xdr:row>
      <xdr:rowOff>42459</xdr:rowOff>
    </xdr:to>
    <xdr:sp macro="" textlink="">
      <xdr:nvSpPr>
        <xdr:cNvPr id="860" name="楕円 859"/>
        <xdr:cNvSpPr/>
      </xdr:nvSpPr>
      <xdr:spPr>
        <a:xfrm>
          <a:off x="21272500" y="12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33585</xdr:rowOff>
    </xdr:from>
    <xdr:ext cx="534377" cy="259045"/>
    <xdr:sp macro="" textlink="">
      <xdr:nvSpPr>
        <xdr:cNvPr id="861" name="テキスト ボックス 860"/>
        <xdr:cNvSpPr txBox="1"/>
      </xdr:nvSpPr>
      <xdr:spPr>
        <a:xfrm>
          <a:off x="21056111" y="1306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26995</xdr:rowOff>
    </xdr:from>
    <xdr:to>
      <xdr:col>107</xdr:col>
      <xdr:colOff>101600</xdr:colOff>
      <xdr:row>75</xdr:row>
      <xdr:rowOff>128595</xdr:rowOff>
    </xdr:to>
    <xdr:sp macro="" textlink="">
      <xdr:nvSpPr>
        <xdr:cNvPr id="862" name="楕円 861"/>
        <xdr:cNvSpPr/>
      </xdr:nvSpPr>
      <xdr:spPr>
        <a:xfrm>
          <a:off x="20383500" y="128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119722</xdr:rowOff>
    </xdr:from>
    <xdr:ext cx="534377" cy="259045"/>
    <xdr:sp macro="" textlink="">
      <xdr:nvSpPr>
        <xdr:cNvPr id="863" name="テキスト ボックス 862"/>
        <xdr:cNvSpPr txBox="1"/>
      </xdr:nvSpPr>
      <xdr:spPr>
        <a:xfrm>
          <a:off x="20167111" y="1297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155697</xdr:rowOff>
    </xdr:from>
    <xdr:to>
      <xdr:col>102</xdr:col>
      <xdr:colOff>165100</xdr:colOff>
      <xdr:row>76</xdr:row>
      <xdr:rowOff>85847</xdr:rowOff>
    </xdr:to>
    <xdr:sp macro="" textlink="">
      <xdr:nvSpPr>
        <xdr:cNvPr id="864" name="楕円 863"/>
        <xdr:cNvSpPr/>
      </xdr:nvSpPr>
      <xdr:spPr>
        <a:xfrm>
          <a:off x="19494500" y="130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76974</xdr:rowOff>
    </xdr:from>
    <xdr:ext cx="534377" cy="259045"/>
    <xdr:sp macro="" textlink="">
      <xdr:nvSpPr>
        <xdr:cNvPr id="865" name="テキスト ボックス 864"/>
        <xdr:cNvSpPr txBox="1"/>
      </xdr:nvSpPr>
      <xdr:spPr>
        <a:xfrm>
          <a:off x="19278111" y="131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170236</xdr:rowOff>
    </xdr:from>
    <xdr:to>
      <xdr:col>98</xdr:col>
      <xdr:colOff>38100</xdr:colOff>
      <xdr:row>76</xdr:row>
      <xdr:rowOff>100386</xdr:rowOff>
    </xdr:to>
    <xdr:sp macro="" textlink="">
      <xdr:nvSpPr>
        <xdr:cNvPr id="866" name="楕円 865"/>
        <xdr:cNvSpPr/>
      </xdr:nvSpPr>
      <xdr:spPr>
        <a:xfrm>
          <a:off x="18605500" y="130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91513</xdr:rowOff>
    </xdr:from>
    <xdr:ext cx="534377" cy="259045"/>
    <xdr:sp macro="" textlink="">
      <xdr:nvSpPr>
        <xdr:cNvPr id="867" name="テキスト ボックス 866"/>
        <xdr:cNvSpPr txBox="1"/>
      </xdr:nvSpPr>
      <xdr:spPr>
        <a:xfrm>
          <a:off x="18389111" y="131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人件費については，義務教職員人件費の権限移譲により大幅に増加している。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維持補修費については，市営住宅を除く公共施設の一人あたり保有面積や道路の一人あたり実延長が政令市の中で上位であること等により，類似団体の中でも上位に位置していることに加え，平成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年度は大雪による除排雪経費の増加により，前年度比でさらに増加した。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普通建設事業については，合併建設計画の終了により減小傾向にあるが，平成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年度国補正予算の影響による事業費の増となどにより，前年度比で増となり，類似団体の中では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番大きくなっている。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引き続き，投資的経費を厳正に選択することで，臨時財政対策債を除く市債発行を抑制し残高の縮減に努めるとともに，施設の効率的な管理及び利活用などの経営的な視点に基づいた取り組みを進める。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796,773
791,459
726.45
407,246,674
403,936,780
3,056,786
226,767,037
600,079,400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152763</xdr:rowOff>
    </xdr:from>
    <xdr:to>
      <xdr:col>24</xdr:col>
      <xdr:colOff>63500</xdr:colOff>
      <xdr:row>34</xdr:row>
      <xdr:rowOff>159294</xdr:rowOff>
    </xdr:to>
    <xdr:cxnSp macro="">
      <xdr:nvCxnSpPr>
        <xdr:cNvPr id="63" name="直線コネクタ 62"/>
        <xdr:cNvCxnSpPr/>
      </xdr:nvCxnSpPr>
      <xdr:spPr>
        <a:xfrm flipV="1">
          <a:off x="3797300" y="59820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106516</xdr:rowOff>
    </xdr:from>
    <xdr:ext cx="469744" cy="259045"/>
    <xdr:sp macro="" textlink="">
      <xdr:nvSpPr>
        <xdr:cNvPr id="64" name="議会費平均値テキスト"/>
        <xdr:cNvSpPr txBox="1"/>
      </xdr:nvSpPr>
      <xdr:spPr>
        <a:xfrm>
          <a:off x="4686300" y="6107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105410</xdr:rowOff>
    </xdr:from>
    <xdr:to>
      <xdr:col>19</xdr:col>
      <xdr:colOff>177800</xdr:colOff>
      <xdr:row>34</xdr:row>
      <xdr:rowOff>159294</xdr:rowOff>
    </xdr:to>
    <xdr:cxnSp macro="">
      <xdr:nvCxnSpPr>
        <xdr:cNvPr id="66" name="直線コネクタ 65"/>
        <xdr:cNvCxnSpPr/>
      </xdr:nvCxnSpPr>
      <xdr:spPr>
        <a:xfrm>
          <a:off x="2908300" y="5763260"/>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105410</xdr:rowOff>
    </xdr:from>
    <xdr:to>
      <xdr:col>15</xdr:col>
      <xdr:colOff>50800</xdr:colOff>
      <xdr:row>34</xdr:row>
      <xdr:rowOff>907</xdr:rowOff>
    </xdr:to>
    <xdr:cxnSp macro="">
      <xdr:nvCxnSpPr>
        <xdr:cNvPr id="69" name="直線コネクタ 68"/>
        <xdr:cNvCxnSpPr/>
      </xdr:nvCxnSpPr>
      <xdr:spPr>
        <a:xfrm flipV="1">
          <a:off x="2019300" y="576326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907</xdr:rowOff>
    </xdr:from>
    <xdr:to>
      <xdr:col>10</xdr:col>
      <xdr:colOff>114300</xdr:colOff>
      <xdr:row>34</xdr:row>
      <xdr:rowOff>907</xdr:rowOff>
    </xdr:to>
    <xdr:cxnSp macro="">
      <xdr:nvCxnSpPr>
        <xdr:cNvPr id="72" name="直線コネクタ 71"/>
        <xdr:cNvCxnSpPr/>
      </xdr:nvCxnSpPr>
      <xdr:spPr>
        <a:xfrm>
          <a:off x="1130300" y="58302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101963</xdr:rowOff>
    </xdr:from>
    <xdr:to>
      <xdr:col>24</xdr:col>
      <xdr:colOff>114300</xdr:colOff>
      <xdr:row>35</xdr:row>
      <xdr:rowOff>32113</xdr:rowOff>
    </xdr:to>
    <xdr:sp macro="" textlink="">
      <xdr:nvSpPr>
        <xdr:cNvPr id="82" name="楕円 81"/>
        <xdr:cNvSpPr/>
      </xdr:nvSpPr>
      <xdr:spPr>
        <a:xfrm>
          <a:off x="45847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124840</xdr:rowOff>
    </xdr:from>
    <xdr:ext cx="469744" cy="259045"/>
    <xdr:sp macro="" textlink="">
      <xdr:nvSpPr>
        <xdr:cNvPr id="83" name="議会費該当値テキスト"/>
        <xdr:cNvSpPr txBox="1"/>
      </xdr:nvSpPr>
      <xdr:spPr>
        <a:xfrm>
          <a:off x="4686300" y="578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108494</xdr:rowOff>
    </xdr:from>
    <xdr:to>
      <xdr:col>20</xdr:col>
      <xdr:colOff>38100</xdr:colOff>
      <xdr:row>35</xdr:row>
      <xdr:rowOff>38644</xdr:rowOff>
    </xdr:to>
    <xdr:sp macro="" textlink="">
      <xdr:nvSpPr>
        <xdr:cNvPr id="84" name="楕円 83"/>
        <xdr:cNvSpPr/>
      </xdr:nvSpPr>
      <xdr:spPr>
        <a:xfrm>
          <a:off x="3746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55171</xdr:rowOff>
    </xdr:from>
    <xdr:ext cx="469744" cy="259045"/>
    <xdr:sp macro="" textlink="">
      <xdr:nvSpPr>
        <xdr:cNvPr id="85" name="テキスト ボックス 84"/>
        <xdr:cNvSpPr txBox="1"/>
      </xdr:nvSpPr>
      <xdr:spPr>
        <a:xfrm>
          <a:off x="3562428" y="57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54610</xdr:rowOff>
    </xdr:from>
    <xdr:to>
      <xdr:col>15</xdr:col>
      <xdr:colOff>101600</xdr:colOff>
      <xdr:row>33</xdr:row>
      <xdr:rowOff>156210</xdr:rowOff>
    </xdr:to>
    <xdr:sp macro="" textlink="">
      <xdr:nvSpPr>
        <xdr:cNvPr id="86" name="楕円 85"/>
        <xdr:cNvSpPr/>
      </xdr:nvSpPr>
      <xdr:spPr>
        <a:xfrm>
          <a:off x="2857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1287</xdr:rowOff>
    </xdr:from>
    <xdr:ext cx="469744" cy="259045"/>
    <xdr:sp macro="" textlink="">
      <xdr:nvSpPr>
        <xdr:cNvPr id="87" name="テキスト ボックス 86"/>
        <xdr:cNvSpPr txBox="1"/>
      </xdr:nvSpPr>
      <xdr:spPr>
        <a:xfrm>
          <a:off x="2673428"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121557</xdr:rowOff>
    </xdr:from>
    <xdr:to>
      <xdr:col>10</xdr:col>
      <xdr:colOff>165100</xdr:colOff>
      <xdr:row>34</xdr:row>
      <xdr:rowOff>51707</xdr:rowOff>
    </xdr:to>
    <xdr:sp macro="" textlink="">
      <xdr:nvSpPr>
        <xdr:cNvPr id="88" name="楕円 87"/>
        <xdr:cNvSpPr/>
      </xdr:nvSpPr>
      <xdr:spPr>
        <a:xfrm>
          <a:off x="1968500" y="57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68234</xdr:rowOff>
    </xdr:from>
    <xdr:ext cx="469744" cy="259045"/>
    <xdr:sp macro="" textlink="">
      <xdr:nvSpPr>
        <xdr:cNvPr id="89" name="テキスト ボックス 88"/>
        <xdr:cNvSpPr txBox="1"/>
      </xdr:nvSpPr>
      <xdr:spPr>
        <a:xfrm>
          <a:off x="1784428" y="555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121557</xdr:rowOff>
    </xdr:from>
    <xdr:to>
      <xdr:col>6</xdr:col>
      <xdr:colOff>38100</xdr:colOff>
      <xdr:row>34</xdr:row>
      <xdr:rowOff>51707</xdr:rowOff>
    </xdr:to>
    <xdr:sp macro="" textlink="">
      <xdr:nvSpPr>
        <xdr:cNvPr id="90" name="楕円 89"/>
        <xdr:cNvSpPr/>
      </xdr:nvSpPr>
      <xdr:spPr>
        <a:xfrm>
          <a:off x="1079500" y="57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68234</xdr:rowOff>
    </xdr:from>
    <xdr:ext cx="469744" cy="259045"/>
    <xdr:sp macro="" textlink="">
      <xdr:nvSpPr>
        <xdr:cNvPr id="91" name="テキスト ボックス 90"/>
        <xdr:cNvSpPr txBox="1"/>
      </xdr:nvSpPr>
      <xdr:spPr>
        <a:xfrm>
          <a:off x="895428" y="555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155108</xdr:rowOff>
    </xdr:from>
    <xdr:to>
      <xdr:col>24</xdr:col>
      <xdr:colOff>63500</xdr:colOff>
      <xdr:row>55</xdr:row>
      <xdr:rowOff>87259</xdr:rowOff>
    </xdr:to>
    <xdr:cxnSp macro="">
      <xdr:nvCxnSpPr>
        <xdr:cNvPr id="119" name="直線コネクタ 118"/>
        <xdr:cNvCxnSpPr/>
      </xdr:nvCxnSpPr>
      <xdr:spPr>
        <a:xfrm flipV="1">
          <a:off x="3797300" y="9413408"/>
          <a:ext cx="838200" cy="10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68516</xdr:rowOff>
    </xdr:from>
    <xdr:ext cx="534377" cy="259045"/>
    <xdr:sp macro="" textlink="">
      <xdr:nvSpPr>
        <xdr:cNvPr id="120" name="総務費平均値テキスト"/>
        <xdr:cNvSpPr txBox="1"/>
      </xdr:nvSpPr>
      <xdr:spPr>
        <a:xfrm>
          <a:off x="4686300" y="949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87259</xdr:rowOff>
    </xdr:from>
    <xdr:to>
      <xdr:col>19</xdr:col>
      <xdr:colOff>177800</xdr:colOff>
      <xdr:row>55</xdr:row>
      <xdr:rowOff>169738</xdr:rowOff>
    </xdr:to>
    <xdr:cxnSp macro="">
      <xdr:nvCxnSpPr>
        <xdr:cNvPr id="122" name="直線コネクタ 121"/>
        <xdr:cNvCxnSpPr/>
      </xdr:nvCxnSpPr>
      <xdr:spPr>
        <a:xfrm flipV="1">
          <a:off x="2908300" y="9517009"/>
          <a:ext cx="889000" cy="8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40033</xdr:rowOff>
    </xdr:from>
    <xdr:ext cx="534377" cy="259045"/>
    <xdr:sp macro="" textlink="">
      <xdr:nvSpPr>
        <xdr:cNvPr id="124" name="テキスト ボックス 123"/>
        <xdr:cNvSpPr txBox="1"/>
      </xdr:nvSpPr>
      <xdr:spPr>
        <a:xfrm>
          <a:off x="3530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13193</xdr:rowOff>
    </xdr:from>
    <xdr:to>
      <xdr:col>15</xdr:col>
      <xdr:colOff>50800</xdr:colOff>
      <xdr:row>55</xdr:row>
      <xdr:rowOff>169738</xdr:rowOff>
    </xdr:to>
    <xdr:cxnSp macro="">
      <xdr:nvCxnSpPr>
        <xdr:cNvPr id="125" name="直線コネクタ 124"/>
        <xdr:cNvCxnSpPr/>
      </xdr:nvCxnSpPr>
      <xdr:spPr>
        <a:xfrm>
          <a:off x="2019300" y="9442943"/>
          <a:ext cx="889000" cy="15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139864</xdr:rowOff>
    </xdr:from>
    <xdr:ext cx="534377" cy="259045"/>
    <xdr:sp macro="" textlink="">
      <xdr:nvSpPr>
        <xdr:cNvPr id="127" name="テキスト ボックス 126"/>
        <xdr:cNvSpPr txBox="1"/>
      </xdr:nvSpPr>
      <xdr:spPr>
        <a:xfrm>
          <a:off x="2641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63805</xdr:rowOff>
    </xdr:from>
    <xdr:to>
      <xdr:col>10</xdr:col>
      <xdr:colOff>114300</xdr:colOff>
      <xdr:row>55</xdr:row>
      <xdr:rowOff>13193</xdr:rowOff>
    </xdr:to>
    <xdr:cxnSp macro="">
      <xdr:nvCxnSpPr>
        <xdr:cNvPr id="128" name="直線コネクタ 127"/>
        <xdr:cNvCxnSpPr/>
      </xdr:nvCxnSpPr>
      <xdr:spPr>
        <a:xfrm>
          <a:off x="1130300" y="9322105"/>
          <a:ext cx="889000" cy="12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145828</xdr:rowOff>
    </xdr:from>
    <xdr:ext cx="534377" cy="259045"/>
    <xdr:sp macro="" textlink="">
      <xdr:nvSpPr>
        <xdr:cNvPr id="130" name="テキスト ボックス 129"/>
        <xdr:cNvSpPr txBox="1"/>
      </xdr:nvSpPr>
      <xdr:spPr>
        <a:xfrm>
          <a:off x="1752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104308</xdr:rowOff>
    </xdr:from>
    <xdr:to>
      <xdr:col>24</xdr:col>
      <xdr:colOff>114300</xdr:colOff>
      <xdr:row>55</xdr:row>
      <xdr:rowOff>34458</xdr:rowOff>
    </xdr:to>
    <xdr:sp macro="" textlink="">
      <xdr:nvSpPr>
        <xdr:cNvPr id="138" name="楕円 137"/>
        <xdr:cNvSpPr/>
      </xdr:nvSpPr>
      <xdr:spPr>
        <a:xfrm>
          <a:off x="4584700" y="93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127185</xdr:rowOff>
    </xdr:from>
    <xdr:ext cx="534377" cy="259045"/>
    <xdr:sp macro="" textlink="">
      <xdr:nvSpPr>
        <xdr:cNvPr id="139" name="総務費該当値テキスト"/>
        <xdr:cNvSpPr txBox="1"/>
      </xdr:nvSpPr>
      <xdr:spPr>
        <a:xfrm>
          <a:off x="4686300" y="921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36459</xdr:rowOff>
    </xdr:from>
    <xdr:to>
      <xdr:col>20</xdr:col>
      <xdr:colOff>38100</xdr:colOff>
      <xdr:row>55</xdr:row>
      <xdr:rowOff>138059</xdr:rowOff>
    </xdr:to>
    <xdr:sp macro="" textlink="">
      <xdr:nvSpPr>
        <xdr:cNvPr id="140" name="楕円 139"/>
        <xdr:cNvSpPr/>
      </xdr:nvSpPr>
      <xdr:spPr>
        <a:xfrm>
          <a:off x="3746500" y="946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154586</xdr:rowOff>
    </xdr:from>
    <xdr:ext cx="534377" cy="259045"/>
    <xdr:sp macro="" textlink="">
      <xdr:nvSpPr>
        <xdr:cNvPr id="141" name="テキスト ボックス 140"/>
        <xdr:cNvSpPr txBox="1"/>
      </xdr:nvSpPr>
      <xdr:spPr>
        <a:xfrm>
          <a:off x="3530111" y="924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118938</xdr:rowOff>
    </xdr:from>
    <xdr:to>
      <xdr:col>15</xdr:col>
      <xdr:colOff>101600</xdr:colOff>
      <xdr:row>56</xdr:row>
      <xdr:rowOff>49088</xdr:rowOff>
    </xdr:to>
    <xdr:sp macro="" textlink="">
      <xdr:nvSpPr>
        <xdr:cNvPr id="142" name="楕円 141"/>
        <xdr:cNvSpPr/>
      </xdr:nvSpPr>
      <xdr:spPr>
        <a:xfrm>
          <a:off x="2857500" y="954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40215</xdr:rowOff>
    </xdr:from>
    <xdr:ext cx="534377" cy="259045"/>
    <xdr:sp macro="" textlink="">
      <xdr:nvSpPr>
        <xdr:cNvPr id="143" name="テキスト ボックス 142"/>
        <xdr:cNvSpPr txBox="1"/>
      </xdr:nvSpPr>
      <xdr:spPr>
        <a:xfrm>
          <a:off x="2641111" y="964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133843</xdr:rowOff>
    </xdr:from>
    <xdr:to>
      <xdr:col>10</xdr:col>
      <xdr:colOff>165100</xdr:colOff>
      <xdr:row>55</xdr:row>
      <xdr:rowOff>63993</xdr:rowOff>
    </xdr:to>
    <xdr:sp macro="" textlink="">
      <xdr:nvSpPr>
        <xdr:cNvPr id="144" name="楕円 143"/>
        <xdr:cNvSpPr/>
      </xdr:nvSpPr>
      <xdr:spPr>
        <a:xfrm>
          <a:off x="1968500" y="93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80520</xdr:rowOff>
    </xdr:from>
    <xdr:ext cx="534377" cy="259045"/>
    <xdr:sp macro="" textlink="">
      <xdr:nvSpPr>
        <xdr:cNvPr id="145" name="テキスト ボックス 144"/>
        <xdr:cNvSpPr txBox="1"/>
      </xdr:nvSpPr>
      <xdr:spPr>
        <a:xfrm>
          <a:off x="1752111" y="91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13005</xdr:rowOff>
    </xdr:from>
    <xdr:to>
      <xdr:col>6</xdr:col>
      <xdr:colOff>38100</xdr:colOff>
      <xdr:row>54</xdr:row>
      <xdr:rowOff>114605</xdr:rowOff>
    </xdr:to>
    <xdr:sp macro="" textlink="">
      <xdr:nvSpPr>
        <xdr:cNvPr id="146" name="楕円 145"/>
        <xdr:cNvSpPr/>
      </xdr:nvSpPr>
      <xdr:spPr>
        <a:xfrm>
          <a:off x="1079500" y="92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105732</xdr:rowOff>
    </xdr:from>
    <xdr:ext cx="534377" cy="259045"/>
    <xdr:sp macro="" textlink="">
      <xdr:nvSpPr>
        <xdr:cNvPr id="147" name="テキスト ボックス 146"/>
        <xdr:cNvSpPr txBox="1"/>
      </xdr:nvSpPr>
      <xdr:spPr>
        <a:xfrm>
          <a:off x="863111" y="936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86840</xdr:rowOff>
    </xdr:from>
    <xdr:to>
      <xdr:col>24</xdr:col>
      <xdr:colOff>63500</xdr:colOff>
      <xdr:row>77</xdr:row>
      <xdr:rowOff>137664</xdr:rowOff>
    </xdr:to>
    <xdr:cxnSp macro="">
      <xdr:nvCxnSpPr>
        <xdr:cNvPr id="179" name="直線コネクタ 178"/>
        <xdr:cNvCxnSpPr/>
      </xdr:nvCxnSpPr>
      <xdr:spPr>
        <a:xfrm flipV="1">
          <a:off x="3797300" y="13288490"/>
          <a:ext cx="838200" cy="5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19640</xdr:rowOff>
    </xdr:from>
    <xdr:ext cx="599010" cy="259045"/>
    <xdr:sp macro="" textlink="">
      <xdr:nvSpPr>
        <xdr:cNvPr id="180" name="民生費平均値テキスト"/>
        <xdr:cNvSpPr txBox="1"/>
      </xdr:nvSpPr>
      <xdr:spPr>
        <a:xfrm>
          <a:off x="4686300" y="12706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137664</xdr:rowOff>
    </xdr:from>
    <xdr:to>
      <xdr:col>19</xdr:col>
      <xdr:colOff>177800</xdr:colOff>
      <xdr:row>78</xdr:row>
      <xdr:rowOff>5110</xdr:rowOff>
    </xdr:to>
    <xdr:cxnSp macro="">
      <xdr:nvCxnSpPr>
        <xdr:cNvPr id="182" name="直線コネクタ 181"/>
        <xdr:cNvCxnSpPr/>
      </xdr:nvCxnSpPr>
      <xdr:spPr>
        <a:xfrm flipV="1">
          <a:off x="2908300" y="13339314"/>
          <a:ext cx="889000" cy="3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145958</xdr:rowOff>
    </xdr:from>
    <xdr:ext cx="599010" cy="259045"/>
    <xdr:sp macro="" textlink="">
      <xdr:nvSpPr>
        <xdr:cNvPr id="184" name="テキスト ボックス 183"/>
        <xdr:cNvSpPr txBox="1"/>
      </xdr:nvSpPr>
      <xdr:spPr>
        <a:xfrm>
          <a:off x="3497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5110</xdr:rowOff>
    </xdr:from>
    <xdr:to>
      <xdr:col>15</xdr:col>
      <xdr:colOff>50800</xdr:colOff>
      <xdr:row>78</xdr:row>
      <xdr:rowOff>20904</xdr:rowOff>
    </xdr:to>
    <xdr:cxnSp macro="">
      <xdr:nvCxnSpPr>
        <xdr:cNvPr id="185" name="直線コネクタ 184"/>
        <xdr:cNvCxnSpPr/>
      </xdr:nvCxnSpPr>
      <xdr:spPr>
        <a:xfrm flipV="1">
          <a:off x="2019300" y="13378210"/>
          <a:ext cx="889000" cy="1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44438</xdr:rowOff>
    </xdr:from>
    <xdr:ext cx="599010" cy="259045"/>
    <xdr:sp macro="" textlink="">
      <xdr:nvSpPr>
        <xdr:cNvPr id="187" name="テキスト ボックス 186"/>
        <xdr:cNvSpPr txBox="1"/>
      </xdr:nvSpPr>
      <xdr:spPr>
        <a:xfrm>
          <a:off x="2608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20904</xdr:rowOff>
    </xdr:from>
    <xdr:to>
      <xdr:col>10</xdr:col>
      <xdr:colOff>114300</xdr:colOff>
      <xdr:row>78</xdr:row>
      <xdr:rowOff>63162</xdr:rowOff>
    </xdr:to>
    <xdr:cxnSp macro="">
      <xdr:nvCxnSpPr>
        <xdr:cNvPr id="188" name="直線コネクタ 187"/>
        <xdr:cNvCxnSpPr/>
      </xdr:nvCxnSpPr>
      <xdr:spPr>
        <a:xfrm flipV="1">
          <a:off x="1130300" y="13394004"/>
          <a:ext cx="889000" cy="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94327</xdr:rowOff>
    </xdr:from>
    <xdr:ext cx="599010" cy="259045"/>
    <xdr:sp macro="" textlink="">
      <xdr:nvSpPr>
        <xdr:cNvPr id="190" name="テキスト ボックス 189"/>
        <xdr:cNvSpPr txBox="1"/>
      </xdr:nvSpPr>
      <xdr:spPr>
        <a:xfrm>
          <a:off x="1719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21023</xdr:rowOff>
    </xdr:from>
    <xdr:ext cx="599010" cy="259045"/>
    <xdr:sp macro="" textlink="">
      <xdr:nvSpPr>
        <xdr:cNvPr id="192" name="テキスト ボックス 191"/>
        <xdr:cNvSpPr txBox="1"/>
      </xdr:nvSpPr>
      <xdr:spPr>
        <a:xfrm>
          <a:off x="830795"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36040</xdr:rowOff>
    </xdr:from>
    <xdr:to>
      <xdr:col>24</xdr:col>
      <xdr:colOff>114300</xdr:colOff>
      <xdr:row>77</xdr:row>
      <xdr:rowOff>137640</xdr:rowOff>
    </xdr:to>
    <xdr:sp macro="" textlink="">
      <xdr:nvSpPr>
        <xdr:cNvPr id="198" name="楕円 197"/>
        <xdr:cNvSpPr/>
      </xdr:nvSpPr>
      <xdr:spPr>
        <a:xfrm>
          <a:off x="4584700" y="132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14467</xdr:rowOff>
    </xdr:from>
    <xdr:ext cx="599010" cy="259045"/>
    <xdr:sp macro="" textlink="">
      <xdr:nvSpPr>
        <xdr:cNvPr id="199" name="民生費該当値テキスト"/>
        <xdr:cNvSpPr txBox="1"/>
      </xdr:nvSpPr>
      <xdr:spPr>
        <a:xfrm>
          <a:off x="4686300" y="1321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86864</xdr:rowOff>
    </xdr:from>
    <xdr:to>
      <xdr:col>20</xdr:col>
      <xdr:colOff>38100</xdr:colOff>
      <xdr:row>78</xdr:row>
      <xdr:rowOff>17014</xdr:rowOff>
    </xdr:to>
    <xdr:sp macro="" textlink="">
      <xdr:nvSpPr>
        <xdr:cNvPr id="200" name="楕円 199"/>
        <xdr:cNvSpPr/>
      </xdr:nvSpPr>
      <xdr:spPr>
        <a:xfrm>
          <a:off x="3746500" y="132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8141</xdr:rowOff>
    </xdr:from>
    <xdr:ext cx="599010" cy="259045"/>
    <xdr:sp macro="" textlink="">
      <xdr:nvSpPr>
        <xdr:cNvPr id="201" name="テキスト ボックス 200"/>
        <xdr:cNvSpPr txBox="1"/>
      </xdr:nvSpPr>
      <xdr:spPr>
        <a:xfrm>
          <a:off x="3497795" y="133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125760</xdr:rowOff>
    </xdr:from>
    <xdr:to>
      <xdr:col>15</xdr:col>
      <xdr:colOff>101600</xdr:colOff>
      <xdr:row>78</xdr:row>
      <xdr:rowOff>55910</xdr:rowOff>
    </xdr:to>
    <xdr:sp macro="" textlink="">
      <xdr:nvSpPr>
        <xdr:cNvPr id="202" name="楕円 201"/>
        <xdr:cNvSpPr/>
      </xdr:nvSpPr>
      <xdr:spPr>
        <a:xfrm>
          <a:off x="2857500" y="133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47037</xdr:rowOff>
    </xdr:from>
    <xdr:ext cx="599010" cy="259045"/>
    <xdr:sp macro="" textlink="">
      <xdr:nvSpPr>
        <xdr:cNvPr id="203" name="テキスト ボックス 202"/>
        <xdr:cNvSpPr txBox="1"/>
      </xdr:nvSpPr>
      <xdr:spPr>
        <a:xfrm>
          <a:off x="2608795" y="1342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141554</xdr:rowOff>
    </xdr:from>
    <xdr:to>
      <xdr:col>10</xdr:col>
      <xdr:colOff>165100</xdr:colOff>
      <xdr:row>78</xdr:row>
      <xdr:rowOff>71704</xdr:rowOff>
    </xdr:to>
    <xdr:sp macro="" textlink="">
      <xdr:nvSpPr>
        <xdr:cNvPr id="204" name="楕円 203"/>
        <xdr:cNvSpPr/>
      </xdr:nvSpPr>
      <xdr:spPr>
        <a:xfrm>
          <a:off x="1968500" y="1334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62831</xdr:rowOff>
    </xdr:from>
    <xdr:ext cx="599010" cy="259045"/>
    <xdr:sp macro="" textlink="">
      <xdr:nvSpPr>
        <xdr:cNvPr id="205" name="テキスト ボックス 204"/>
        <xdr:cNvSpPr txBox="1"/>
      </xdr:nvSpPr>
      <xdr:spPr>
        <a:xfrm>
          <a:off x="1719795" y="1343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12362</xdr:rowOff>
    </xdr:from>
    <xdr:to>
      <xdr:col>6</xdr:col>
      <xdr:colOff>38100</xdr:colOff>
      <xdr:row>78</xdr:row>
      <xdr:rowOff>113962</xdr:rowOff>
    </xdr:to>
    <xdr:sp macro="" textlink="">
      <xdr:nvSpPr>
        <xdr:cNvPr id="206" name="楕円 205"/>
        <xdr:cNvSpPr/>
      </xdr:nvSpPr>
      <xdr:spPr>
        <a:xfrm>
          <a:off x="1079500" y="1338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105089</xdr:rowOff>
    </xdr:from>
    <xdr:ext cx="599010" cy="259045"/>
    <xdr:sp macro="" textlink="">
      <xdr:nvSpPr>
        <xdr:cNvPr id="207" name="テキスト ボックス 206"/>
        <xdr:cNvSpPr txBox="1"/>
      </xdr:nvSpPr>
      <xdr:spPr>
        <a:xfrm>
          <a:off x="830795" y="1347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162234</xdr:rowOff>
    </xdr:from>
    <xdr:to>
      <xdr:col>24</xdr:col>
      <xdr:colOff>63500</xdr:colOff>
      <xdr:row>96</xdr:row>
      <xdr:rowOff>168797</xdr:rowOff>
    </xdr:to>
    <xdr:cxnSp macro="">
      <xdr:nvCxnSpPr>
        <xdr:cNvPr id="239" name="直線コネクタ 238"/>
        <xdr:cNvCxnSpPr/>
      </xdr:nvCxnSpPr>
      <xdr:spPr>
        <a:xfrm flipV="1">
          <a:off x="3797300" y="16621434"/>
          <a:ext cx="8382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96097</xdr:rowOff>
    </xdr:from>
    <xdr:ext cx="534377" cy="259045"/>
    <xdr:sp macro="" textlink="">
      <xdr:nvSpPr>
        <xdr:cNvPr id="240" name="衛生費平均値テキスト"/>
        <xdr:cNvSpPr txBox="1"/>
      </xdr:nvSpPr>
      <xdr:spPr>
        <a:xfrm>
          <a:off x="4686300" y="1655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42252</xdr:rowOff>
    </xdr:from>
    <xdr:to>
      <xdr:col>19</xdr:col>
      <xdr:colOff>177800</xdr:colOff>
      <xdr:row>96</xdr:row>
      <xdr:rowOff>168797</xdr:rowOff>
    </xdr:to>
    <xdr:cxnSp macro="">
      <xdr:nvCxnSpPr>
        <xdr:cNvPr id="242" name="直線コネクタ 241"/>
        <xdr:cNvCxnSpPr/>
      </xdr:nvCxnSpPr>
      <xdr:spPr>
        <a:xfrm>
          <a:off x="2908300" y="16501452"/>
          <a:ext cx="889000" cy="12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67915</xdr:rowOff>
    </xdr:from>
    <xdr:ext cx="534377" cy="259045"/>
    <xdr:sp macro="" textlink="">
      <xdr:nvSpPr>
        <xdr:cNvPr id="244" name="テキスト ボックス 243"/>
        <xdr:cNvSpPr txBox="1"/>
      </xdr:nvSpPr>
      <xdr:spPr>
        <a:xfrm>
          <a:off x="3530111" y="166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42252</xdr:rowOff>
    </xdr:from>
    <xdr:to>
      <xdr:col>15</xdr:col>
      <xdr:colOff>50800</xdr:colOff>
      <xdr:row>96</xdr:row>
      <xdr:rowOff>86730</xdr:rowOff>
    </xdr:to>
    <xdr:cxnSp macro="">
      <xdr:nvCxnSpPr>
        <xdr:cNvPr id="245" name="直線コネクタ 244"/>
        <xdr:cNvCxnSpPr/>
      </xdr:nvCxnSpPr>
      <xdr:spPr>
        <a:xfrm flipV="1">
          <a:off x="2019300" y="16501452"/>
          <a:ext cx="889000" cy="4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73009</xdr:rowOff>
    </xdr:from>
    <xdr:ext cx="534377" cy="259045"/>
    <xdr:sp macro="" textlink="">
      <xdr:nvSpPr>
        <xdr:cNvPr id="247" name="テキスト ボックス 246"/>
        <xdr:cNvSpPr txBox="1"/>
      </xdr:nvSpPr>
      <xdr:spPr>
        <a:xfrm>
          <a:off x="2641111" y="167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86730</xdr:rowOff>
    </xdr:from>
    <xdr:to>
      <xdr:col>10</xdr:col>
      <xdr:colOff>114300</xdr:colOff>
      <xdr:row>97</xdr:row>
      <xdr:rowOff>42317</xdr:rowOff>
    </xdr:to>
    <xdr:cxnSp macro="">
      <xdr:nvCxnSpPr>
        <xdr:cNvPr id="248" name="直線コネクタ 247"/>
        <xdr:cNvCxnSpPr/>
      </xdr:nvCxnSpPr>
      <xdr:spPr>
        <a:xfrm flipV="1">
          <a:off x="1130300" y="16545930"/>
          <a:ext cx="889000" cy="1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45088</xdr:rowOff>
    </xdr:from>
    <xdr:ext cx="534377" cy="259045"/>
    <xdr:sp macro="" textlink="">
      <xdr:nvSpPr>
        <xdr:cNvPr id="250" name="テキスト ボックス 249"/>
        <xdr:cNvSpPr txBox="1"/>
      </xdr:nvSpPr>
      <xdr:spPr>
        <a:xfrm>
          <a:off x="1752111" y="166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105210</xdr:rowOff>
    </xdr:from>
    <xdr:ext cx="534377" cy="259045"/>
    <xdr:sp macro="" textlink="">
      <xdr:nvSpPr>
        <xdr:cNvPr id="252" name="テキスト ボックス 251"/>
        <xdr:cNvSpPr txBox="1"/>
      </xdr:nvSpPr>
      <xdr:spPr>
        <a:xfrm>
          <a:off x="863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111434</xdr:rowOff>
    </xdr:from>
    <xdr:to>
      <xdr:col>24</xdr:col>
      <xdr:colOff>114300</xdr:colOff>
      <xdr:row>97</xdr:row>
      <xdr:rowOff>41584</xdr:rowOff>
    </xdr:to>
    <xdr:sp macro="" textlink="">
      <xdr:nvSpPr>
        <xdr:cNvPr id="258" name="楕円 257"/>
        <xdr:cNvSpPr/>
      </xdr:nvSpPr>
      <xdr:spPr>
        <a:xfrm>
          <a:off x="4584700" y="1657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134311</xdr:rowOff>
    </xdr:from>
    <xdr:ext cx="534377" cy="259045"/>
    <xdr:sp macro="" textlink="">
      <xdr:nvSpPr>
        <xdr:cNvPr id="259" name="衛生費該当値テキスト"/>
        <xdr:cNvSpPr txBox="1"/>
      </xdr:nvSpPr>
      <xdr:spPr>
        <a:xfrm>
          <a:off x="4686300" y="1642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117997</xdr:rowOff>
    </xdr:from>
    <xdr:to>
      <xdr:col>20</xdr:col>
      <xdr:colOff>38100</xdr:colOff>
      <xdr:row>97</xdr:row>
      <xdr:rowOff>48147</xdr:rowOff>
    </xdr:to>
    <xdr:sp macro="" textlink="">
      <xdr:nvSpPr>
        <xdr:cNvPr id="260" name="楕円 259"/>
        <xdr:cNvSpPr/>
      </xdr:nvSpPr>
      <xdr:spPr>
        <a:xfrm>
          <a:off x="3746500" y="1657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64674</xdr:rowOff>
    </xdr:from>
    <xdr:ext cx="534377" cy="259045"/>
    <xdr:sp macro="" textlink="">
      <xdr:nvSpPr>
        <xdr:cNvPr id="261" name="テキスト ボックス 260"/>
        <xdr:cNvSpPr txBox="1"/>
      </xdr:nvSpPr>
      <xdr:spPr>
        <a:xfrm>
          <a:off x="3530111" y="1635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162902</xdr:rowOff>
    </xdr:from>
    <xdr:to>
      <xdr:col>15</xdr:col>
      <xdr:colOff>101600</xdr:colOff>
      <xdr:row>96</xdr:row>
      <xdr:rowOff>93052</xdr:rowOff>
    </xdr:to>
    <xdr:sp macro="" textlink="">
      <xdr:nvSpPr>
        <xdr:cNvPr id="262" name="楕円 261"/>
        <xdr:cNvSpPr/>
      </xdr:nvSpPr>
      <xdr:spPr>
        <a:xfrm>
          <a:off x="2857500" y="164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109579</xdr:rowOff>
    </xdr:from>
    <xdr:ext cx="534377" cy="259045"/>
    <xdr:sp macro="" textlink="">
      <xdr:nvSpPr>
        <xdr:cNvPr id="263" name="テキスト ボックス 262"/>
        <xdr:cNvSpPr txBox="1"/>
      </xdr:nvSpPr>
      <xdr:spPr>
        <a:xfrm>
          <a:off x="2641111" y="162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35930</xdr:rowOff>
    </xdr:from>
    <xdr:to>
      <xdr:col>10</xdr:col>
      <xdr:colOff>165100</xdr:colOff>
      <xdr:row>96</xdr:row>
      <xdr:rowOff>137530</xdr:rowOff>
    </xdr:to>
    <xdr:sp macro="" textlink="">
      <xdr:nvSpPr>
        <xdr:cNvPr id="264" name="楕円 263"/>
        <xdr:cNvSpPr/>
      </xdr:nvSpPr>
      <xdr:spPr>
        <a:xfrm>
          <a:off x="1968500" y="164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154057</xdr:rowOff>
    </xdr:from>
    <xdr:ext cx="534377" cy="259045"/>
    <xdr:sp macro="" textlink="">
      <xdr:nvSpPr>
        <xdr:cNvPr id="265" name="テキスト ボックス 264"/>
        <xdr:cNvSpPr txBox="1"/>
      </xdr:nvSpPr>
      <xdr:spPr>
        <a:xfrm>
          <a:off x="1752111" y="1627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162967</xdr:rowOff>
    </xdr:from>
    <xdr:to>
      <xdr:col>6</xdr:col>
      <xdr:colOff>38100</xdr:colOff>
      <xdr:row>97</xdr:row>
      <xdr:rowOff>93117</xdr:rowOff>
    </xdr:to>
    <xdr:sp macro="" textlink="">
      <xdr:nvSpPr>
        <xdr:cNvPr id="266" name="楕円 265"/>
        <xdr:cNvSpPr/>
      </xdr:nvSpPr>
      <xdr:spPr>
        <a:xfrm>
          <a:off x="1079500" y="166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109644</xdr:rowOff>
    </xdr:from>
    <xdr:ext cx="534377" cy="259045"/>
    <xdr:sp macro="" textlink="">
      <xdr:nvSpPr>
        <xdr:cNvPr id="267" name="テキスト ボックス 266"/>
        <xdr:cNvSpPr txBox="1"/>
      </xdr:nvSpPr>
      <xdr:spPr>
        <a:xfrm>
          <a:off x="863111" y="1639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8" name="直線コネクタ 277"/>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9" name="テキスト ボックス 278"/>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111777</xdr:rowOff>
    </xdr:from>
    <xdr:ext cx="467179" cy="259045"/>
    <xdr:sp macro="" textlink="">
      <xdr:nvSpPr>
        <xdr:cNvPr id="283" name="テキスト ボックス 282"/>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53975</xdr:rowOff>
    </xdr:from>
    <xdr:to>
      <xdr:col>54</xdr:col>
      <xdr:colOff>189865</xdr:colOff>
      <xdr:row>38</xdr:row>
      <xdr:rowOff>3111</xdr:rowOff>
    </xdr:to>
    <xdr:cxnSp macro="">
      <xdr:nvCxnSpPr>
        <xdr:cNvPr id="287" name="直線コネクタ 286"/>
        <xdr:cNvCxnSpPr/>
      </xdr:nvCxnSpPr>
      <xdr:spPr>
        <a:xfrm flipV="1">
          <a:off x="10475595" y="5540375"/>
          <a:ext cx="1270" cy="977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6938</xdr:rowOff>
    </xdr:from>
    <xdr:ext cx="313932" cy="259045"/>
    <xdr:sp macro="" textlink="">
      <xdr:nvSpPr>
        <xdr:cNvPr id="288" name="労働費最小値テキスト"/>
        <xdr:cNvSpPr txBox="1"/>
      </xdr:nvSpPr>
      <xdr:spPr>
        <a:xfrm>
          <a:off x="10528300" y="6522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3111</xdr:rowOff>
    </xdr:from>
    <xdr:to>
      <xdr:col>55</xdr:col>
      <xdr:colOff>88900</xdr:colOff>
      <xdr:row>38</xdr:row>
      <xdr:rowOff>3111</xdr:rowOff>
    </xdr:to>
    <xdr:cxnSp macro="">
      <xdr:nvCxnSpPr>
        <xdr:cNvPr id="289" name="直線コネクタ 288"/>
        <xdr:cNvCxnSpPr/>
      </xdr:nvCxnSpPr>
      <xdr:spPr>
        <a:xfrm>
          <a:off x="10388600" y="65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652</xdr:rowOff>
    </xdr:from>
    <xdr:ext cx="469744" cy="259045"/>
    <xdr:sp macro="" textlink="">
      <xdr:nvSpPr>
        <xdr:cNvPr id="290" name="労働費最大値テキスト"/>
        <xdr:cNvSpPr txBox="1"/>
      </xdr:nvSpPr>
      <xdr:spPr>
        <a:xfrm>
          <a:off x="10528300" y="531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53975</xdr:rowOff>
    </xdr:from>
    <xdr:to>
      <xdr:col>55</xdr:col>
      <xdr:colOff>88900</xdr:colOff>
      <xdr:row>32</xdr:row>
      <xdr:rowOff>53975</xdr:rowOff>
    </xdr:to>
    <xdr:cxnSp macro="">
      <xdr:nvCxnSpPr>
        <xdr:cNvPr id="291" name="直線コネクタ 290"/>
        <xdr:cNvCxnSpPr/>
      </xdr:nvCxnSpPr>
      <xdr:spPr>
        <a:xfrm>
          <a:off x="10388600" y="554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53975</xdr:rowOff>
    </xdr:from>
    <xdr:to>
      <xdr:col>55</xdr:col>
      <xdr:colOff>0</xdr:colOff>
      <xdr:row>32</xdr:row>
      <xdr:rowOff>99695</xdr:rowOff>
    </xdr:to>
    <xdr:cxnSp macro="">
      <xdr:nvCxnSpPr>
        <xdr:cNvPr id="292" name="直線コネクタ 291"/>
        <xdr:cNvCxnSpPr/>
      </xdr:nvCxnSpPr>
      <xdr:spPr>
        <a:xfrm flipV="1">
          <a:off x="9639300" y="55403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67899</xdr:rowOff>
    </xdr:from>
    <xdr:ext cx="378565" cy="259045"/>
    <xdr:sp macro="" textlink="">
      <xdr:nvSpPr>
        <xdr:cNvPr id="293" name="労働費平均値テキスト"/>
        <xdr:cNvSpPr txBox="1"/>
      </xdr:nvSpPr>
      <xdr:spPr>
        <a:xfrm>
          <a:off x="10528300" y="62400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89472</xdr:rowOff>
    </xdr:from>
    <xdr:to>
      <xdr:col>55</xdr:col>
      <xdr:colOff>50800</xdr:colOff>
      <xdr:row>37</xdr:row>
      <xdr:rowOff>19622</xdr:rowOff>
    </xdr:to>
    <xdr:sp macro="" textlink="">
      <xdr:nvSpPr>
        <xdr:cNvPr id="294" name="フローチャート: 判断 293"/>
        <xdr:cNvSpPr/>
      </xdr:nvSpPr>
      <xdr:spPr>
        <a:xfrm>
          <a:off x="10426700" y="62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96838</xdr:rowOff>
    </xdr:from>
    <xdr:to>
      <xdr:col>50</xdr:col>
      <xdr:colOff>114300</xdr:colOff>
      <xdr:row>32</xdr:row>
      <xdr:rowOff>99695</xdr:rowOff>
    </xdr:to>
    <xdr:cxnSp macro="">
      <xdr:nvCxnSpPr>
        <xdr:cNvPr id="295" name="直線コネクタ 294"/>
        <xdr:cNvCxnSpPr/>
      </xdr:nvCxnSpPr>
      <xdr:spPr>
        <a:xfrm>
          <a:off x="8750300" y="558323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97472</xdr:rowOff>
    </xdr:from>
    <xdr:to>
      <xdr:col>50</xdr:col>
      <xdr:colOff>165100</xdr:colOff>
      <xdr:row>37</xdr:row>
      <xdr:rowOff>27622</xdr:rowOff>
    </xdr:to>
    <xdr:sp macro="" textlink="">
      <xdr:nvSpPr>
        <xdr:cNvPr id="296" name="フローチャート: 判断 295"/>
        <xdr:cNvSpPr/>
      </xdr:nvSpPr>
      <xdr:spPr>
        <a:xfrm>
          <a:off x="9588500" y="62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18749</xdr:rowOff>
    </xdr:from>
    <xdr:ext cx="378565" cy="259045"/>
    <xdr:sp macro="" textlink="">
      <xdr:nvSpPr>
        <xdr:cNvPr id="297" name="テキスト ボックス 296"/>
        <xdr:cNvSpPr txBox="1"/>
      </xdr:nvSpPr>
      <xdr:spPr>
        <a:xfrm>
          <a:off x="9450017" y="6362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50546</xdr:rowOff>
    </xdr:from>
    <xdr:to>
      <xdr:col>45</xdr:col>
      <xdr:colOff>177800</xdr:colOff>
      <xdr:row>32</xdr:row>
      <xdr:rowOff>96838</xdr:rowOff>
    </xdr:to>
    <xdr:cxnSp macro="">
      <xdr:nvCxnSpPr>
        <xdr:cNvPr id="298" name="直線コネクタ 297"/>
        <xdr:cNvCxnSpPr/>
      </xdr:nvCxnSpPr>
      <xdr:spPr>
        <a:xfrm>
          <a:off x="7861300" y="5365496"/>
          <a:ext cx="889000" cy="21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18605</xdr:rowOff>
    </xdr:from>
    <xdr:to>
      <xdr:col>46</xdr:col>
      <xdr:colOff>38100</xdr:colOff>
      <xdr:row>36</xdr:row>
      <xdr:rowOff>120205</xdr:rowOff>
    </xdr:to>
    <xdr:sp macro="" textlink="">
      <xdr:nvSpPr>
        <xdr:cNvPr id="299" name="フローチャート: 判断 298"/>
        <xdr:cNvSpPr/>
      </xdr:nvSpPr>
      <xdr:spPr>
        <a:xfrm>
          <a:off x="8699500" y="61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111332</xdr:rowOff>
    </xdr:from>
    <xdr:ext cx="378565" cy="259045"/>
    <xdr:sp macro="" textlink="">
      <xdr:nvSpPr>
        <xdr:cNvPr id="300" name="テキスト ボックス 299"/>
        <xdr:cNvSpPr txBox="1"/>
      </xdr:nvSpPr>
      <xdr:spPr>
        <a:xfrm>
          <a:off x="8561017" y="6283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141415</xdr:rowOff>
    </xdr:from>
    <xdr:to>
      <xdr:col>41</xdr:col>
      <xdr:colOff>50800</xdr:colOff>
      <xdr:row>31</xdr:row>
      <xdr:rowOff>50546</xdr:rowOff>
    </xdr:to>
    <xdr:cxnSp macro="">
      <xdr:nvCxnSpPr>
        <xdr:cNvPr id="301" name="直線コネクタ 300"/>
        <xdr:cNvCxnSpPr/>
      </xdr:nvCxnSpPr>
      <xdr:spPr>
        <a:xfrm>
          <a:off x="6972300" y="5284915"/>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32322</xdr:rowOff>
    </xdr:from>
    <xdr:to>
      <xdr:col>41</xdr:col>
      <xdr:colOff>101600</xdr:colOff>
      <xdr:row>35</xdr:row>
      <xdr:rowOff>133922</xdr:rowOff>
    </xdr:to>
    <xdr:sp macro="" textlink="">
      <xdr:nvSpPr>
        <xdr:cNvPr id="302" name="フローチャート: 判断 301"/>
        <xdr:cNvSpPr/>
      </xdr:nvSpPr>
      <xdr:spPr>
        <a:xfrm>
          <a:off x="7810500" y="603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125049</xdr:rowOff>
    </xdr:from>
    <xdr:ext cx="378565" cy="259045"/>
    <xdr:sp macro="" textlink="">
      <xdr:nvSpPr>
        <xdr:cNvPr id="303" name="テキスト ボックス 302"/>
        <xdr:cNvSpPr txBox="1"/>
      </xdr:nvSpPr>
      <xdr:spPr>
        <a:xfrm>
          <a:off x="7672017" y="612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170053</xdr:rowOff>
    </xdr:from>
    <xdr:to>
      <xdr:col>36</xdr:col>
      <xdr:colOff>165100</xdr:colOff>
      <xdr:row>35</xdr:row>
      <xdr:rowOff>100203</xdr:rowOff>
    </xdr:to>
    <xdr:sp macro="" textlink="">
      <xdr:nvSpPr>
        <xdr:cNvPr id="304" name="フローチャート: 判断 303"/>
        <xdr:cNvSpPr/>
      </xdr:nvSpPr>
      <xdr:spPr>
        <a:xfrm>
          <a:off x="6921500" y="599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91330</xdr:rowOff>
    </xdr:from>
    <xdr:ext cx="378565" cy="259045"/>
    <xdr:sp macro="" textlink="">
      <xdr:nvSpPr>
        <xdr:cNvPr id="305" name="テキスト ボックス 304"/>
        <xdr:cNvSpPr txBox="1"/>
      </xdr:nvSpPr>
      <xdr:spPr>
        <a:xfrm>
          <a:off x="6783017" y="609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3175</xdr:rowOff>
    </xdr:from>
    <xdr:to>
      <xdr:col>55</xdr:col>
      <xdr:colOff>50800</xdr:colOff>
      <xdr:row>32</xdr:row>
      <xdr:rowOff>104775</xdr:rowOff>
    </xdr:to>
    <xdr:sp macro="" textlink="">
      <xdr:nvSpPr>
        <xdr:cNvPr id="311" name="楕円 310"/>
        <xdr:cNvSpPr/>
      </xdr:nvSpPr>
      <xdr:spPr>
        <a:xfrm>
          <a:off x="10426700" y="54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127652</xdr:rowOff>
    </xdr:from>
    <xdr:ext cx="469744" cy="259045"/>
    <xdr:sp macro="" textlink="">
      <xdr:nvSpPr>
        <xdr:cNvPr id="312" name="労働費該当値テキスト"/>
        <xdr:cNvSpPr txBox="1"/>
      </xdr:nvSpPr>
      <xdr:spPr>
        <a:xfrm>
          <a:off x="10528300" y="544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48895</xdr:rowOff>
    </xdr:from>
    <xdr:to>
      <xdr:col>50</xdr:col>
      <xdr:colOff>165100</xdr:colOff>
      <xdr:row>32</xdr:row>
      <xdr:rowOff>150495</xdr:rowOff>
    </xdr:to>
    <xdr:sp macro="" textlink="">
      <xdr:nvSpPr>
        <xdr:cNvPr id="313" name="楕円 312"/>
        <xdr:cNvSpPr/>
      </xdr:nvSpPr>
      <xdr:spPr>
        <a:xfrm>
          <a:off x="9588500" y="55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167022</xdr:rowOff>
    </xdr:from>
    <xdr:ext cx="469744" cy="259045"/>
    <xdr:sp macro="" textlink="">
      <xdr:nvSpPr>
        <xdr:cNvPr id="314" name="テキスト ボックス 313"/>
        <xdr:cNvSpPr txBox="1"/>
      </xdr:nvSpPr>
      <xdr:spPr>
        <a:xfrm>
          <a:off x="9404428" y="53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46038</xdr:rowOff>
    </xdr:from>
    <xdr:to>
      <xdr:col>46</xdr:col>
      <xdr:colOff>38100</xdr:colOff>
      <xdr:row>32</xdr:row>
      <xdr:rowOff>147638</xdr:rowOff>
    </xdr:to>
    <xdr:sp macro="" textlink="">
      <xdr:nvSpPr>
        <xdr:cNvPr id="315" name="楕円 314"/>
        <xdr:cNvSpPr/>
      </xdr:nvSpPr>
      <xdr:spPr>
        <a:xfrm>
          <a:off x="8699500" y="55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164165</xdr:rowOff>
    </xdr:from>
    <xdr:ext cx="469744" cy="259045"/>
    <xdr:sp macro="" textlink="">
      <xdr:nvSpPr>
        <xdr:cNvPr id="316" name="テキスト ボックス 315"/>
        <xdr:cNvSpPr txBox="1"/>
      </xdr:nvSpPr>
      <xdr:spPr>
        <a:xfrm>
          <a:off x="8515428" y="530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171196</xdr:rowOff>
    </xdr:from>
    <xdr:to>
      <xdr:col>41</xdr:col>
      <xdr:colOff>101600</xdr:colOff>
      <xdr:row>31</xdr:row>
      <xdr:rowOff>101346</xdr:rowOff>
    </xdr:to>
    <xdr:sp macro="" textlink="">
      <xdr:nvSpPr>
        <xdr:cNvPr id="317" name="楕円 316"/>
        <xdr:cNvSpPr/>
      </xdr:nvSpPr>
      <xdr:spPr>
        <a:xfrm>
          <a:off x="7810500" y="53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117873</xdr:rowOff>
    </xdr:from>
    <xdr:ext cx="469744" cy="259045"/>
    <xdr:sp macro="" textlink="">
      <xdr:nvSpPr>
        <xdr:cNvPr id="318" name="テキスト ボックス 317"/>
        <xdr:cNvSpPr txBox="1"/>
      </xdr:nvSpPr>
      <xdr:spPr>
        <a:xfrm>
          <a:off x="7626428" y="508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90615</xdr:rowOff>
    </xdr:from>
    <xdr:to>
      <xdr:col>36</xdr:col>
      <xdr:colOff>165100</xdr:colOff>
      <xdr:row>31</xdr:row>
      <xdr:rowOff>20765</xdr:rowOff>
    </xdr:to>
    <xdr:sp macro="" textlink="">
      <xdr:nvSpPr>
        <xdr:cNvPr id="319" name="楕円 318"/>
        <xdr:cNvSpPr/>
      </xdr:nvSpPr>
      <xdr:spPr>
        <a:xfrm>
          <a:off x="6921500" y="52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37292</xdr:rowOff>
    </xdr:from>
    <xdr:ext cx="469744" cy="259045"/>
    <xdr:sp macro="" textlink="">
      <xdr:nvSpPr>
        <xdr:cNvPr id="320" name="テキスト ボックス 319"/>
        <xdr:cNvSpPr txBox="1"/>
      </xdr:nvSpPr>
      <xdr:spPr>
        <a:xfrm>
          <a:off x="6737428" y="500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4" name="直線コネクタ 343"/>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5"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46" name="直線コネクタ 345"/>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47"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48" name="直線コネクタ 347"/>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48006</xdr:rowOff>
    </xdr:from>
    <xdr:to>
      <xdr:col>55</xdr:col>
      <xdr:colOff>0</xdr:colOff>
      <xdr:row>51</xdr:row>
      <xdr:rowOff>111379</xdr:rowOff>
    </xdr:to>
    <xdr:cxnSp macro="">
      <xdr:nvCxnSpPr>
        <xdr:cNvPr id="349" name="直線コネクタ 348"/>
        <xdr:cNvCxnSpPr/>
      </xdr:nvCxnSpPr>
      <xdr:spPr>
        <a:xfrm>
          <a:off x="9639300" y="8791956"/>
          <a:ext cx="838200" cy="6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28084</xdr:rowOff>
    </xdr:from>
    <xdr:ext cx="469744" cy="259045"/>
    <xdr:sp macro="" textlink="">
      <xdr:nvSpPr>
        <xdr:cNvPr id="350" name="農林水産業費平均値テキスト"/>
        <xdr:cNvSpPr txBox="1"/>
      </xdr:nvSpPr>
      <xdr:spPr>
        <a:xfrm>
          <a:off x="10528300" y="9800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1" name="フローチャート: 判断 350"/>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48006</xdr:rowOff>
    </xdr:from>
    <xdr:to>
      <xdr:col>50</xdr:col>
      <xdr:colOff>114300</xdr:colOff>
      <xdr:row>52</xdr:row>
      <xdr:rowOff>4191</xdr:rowOff>
    </xdr:to>
    <xdr:cxnSp macro="">
      <xdr:nvCxnSpPr>
        <xdr:cNvPr id="352" name="直線コネクタ 351"/>
        <xdr:cNvCxnSpPr/>
      </xdr:nvCxnSpPr>
      <xdr:spPr>
        <a:xfrm flipV="1">
          <a:off x="8750300" y="8791956"/>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3" name="フローチャート: 判断 352"/>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139463</xdr:rowOff>
    </xdr:from>
    <xdr:ext cx="469744" cy="259045"/>
    <xdr:sp macro="" textlink="">
      <xdr:nvSpPr>
        <xdr:cNvPr id="354" name="テキスト ボックス 353"/>
        <xdr:cNvSpPr txBox="1"/>
      </xdr:nvSpPr>
      <xdr:spPr>
        <a:xfrm>
          <a:off x="9404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31750</xdr:rowOff>
    </xdr:from>
    <xdr:to>
      <xdr:col>45</xdr:col>
      <xdr:colOff>177800</xdr:colOff>
      <xdr:row>52</xdr:row>
      <xdr:rowOff>4191</xdr:rowOff>
    </xdr:to>
    <xdr:cxnSp macro="">
      <xdr:nvCxnSpPr>
        <xdr:cNvPr id="355" name="直線コネクタ 354"/>
        <xdr:cNvCxnSpPr/>
      </xdr:nvCxnSpPr>
      <xdr:spPr>
        <a:xfrm>
          <a:off x="7861300" y="8604250"/>
          <a:ext cx="889000" cy="3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56" name="フローチャート: 判断 355"/>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152671</xdr:rowOff>
    </xdr:from>
    <xdr:ext cx="469744" cy="259045"/>
    <xdr:sp macro="" textlink="">
      <xdr:nvSpPr>
        <xdr:cNvPr id="357" name="テキスト ボックス 356"/>
        <xdr:cNvSpPr txBox="1"/>
      </xdr:nvSpPr>
      <xdr:spPr>
        <a:xfrm>
          <a:off x="8515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31750</xdr:rowOff>
    </xdr:from>
    <xdr:to>
      <xdr:col>41</xdr:col>
      <xdr:colOff>50800</xdr:colOff>
      <xdr:row>50</xdr:row>
      <xdr:rowOff>154940</xdr:rowOff>
    </xdr:to>
    <xdr:cxnSp macro="">
      <xdr:nvCxnSpPr>
        <xdr:cNvPr id="358" name="直線コネクタ 357"/>
        <xdr:cNvCxnSpPr/>
      </xdr:nvCxnSpPr>
      <xdr:spPr>
        <a:xfrm flipV="1">
          <a:off x="6972300" y="8604250"/>
          <a:ext cx="88900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59" name="フローチャート: 判断 358"/>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136034</xdr:rowOff>
    </xdr:from>
    <xdr:ext cx="469744" cy="259045"/>
    <xdr:sp macro="" textlink="">
      <xdr:nvSpPr>
        <xdr:cNvPr id="360" name="テキスト ボックス 359"/>
        <xdr:cNvSpPr txBox="1"/>
      </xdr:nvSpPr>
      <xdr:spPr>
        <a:xfrm>
          <a:off x="7626428"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1" name="フローチャート: 判断 360"/>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106824</xdr:rowOff>
    </xdr:from>
    <xdr:ext cx="469744" cy="259045"/>
    <xdr:sp macro="" textlink="">
      <xdr:nvSpPr>
        <xdr:cNvPr id="362" name="テキスト ボックス 361"/>
        <xdr:cNvSpPr txBox="1"/>
      </xdr:nvSpPr>
      <xdr:spPr>
        <a:xfrm>
          <a:off x="6737428" y="987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60579</xdr:rowOff>
    </xdr:from>
    <xdr:to>
      <xdr:col>55</xdr:col>
      <xdr:colOff>50800</xdr:colOff>
      <xdr:row>51</xdr:row>
      <xdr:rowOff>162179</xdr:rowOff>
    </xdr:to>
    <xdr:sp macro="" textlink="">
      <xdr:nvSpPr>
        <xdr:cNvPr id="368" name="楕円 367"/>
        <xdr:cNvSpPr/>
      </xdr:nvSpPr>
      <xdr:spPr>
        <a:xfrm>
          <a:off x="10426700" y="880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83456</xdr:rowOff>
    </xdr:from>
    <xdr:ext cx="534377" cy="259045"/>
    <xdr:sp macro="" textlink="">
      <xdr:nvSpPr>
        <xdr:cNvPr id="369" name="農林水産業費該当値テキスト"/>
        <xdr:cNvSpPr txBox="1"/>
      </xdr:nvSpPr>
      <xdr:spPr>
        <a:xfrm>
          <a:off x="10528300" y="865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168656</xdr:rowOff>
    </xdr:from>
    <xdr:to>
      <xdr:col>50</xdr:col>
      <xdr:colOff>165100</xdr:colOff>
      <xdr:row>51</xdr:row>
      <xdr:rowOff>98806</xdr:rowOff>
    </xdr:to>
    <xdr:sp macro="" textlink="">
      <xdr:nvSpPr>
        <xdr:cNvPr id="370" name="楕円 369"/>
        <xdr:cNvSpPr/>
      </xdr:nvSpPr>
      <xdr:spPr>
        <a:xfrm>
          <a:off x="9588500" y="874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115333</xdr:rowOff>
    </xdr:from>
    <xdr:ext cx="534377" cy="259045"/>
    <xdr:sp macro="" textlink="">
      <xdr:nvSpPr>
        <xdr:cNvPr id="371" name="テキスト ボックス 370"/>
        <xdr:cNvSpPr txBox="1"/>
      </xdr:nvSpPr>
      <xdr:spPr>
        <a:xfrm>
          <a:off x="9372111" y="851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124841</xdr:rowOff>
    </xdr:from>
    <xdr:to>
      <xdr:col>46</xdr:col>
      <xdr:colOff>38100</xdr:colOff>
      <xdr:row>52</xdr:row>
      <xdr:rowOff>54991</xdr:rowOff>
    </xdr:to>
    <xdr:sp macro="" textlink="">
      <xdr:nvSpPr>
        <xdr:cNvPr id="372" name="楕円 371"/>
        <xdr:cNvSpPr/>
      </xdr:nvSpPr>
      <xdr:spPr>
        <a:xfrm>
          <a:off x="8699500" y="886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50</xdr:row>
      <xdr:rowOff>71518</xdr:rowOff>
    </xdr:from>
    <xdr:ext cx="469744" cy="259045"/>
    <xdr:sp macro="" textlink="">
      <xdr:nvSpPr>
        <xdr:cNvPr id="373" name="テキスト ボックス 372"/>
        <xdr:cNvSpPr txBox="1"/>
      </xdr:nvSpPr>
      <xdr:spPr>
        <a:xfrm>
          <a:off x="8515428" y="864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152400</xdr:rowOff>
    </xdr:from>
    <xdr:to>
      <xdr:col>41</xdr:col>
      <xdr:colOff>101600</xdr:colOff>
      <xdr:row>50</xdr:row>
      <xdr:rowOff>82550</xdr:rowOff>
    </xdr:to>
    <xdr:sp macro="" textlink="">
      <xdr:nvSpPr>
        <xdr:cNvPr id="374" name="楕円 373"/>
        <xdr:cNvSpPr/>
      </xdr:nvSpPr>
      <xdr:spPr>
        <a:xfrm>
          <a:off x="7810500" y="85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99077</xdr:rowOff>
    </xdr:from>
    <xdr:ext cx="534377" cy="259045"/>
    <xdr:sp macro="" textlink="">
      <xdr:nvSpPr>
        <xdr:cNvPr id="375" name="テキスト ボックス 374"/>
        <xdr:cNvSpPr txBox="1"/>
      </xdr:nvSpPr>
      <xdr:spPr>
        <a:xfrm>
          <a:off x="7594111" y="832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104140</xdr:rowOff>
    </xdr:from>
    <xdr:to>
      <xdr:col>36</xdr:col>
      <xdr:colOff>165100</xdr:colOff>
      <xdr:row>51</xdr:row>
      <xdr:rowOff>34290</xdr:rowOff>
    </xdr:to>
    <xdr:sp macro="" textlink="">
      <xdr:nvSpPr>
        <xdr:cNvPr id="376" name="楕円 375"/>
        <xdr:cNvSpPr/>
      </xdr:nvSpPr>
      <xdr:spPr>
        <a:xfrm>
          <a:off x="6921500" y="867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50817</xdr:rowOff>
    </xdr:from>
    <xdr:ext cx="534377" cy="259045"/>
    <xdr:sp macro="" textlink="">
      <xdr:nvSpPr>
        <xdr:cNvPr id="377" name="テキスト ボックス 376"/>
        <xdr:cNvSpPr txBox="1"/>
      </xdr:nvSpPr>
      <xdr:spPr>
        <a:xfrm>
          <a:off x="6705111" y="845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399" name="直線コネクタ 398"/>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0"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1" name="直線コネクタ 400"/>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2"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3" name="直線コネクタ 402"/>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56649</xdr:rowOff>
    </xdr:from>
    <xdr:to>
      <xdr:col>55</xdr:col>
      <xdr:colOff>0</xdr:colOff>
      <xdr:row>76</xdr:row>
      <xdr:rowOff>94574</xdr:rowOff>
    </xdr:to>
    <xdr:cxnSp macro="">
      <xdr:nvCxnSpPr>
        <xdr:cNvPr id="404" name="直線コネクタ 403"/>
        <xdr:cNvCxnSpPr/>
      </xdr:nvCxnSpPr>
      <xdr:spPr>
        <a:xfrm>
          <a:off x="9639300" y="13086849"/>
          <a:ext cx="8382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85831</xdr:rowOff>
    </xdr:from>
    <xdr:ext cx="534377" cy="259045"/>
    <xdr:sp macro="" textlink="">
      <xdr:nvSpPr>
        <xdr:cNvPr id="405" name="商工費平均値テキスト"/>
        <xdr:cNvSpPr txBox="1"/>
      </xdr:nvSpPr>
      <xdr:spPr>
        <a:xfrm>
          <a:off x="10528300" y="1277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06" name="フローチャート: 判断 405"/>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25240</xdr:rowOff>
    </xdr:from>
    <xdr:to>
      <xdr:col>50</xdr:col>
      <xdr:colOff>114300</xdr:colOff>
      <xdr:row>76</xdr:row>
      <xdr:rowOff>56649</xdr:rowOff>
    </xdr:to>
    <xdr:cxnSp macro="">
      <xdr:nvCxnSpPr>
        <xdr:cNvPr id="407" name="直線コネクタ 406"/>
        <xdr:cNvCxnSpPr/>
      </xdr:nvCxnSpPr>
      <xdr:spPr>
        <a:xfrm>
          <a:off x="8750300" y="13055440"/>
          <a:ext cx="889000" cy="3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08" name="フローチャート: 判断 407"/>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146242</xdr:rowOff>
    </xdr:from>
    <xdr:ext cx="534377" cy="259045"/>
    <xdr:sp macro="" textlink="">
      <xdr:nvSpPr>
        <xdr:cNvPr id="409" name="テキスト ボックス 408"/>
        <xdr:cNvSpPr txBox="1"/>
      </xdr:nvSpPr>
      <xdr:spPr>
        <a:xfrm>
          <a:off x="9372111" y="126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153760</xdr:rowOff>
    </xdr:from>
    <xdr:to>
      <xdr:col>45</xdr:col>
      <xdr:colOff>177800</xdr:colOff>
      <xdr:row>76</xdr:row>
      <xdr:rowOff>25240</xdr:rowOff>
    </xdr:to>
    <xdr:cxnSp macro="">
      <xdr:nvCxnSpPr>
        <xdr:cNvPr id="410" name="直線コネクタ 409"/>
        <xdr:cNvCxnSpPr/>
      </xdr:nvCxnSpPr>
      <xdr:spPr>
        <a:xfrm>
          <a:off x="7861300" y="13012510"/>
          <a:ext cx="889000" cy="4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1" name="フローチャート: 判断 410"/>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91219</xdr:rowOff>
    </xdr:from>
    <xdr:ext cx="534377" cy="259045"/>
    <xdr:sp macro="" textlink="">
      <xdr:nvSpPr>
        <xdr:cNvPr id="412" name="テキスト ボックス 411"/>
        <xdr:cNvSpPr txBox="1"/>
      </xdr:nvSpPr>
      <xdr:spPr>
        <a:xfrm>
          <a:off x="8483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146078</xdr:rowOff>
    </xdr:from>
    <xdr:to>
      <xdr:col>41</xdr:col>
      <xdr:colOff>50800</xdr:colOff>
      <xdr:row>75</xdr:row>
      <xdr:rowOff>153760</xdr:rowOff>
    </xdr:to>
    <xdr:cxnSp macro="">
      <xdr:nvCxnSpPr>
        <xdr:cNvPr id="413" name="直線コネクタ 412"/>
        <xdr:cNvCxnSpPr/>
      </xdr:nvCxnSpPr>
      <xdr:spPr>
        <a:xfrm>
          <a:off x="6972300" y="13004828"/>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4" name="フローチャート: 判断 413"/>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67078</xdr:rowOff>
    </xdr:from>
    <xdr:ext cx="534377" cy="259045"/>
    <xdr:sp macro="" textlink="">
      <xdr:nvSpPr>
        <xdr:cNvPr id="415" name="テキスト ボックス 414"/>
        <xdr:cNvSpPr txBox="1"/>
      </xdr:nvSpPr>
      <xdr:spPr>
        <a:xfrm>
          <a:off x="7594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16" name="フローチャート: 判断 415"/>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169788</xdr:rowOff>
    </xdr:from>
    <xdr:ext cx="534377" cy="259045"/>
    <xdr:sp macro="" textlink="">
      <xdr:nvSpPr>
        <xdr:cNvPr id="417" name="テキスト ボックス 416"/>
        <xdr:cNvSpPr txBox="1"/>
      </xdr:nvSpPr>
      <xdr:spPr>
        <a:xfrm>
          <a:off x="6705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43774</xdr:rowOff>
    </xdr:from>
    <xdr:to>
      <xdr:col>55</xdr:col>
      <xdr:colOff>50800</xdr:colOff>
      <xdr:row>76</xdr:row>
      <xdr:rowOff>145374</xdr:rowOff>
    </xdr:to>
    <xdr:sp macro="" textlink="">
      <xdr:nvSpPr>
        <xdr:cNvPr id="423" name="楕円 422"/>
        <xdr:cNvSpPr/>
      </xdr:nvSpPr>
      <xdr:spPr>
        <a:xfrm>
          <a:off x="10426700" y="1307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22201</xdr:rowOff>
    </xdr:from>
    <xdr:ext cx="534377" cy="259045"/>
    <xdr:sp macro="" textlink="">
      <xdr:nvSpPr>
        <xdr:cNvPr id="424" name="商工費該当値テキスト"/>
        <xdr:cNvSpPr txBox="1"/>
      </xdr:nvSpPr>
      <xdr:spPr>
        <a:xfrm>
          <a:off x="10528300" y="130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5849</xdr:rowOff>
    </xdr:from>
    <xdr:to>
      <xdr:col>50</xdr:col>
      <xdr:colOff>165100</xdr:colOff>
      <xdr:row>76</xdr:row>
      <xdr:rowOff>107449</xdr:rowOff>
    </xdr:to>
    <xdr:sp macro="" textlink="">
      <xdr:nvSpPr>
        <xdr:cNvPr id="425" name="楕円 424"/>
        <xdr:cNvSpPr/>
      </xdr:nvSpPr>
      <xdr:spPr>
        <a:xfrm>
          <a:off x="9588500" y="1303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98576</xdr:rowOff>
    </xdr:from>
    <xdr:ext cx="534377" cy="259045"/>
    <xdr:sp macro="" textlink="">
      <xdr:nvSpPr>
        <xdr:cNvPr id="426" name="テキスト ボックス 425"/>
        <xdr:cNvSpPr txBox="1"/>
      </xdr:nvSpPr>
      <xdr:spPr>
        <a:xfrm>
          <a:off x="9372111" y="131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145890</xdr:rowOff>
    </xdr:from>
    <xdr:to>
      <xdr:col>46</xdr:col>
      <xdr:colOff>38100</xdr:colOff>
      <xdr:row>76</xdr:row>
      <xdr:rowOff>76040</xdr:rowOff>
    </xdr:to>
    <xdr:sp macro="" textlink="">
      <xdr:nvSpPr>
        <xdr:cNvPr id="427" name="楕円 426"/>
        <xdr:cNvSpPr/>
      </xdr:nvSpPr>
      <xdr:spPr>
        <a:xfrm>
          <a:off x="8699500" y="130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67167</xdr:rowOff>
    </xdr:from>
    <xdr:ext cx="534377" cy="259045"/>
    <xdr:sp macro="" textlink="">
      <xdr:nvSpPr>
        <xdr:cNvPr id="428" name="テキスト ボックス 427"/>
        <xdr:cNvSpPr txBox="1"/>
      </xdr:nvSpPr>
      <xdr:spPr>
        <a:xfrm>
          <a:off x="8483111" y="130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102959</xdr:rowOff>
    </xdr:from>
    <xdr:to>
      <xdr:col>41</xdr:col>
      <xdr:colOff>101600</xdr:colOff>
      <xdr:row>76</xdr:row>
      <xdr:rowOff>33108</xdr:rowOff>
    </xdr:to>
    <xdr:sp macro="" textlink="">
      <xdr:nvSpPr>
        <xdr:cNvPr id="429" name="楕円 428"/>
        <xdr:cNvSpPr/>
      </xdr:nvSpPr>
      <xdr:spPr>
        <a:xfrm>
          <a:off x="7810500" y="12961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24237</xdr:rowOff>
    </xdr:from>
    <xdr:ext cx="534377" cy="259045"/>
    <xdr:sp macro="" textlink="">
      <xdr:nvSpPr>
        <xdr:cNvPr id="430" name="テキスト ボックス 429"/>
        <xdr:cNvSpPr txBox="1"/>
      </xdr:nvSpPr>
      <xdr:spPr>
        <a:xfrm>
          <a:off x="7594111" y="1305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95278</xdr:rowOff>
    </xdr:from>
    <xdr:to>
      <xdr:col>36</xdr:col>
      <xdr:colOff>165100</xdr:colOff>
      <xdr:row>76</xdr:row>
      <xdr:rowOff>25428</xdr:rowOff>
    </xdr:to>
    <xdr:sp macro="" textlink="">
      <xdr:nvSpPr>
        <xdr:cNvPr id="431" name="楕円 430"/>
        <xdr:cNvSpPr/>
      </xdr:nvSpPr>
      <xdr:spPr>
        <a:xfrm>
          <a:off x="6921500" y="129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16555</xdr:rowOff>
    </xdr:from>
    <xdr:ext cx="534377" cy="259045"/>
    <xdr:sp macro="" textlink="">
      <xdr:nvSpPr>
        <xdr:cNvPr id="432" name="テキスト ボックス 431"/>
        <xdr:cNvSpPr txBox="1"/>
      </xdr:nvSpPr>
      <xdr:spPr>
        <a:xfrm>
          <a:off x="6705111" y="130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5" name="直線コネクタ 454"/>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56"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57" name="直線コネクタ 456"/>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58"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59" name="直線コネクタ 458"/>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151975</xdr:rowOff>
    </xdr:from>
    <xdr:to>
      <xdr:col>55</xdr:col>
      <xdr:colOff>0</xdr:colOff>
      <xdr:row>92</xdr:row>
      <xdr:rowOff>79235</xdr:rowOff>
    </xdr:to>
    <xdr:cxnSp macro="">
      <xdr:nvCxnSpPr>
        <xdr:cNvPr id="460" name="直線コネクタ 459"/>
        <xdr:cNvCxnSpPr/>
      </xdr:nvCxnSpPr>
      <xdr:spPr>
        <a:xfrm flipV="1">
          <a:off x="9639300" y="15582475"/>
          <a:ext cx="838200" cy="27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51874</xdr:rowOff>
    </xdr:from>
    <xdr:ext cx="534377" cy="259045"/>
    <xdr:sp macro="" textlink="">
      <xdr:nvSpPr>
        <xdr:cNvPr id="461" name="土木費平均値テキスト"/>
        <xdr:cNvSpPr txBox="1"/>
      </xdr:nvSpPr>
      <xdr:spPr>
        <a:xfrm>
          <a:off x="10528300" y="16339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2" name="フローチャート: 判断 461"/>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79235</xdr:rowOff>
    </xdr:from>
    <xdr:to>
      <xdr:col>50</xdr:col>
      <xdr:colOff>114300</xdr:colOff>
      <xdr:row>92</xdr:row>
      <xdr:rowOff>82299</xdr:rowOff>
    </xdr:to>
    <xdr:cxnSp macro="">
      <xdr:nvCxnSpPr>
        <xdr:cNvPr id="463" name="直線コネクタ 462"/>
        <xdr:cNvCxnSpPr/>
      </xdr:nvCxnSpPr>
      <xdr:spPr>
        <a:xfrm flipV="1">
          <a:off x="8750300" y="15852635"/>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4" name="フローチャート: 判断 463"/>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6269</xdr:rowOff>
    </xdr:from>
    <xdr:ext cx="534377" cy="259045"/>
    <xdr:sp macro="" textlink="">
      <xdr:nvSpPr>
        <xdr:cNvPr id="465" name="テキスト ボックス 464"/>
        <xdr:cNvSpPr txBox="1"/>
      </xdr:nvSpPr>
      <xdr:spPr>
        <a:xfrm>
          <a:off x="9372111" y="1646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73338</xdr:rowOff>
    </xdr:from>
    <xdr:to>
      <xdr:col>45</xdr:col>
      <xdr:colOff>177800</xdr:colOff>
      <xdr:row>92</xdr:row>
      <xdr:rowOff>82299</xdr:rowOff>
    </xdr:to>
    <xdr:cxnSp macro="">
      <xdr:nvCxnSpPr>
        <xdr:cNvPr id="466" name="直線コネクタ 465"/>
        <xdr:cNvCxnSpPr/>
      </xdr:nvCxnSpPr>
      <xdr:spPr>
        <a:xfrm>
          <a:off x="7861300" y="15675288"/>
          <a:ext cx="889000" cy="18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67" name="フローチャート: 判断 466"/>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133163</xdr:rowOff>
    </xdr:from>
    <xdr:ext cx="534377" cy="259045"/>
    <xdr:sp macro="" textlink="">
      <xdr:nvSpPr>
        <xdr:cNvPr id="468" name="テキスト ボックス 467"/>
        <xdr:cNvSpPr txBox="1"/>
      </xdr:nvSpPr>
      <xdr:spPr>
        <a:xfrm>
          <a:off x="8483111" y="1642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73338</xdr:rowOff>
    </xdr:from>
    <xdr:to>
      <xdr:col>41</xdr:col>
      <xdr:colOff>50800</xdr:colOff>
      <xdr:row>91</xdr:row>
      <xdr:rowOff>157028</xdr:rowOff>
    </xdr:to>
    <xdr:cxnSp macro="">
      <xdr:nvCxnSpPr>
        <xdr:cNvPr id="469" name="直線コネクタ 468"/>
        <xdr:cNvCxnSpPr/>
      </xdr:nvCxnSpPr>
      <xdr:spPr>
        <a:xfrm flipV="1">
          <a:off x="6972300" y="15675288"/>
          <a:ext cx="889000" cy="8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0" name="フローチャート: 判断 469"/>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148869</xdr:rowOff>
    </xdr:from>
    <xdr:ext cx="534377" cy="259045"/>
    <xdr:sp macro="" textlink="">
      <xdr:nvSpPr>
        <xdr:cNvPr id="471" name="テキスト ボックス 470"/>
        <xdr:cNvSpPr txBox="1"/>
      </xdr:nvSpPr>
      <xdr:spPr>
        <a:xfrm>
          <a:off x="7594111" y="164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2" name="フローチャート: 判断 471"/>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109641</xdr:rowOff>
    </xdr:from>
    <xdr:ext cx="534377" cy="259045"/>
    <xdr:sp macro="" textlink="">
      <xdr:nvSpPr>
        <xdr:cNvPr id="473" name="テキスト ボックス 472"/>
        <xdr:cNvSpPr txBox="1"/>
      </xdr:nvSpPr>
      <xdr:spPr>
        <a:xfrm>
          <a:off x="6705111" y="1639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101175</xdr:rowOff>
    </xdr:from>
    <xdr:to>
      <xdr:col>55</xdr:col>
      <xdr:colOff>50800</xdr:colOff>
      <xdr:row>91</xdr:row>
      <xdr:rowOff>31325</xdr:rowOff>
    </xdr:to>
    <xdr:sp macro="" textlink="">
      <xdr:nvSpPr>
        <xdr:cNvPr id="479" name="楕円 478"/>
        <xdr:cNvSpPr/>
      </xdr:nvSpPr>
      <xdr:spPr>
        <a:xfrm>
          <a:off x="10426700" y="155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54202</xdr:rowOff>
    </xdr:from>
    <xdr:ext cx="534377" cy="259045"/>
    <xdr:sp macro="" textlink="">
      <xdr:nvSpPr>
        <xdr:cNvPr id="480" name="土木費該当値テキスト"/>
        <xdr:cNvSpPr txBox="1"/>
      </xdr:nvSpPr>
      <xdr:spPr>
        <a:xfrm>
          <a:off x="10528300" y="1548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28435</xdr:rowOff>
    </xdr:from>
    <xdr:to>
      <xdr:col>50</xdr:col>
      <xdr:colOff>165100</xdr:colOff>
      <xdr:row>92</xdr:row>
      <xdr:rowOff>130035</xdr:rowOff>
    </xdr:to>
    <xdr:sp macro="" textlink="">
      <xdr:nvSpPr>
        <xdr:cNvPr id="481" name="楕円 480"/>
        <xdr:cNvSpPr/>
      </xdr:nvSpPr>
      <xdr:spPr>
        <a:xfrm>
          <a:off x="9588500" y="158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146562</xdr:rowOff>
    </xdr:from>
    <xdr:ext cx="534377" cy="259045"/>
    <xdr:sp macro="" textlink="">
      <xdr:nvSpPr>
        <xdr:cNvPr id="482" name="テキスト ボックス 481"/>
        <xdr:cNvSpPr txBox="1"/>
      </xdr:nvSpPr>
      <xdr:spPr>
        <a:xfrm>
          <a:off x="9372111" y="155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31499</xdr:rowOff>
    </xdr:from>
    <xdr:to>
      <xdr:col>46</xdr:col>
      <xdr:colOff>38100</xdr:colOff>
      <xdr:row>92</xdr:row>
      <xdr:rowOff>133099</xdr:rowOff>
    </xdr:to>
    <xdr:sp macro="" textlink="">
      <xdr:nvSpPr>
        <xdr:cNvPr id="483" name="楕円 482"/>
        <xdr:cNvSpPr/>
      </xdr:nvSpPr>
      <xdr:spPr>
        <a:xfrm>
          <a:off x="8699500" y="158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149626</xdr:rowOff>
    </xdr:from>
    <xdr:ext cx="534377" cy="259045"/>
    <xdr:sp macro="" textlink="">
      <xdr:nvSpPr>
        <xdr:cNvPr id="484" name="テキスト ボックス 483"/>
        <xdr:cNvSpPr txBox="1"/>
      </xdr:nvSpPr>
      <xdr:spPr>
        <a:xfrm>
          <a:off x="8483111" y="1558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22538</xdr:rowOff>
    </xdr:from>
    <xdr:to>
      <xdr:col>41</xdr:col>
      <xdr:colOff>101600</xdr:colOff>
      <xdr:row>91</xdr:row>
      <xdr:rowOff>124138</xdr:rowOff>
    </xdr:to>
    <xdr:sp macro="" textlink="">
      <xdr:nvSpPr>
        <xdr:cNvPr id="485" name="楕円 484"/>
        <xdr:cNvSpPr/>
      </xdr:nvSpPr>
      <xdr:spPr>
        <a:xfrm>
          <a:off x="7810500" y="156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140665</xdr:rowOff>
    </xdr:from>
    <xdr:ext cx="534377" cy="259045"/>
    <xdr:sp macro="" textlink="">
      <xdr:nvSpPr>
        <xdr:cNvPr id="486" name="テキスト ボックス 485"/>
        <xdr:cNvSpPr txBox="1"/>
      </xdr:nvSpPr>
      <xdr:spPr>
        <a:xfrm>
          <a:off x="7594111" y="1539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106228</xdr:rowOff>
    </xdr:from>
    <xdr:to>
      <xdr:col>36</xdr:col>
      <xdr:colOff>165100</xdr:colOff>
      <xdr:row>92</xdr:row>
      <xdr:rowOff>36378</xdr:rowOff>
    </xdr:to>
    <xdr:sp macro="" textlink="">
      <xdr:nvSpPr>
        <xdr:cNvPr id="487" name="楕円 486"/>
        <xdr:cNvSpPr/>
      </xdr:nvSpPr>
      <xdr:spPr>
        <a:xfrm>
          <a:off x="6921500" y="1570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52905</xdr:rowOff>
    </xdr:from>
    <xdr:ext cx="534377" cy="259045"/>
    <xdr:sp macro="" textlink="">
      <xdr:nvSpPr>
        <xdr:cNvPr id="488" name="テキスト ボックス 487"/>
        <xdr:cNvSpPr txBox="1"/>
      </xdr:nvSpPr>
      <xdr:spPr>
        <a:xfrm>
          <a:off x="6705111" y="1548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5" name="直線コネクタ 514"/>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16"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17" name="直線コネクタ 516"/>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18"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19" name="直線コネクタ 518"/>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57241</xdr:rowOff>
    </xdr:from>
    <xdr:to>
      <xdr:col>85</xdr:col>
      <xdr:colOff>127000</xdr:colOff>
      <xdr:row>35</xdr:row>
      <xdr:rowOff>81080</xdr:rowOff>
    </xdr:to>
    <xdr:cxnSp macro="">
      <xdr:nvCxnSpPr>
        <xdr:cNvPr id="520" name="直線コネクタ 519"/>
        <xdr:cNvCxnSpPr/>
      </xdr:nvCxnSpPr>
      <xdr:spPr>
        <a:xfrm flipV="1">
          <a:off x="15481300" y="6057991"/>
          <a:ext cx="8382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12137</xdr:rowOff>
    </xdr:from>
    <xdr:ext cx="534377" cy="259045"/>
    <xdr:sp macro="" textlink="">
      <xdr:nvSpPr>
        <xdr:cNvPr id="521" name="消防費平均値テキスト"/>
        <xdr:cNvSpPr txBox="1"/>
      </xdr:nvSpPr>
      <xdr:spPr>
        <a:xfrm>
          <a:off x="16370300" y="60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2" name="フローチャート: 判断 521"/>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44994</xdr:rowOff>
    </xdr:from>
    <xdr:to>
      <xdr:col>81</xdr:col>
      <xdr:colOff>50800</xdr:colOff>
      <xdr:row>35</xdr:row>
      <xdr:rowOff>81080</xdr:rowOff>
    </xdr:to>
    <xdr:cxnSp macro="">
      <xdr:nvCxnSpPr>
        <xdr:cNvPr id="523" name="直線コネクタ 522"/>
        <xdr:cNvCxnSpPr/>
      </xdr:nvCxnSpPr>
      <xdr:spPr>
        <a:xfrm>
          <a:off x="14592300" y="5188494"/>
          <a:ext cx="889000" cy="89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4" name="フローチャート: 判断 523"/>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3319</xdr:rowOff>
    </xdr:from>
    <xdr:ext cx="534377" cy="259045"/>
    <xdr:sp macro="" textlink="">
      <xdr:nvSpPr>
        <xdr:cNvPr id="525" name="テキスト ボックス 524"/>
        <xdr:cNvSpPr txBox="1"/>
      </xdr:nvSpPr>
      <xdr:spPr>
        <a:xfrm>
          <a:off x="15214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44994</xdr:rowOff>
    </xdr:from>
    <xdr:to>
      <xdr:col>76</xdr:col>
      <xdr:colOff>114300</xdr:colOff>
      <xdr:row>30</xdr:row>
      <xdr:rowOff>96919</xdr:rowOff>
    </xdr:to>
    <xdr:cxnSp macro="">
      <xdr:nvCxnSpPr>
        <xdr:cNvPr id="526" name="直線コネクタ 525"/>
        <xdr:cNvCxnSpPr/>
      </xdr:nvCxnSpPr>
      <xdr:spPr>
        <a:xfrm flipV="1">
          <a:off x="13703300" y="5188494"/>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27" name="フローチャート: 判断 526"/>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14096</xdr:rowOff>
    </xdr:from>
    <xdr:ext cx="534377" cy="259045"/>
    <xdr:sp macro="" textlink="">
      <xdr:nvSpPr>
        <xdr:cNvPr id="528" name="テキスト ボックス 527"/>
        <xdr:cNvSpPr txBox="1"/>
      </xdr:nvSpPr>
      <xdr:spPr>
        <a:xfrm>
          <a:off x="14325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96919</xdr:rowOff>
    </xdr:from>
    <xdr:to>
      <xdr:col>71</xdr:col>
      <xdr:colOff>177800</xdr:colOff>
      <xdr:row>34</xdr:row>
      <xdr:rowOff>54302</xdr:rowOff>
    </xdr:to>
    <xdr:cxnSp macro="">
      <xdr:nvCxnSpPr>
        <xdr:cNvPr id="529" name="直線コネクタ 528"/>
        <xdr:cNvCxnSpPr/>
      </xdr:nvCxnSpPr>
      <xdr:spPr>
        <a:xfrm flipV="1">
          <a:off x="12814300" y="5240419"/>
          <a:ext cx="889000" cy="64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0" name="フローチャート: 判断 529"/>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88391</xdr:rowOff>
    </xdr:from>
    <xdr:ext cx="534377" cy="259045"/>
    <xdr:sp macro="" textlink="">
      <xdr:nvSpPr>
        <xdr:cNvPr id="531" name="テキスト ボックス 530"/>
        <xdr:cNvSpPr txBox="1"/>
      </xdr:nvSpPr>
      <xdr:spPr>
        <a:xfrm>
          <a:off x="13436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2" name="フローチャート: 判断 531"/>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51488</xdr:rowOff>
    </xdr:from>
    <xdr:ext cx="534377" cy="259045"/>
    <xdr:sp macro="" textlink="">
      <xdr:nvSpPr>
        <xdr:cNvPr id="533" name="テキスト ボックス 532"/>
        <xdr:cNvSpPr txBox="1"/>
      </xdr:nvSpPr>
      <xdr:spPr>
        <a:xfrm>
          <a:off x="12547111" y="62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6441</xdr:rowOff>
    </xdr:from>
    <xdr:to>
      <xdr:col>85</xdr:col>
      <xdr:colOff>177800</xdr:colOff>
      <xdr:row>35</xdr:row>
      <xdr:rowOff>108041</xdr:rowOff>
    </xdr:to>
    <xdr:sp macro="" textlink="">
      <xdr:nvSpPr>
        <xdr:cNvPr id="539" name="楕円 538"/>
        <xdr:cNvSpPr/>
      </xdr:nvSpPr>
      <xdr:spPr>
        <a:xfrm>
          <a:off x="16268700" y="60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29318</xdr:rowOff>
    </xdr:from>
    <xdr:ext cx="534377" cy="259045"/>
    <xdr:sp macro="" textlink="">
      <xdr:nvSpPr>
        <xdr:cNvPr id="540" name="消防費該当値テキスト"/>
        <xdr:cNvSpPr txBox="1"/>
      </xdr:nvSpPr>
      <xdr:spPr>
        <a:xfrm>
          <a:off x="16370300" y="585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30280</xdr:rowOff>
    </xdr:from>
    <xdr:to>
      <xdr:col>81</xdr:col>
      <xdr:colOff>101600</xdr:colOff>
      <xdr:row>35</xdr:row>
      <xdr:rowOff>131880</xdr:rowOff>
    </xdr:to>
    <xdr:sp macro="" textlink="">
      <xdr:nvSpPr>
        <xdr:cNvPr id="541" name="楕円 540"/>
        <xdr:cNvSpPr/>
      </xdr:nvSpPr>
      <xdr:spPr>
        <a:xfrm>
          <a:off x="15430500" y="60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148407</xdr:rowOff>
    </xdr:from>
    <xdr:ext cx="534377" cy="259045"/>
    <xdr:sp macro="" textlink="">
      <xdr:nvSpPr>
        <xdr:cNvPr id="542" name="テキスト ボックス 541"/>
        <xdr:cNvSpPr txBox="1"/>
      </xdr:nvSpPr>
      <xdr:spPr>
        <a:xfrm>
          <a:off x="15214111" y="580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165644</xdr:rowOff>
    </xdr:from>
    <xdr:to>
      <xdr:col>76</xdr:col>
      <xdr:colOff>165100</xdr:colOff>
      <xdr:row>30</xdr:row>
      <xdr:rowOff>95794</xdr:rowOff>
    </xdr:to>
    <xdr:sp macro="" textlink="">
      <xdr:nvSpPr>
        <xdr:cNvPr id="543" name="楕円 542"/>
        <xdr:cNvSpPr/>
      </xdr:nvSpPr>
      <xdr:spPr>
        <a:xfrm>
          <a:off x="14541500" y="513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112321</xdr:rowOff>
    </xdr:from>
    <xdr:ext cx="534377" cy="259045"/>
    <xdr:sp macro="" textlink="">
      <xdr:nvSpPr>
        <xdr:cNvPr id="544" name="テキスト ボックス 543"/>
        <xdr:cNvSpPr txBox="1"/>
      </xdr:nvSpPr>
      <xdr:spPr>
        <a:xfrm>
          <a:off x="14325111" y="491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46119</xdr:rowOff>
    </xdr:from>
    <xdr:to>
      <xdr:col>72</xdr:col>
      <xdr:colOff>38100</xdr:colOff>
      <xdr:row>30</xdr:row>
      <xdr:rowOff>147719</xdr:rowOff>
    </xdr:to>
    <xdr:sp macro="" textlink="">
      <xdr:nvSpPr>
        <xdr:cNvPr id="545" name="楕円 544"/>
        <xdr:cNvSpPr/>
      </xdr:nvSpPr>
      <xdr:spPr>
        <a:xfrm>
          <a:off x="13652500" y="51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164246</xdr:rowOff>
    </xdr:from>
    <xdr:ext cx="534377" cy="259045"/>
    <xdr:sp macro="" textlink="">
      <xdr:nvSpPr>
        <xdr:cNvPr id="546" name="テキスト ボックス 545"/>
        <xdr:cNvSpPr txBox="1"/>
      </xdr:nvSpPr>
      <xdr:spPr>
        <a:xfrm>
          <a:off x="13436111" y="49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3502</xdr:rowOff>
    </xdr:from>
    <xdr:to>
      <xdr:col>67</xdr:col>
      <xdr:colOff>101600</xdr:colOff>
      <xdr:row>34</xdr:row>
      <xdr:rowOff>105102</xdr:rowOff>
    </xdr:to>
    <xdr:sp macro="" textlink="">
      <xdr:nvSpPr>
        <xdr:cNvPr id="547" name="楕円 546"/>
        <xdr:cNvSpPr/>
      </xdr:nvSpPr>
      <xdr:spPr>
        <a:xfrm>
          <a:off x="12763500" y="583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121629</xdr:rowOff>
    </xdr:from>
    <xdr:ext cx="534377" cy="259045"/>
    <xdr:sp macro="" textlink="">
      <xdr:nvSpPr>
        <xdr:cNvPr id="548" name="テキスト ボックス 547"/>
        <xdr:cNvSpPr txBox="1"/>
      </xdr:nvSpPr>
      <xdr:spPr>
        <a:xfrm>
          <a:off x="12547111" y="56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80996</xdr:rowOff>
    </xdr:from>
    <xdr:to>
      <xdr:col>85</xdr:col>
      <xdr:colOff>126364</xdr:colOff>
      <xdr:row>55</xdr:row>
      <xdr:rowOff>50820</xdr:rowOff>
    </xdr:to>
    <xdr:cxnSp macro="">
      <xdr:nvCxnSpPr>
        <xdr:cNvPr id="571" name="直線コネクタ 570"/>
        <xdr:cNvCxnSpPr/>
      </xdr:nvCxnSpPr>
      <xdr:spPr>
        <a:xfrm flipV="1">
          <a:off x="16317595" y="8824946"/>
          <a:ext cx="1269" cy="655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54647</xdr:rowOff>
    </xdr:from>
    <xdr:ext cx="534377" cy="259045"/>
    <xdr:sp macro="" textlink="">
      <xdr:nvSpPr>
        <xdr:cNvPr id="572" name="教育費最小値テキスト"/>
        <xdr:cNvSpPr txBox="1"/>
      </xdr:nvSpPr>
      <xdr:spPr>
        <a:xfrm>
          <a:off x="16370300" y="94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50820</xdr:rowOff>
    </xdr:from>
    <xdr:to>
      <xdr:col>86</xdr:col>
      <xdr:colOff>25400</xdr:colOff>
      <xdr:row>55</xdr:row>
      <xdr:rowOff>50820</xdr:rowOff>
    </xdr:to>
    <xdr:cxnSp macro="">
      <xdr:nvCxnSpPr>
        <xdr:cNvPr id="573" name="直線コネクタ 572"/>
        <xdr:cNvCxnSpPr/>
      </xdr:nvCxnSpPr>
      <xdr:spPr>
        <a:xfrm>
          <a:off x="16230600" y="948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27673</xdr:rowOff>
    </xdr:from>
    <xdr:ext cx="534377" cy="259045"/>
    <xdr:sp macro="" textlink="">
      <xdr:nvSpPr>
        <xdr:cNvPr id="574" name="教育費最大値テキスト"/>
        <xdr:cNvSpPr txBox="1"/>
      </xdr:nvSpPr>
      <xdr:spPr>
        <a:xfrm>
          <a:off x="16370300" y="860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80996</xdr:rowOff>
    </xdr:from>
    <xdr:to>
      <xdr:col>86</xdr:col>
      <xdr:colOff>25400</xdr:colOff>
      <xdr:row>51</xdr:row>
      <xdr:rowOff>80996</xdr:rowOff>
    </xdr:to>
    <xdr:cxnSp macro="">
      <xdr:nvCxnSpPr>
        <xdr:cNvPr id="575" name="直線コネクタ 574"/>
        <xdr:cNvCxnSpPr/>
      </xdr:nvCxnSpPr>
      <xdr:spPr>
        <a:xfrm>
          <a:off x="16230600" y="882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80996</xdr:rowOff>
    </xdr:from>
    <xdr:to>
      <xdr:col>85</xdr:col>
      <xdr:colOff>127000</xdr:colOff>
      <xdr:row>58</xdr:row>
      <xdr:rowOff>80859</xdr:rowOff>
    </xdr:to>
    <xdr:cxnSp macro="">
      <xdr:nvCxnSpPr>
        <xdr:cNvPr id="576" name="直線コネクタ 575"/>
        <xdr:cNvCxnSpPr/>
      </xdr:nvCxnSpPr>
      <xdr:spPr>
        <a:xfrm flipV="1">
          <a:off x="15481300" y="8824946"/>
          <a:ext cx="838200" cy="12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107332</xdr:rowOff>
    </xdr:from>
    <xdr:ext cx="534377" cy="259045"/>
    <xdr:sp macro="" textlink="">
      <xdr:nvSpPr>
        <xdr:cNvPr id="577" name="教育費平均値テキスト"/>
        <xdr:cNvSpPr txBox="1"/>
      </xdr:nvSpPr>
      <xdr:spPr>
        <a:xfrm>
          <a:off x="16370300" y="9022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128905</xdr:rowOff>
    </xdr:from>
    <xdr:to>
      <xdr:col>85</xdr:col>
      <xdr:colOff>177800</xdr:colOff>
      <xdr:row>53</xdr:row>
      <xdr:rowOff>59055</xdr:rowOff>
    </xdr:to>
    <xdr:sp macro="" textlink="">
      <xdr:nvSpPr>
        <xdr:cNvPr id="578" name="フローチャート: 判断 577"/>
        <xdr:cNvSpPr/>
      </xdr:nvSpPr>
      <xdr:spPr>
        <a:xfrm>
          <a:off x="162687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29446</xdr:rowOff>
    </xdr:from>
    <xdr:to>
      <xdr:col>81</xdr:col>
      <xdr:colOff>50800</xdr:colOff>
      <xdr:row>58</xdr:row>
      <xdr:rowOff>80859</xdr:rowOff>
    </xdr:to>
    <xdr:cxnSp macro="">
      <xdr:nvCxnSpPr>
        <xdr:cNvPr id="579" name="直線コネクタ 578"/>
        <xdr:cNvCxnSpPr/>
      </xdr:nvCxnSpPr>
      <xdr:spPr>
        <a:xfrm>
          <a:off x="14592300" y="9973546"/>
          <a:ext cx="889000" cy="5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59205</xdr:rowOff>
    </xdr:from>
    <xdr:to>
      <xdr:col>81</xdr:col>
      <xdr:colOff>101600</xdr:colOff>
      <xdr:row>58</xdr:row>
      <xdr:rowOff>160805</xdr:rowOff>
    </xdr:to>
    <xdr:sp macro="" textlink="">
      <xdr:nvSpPr>
        <xdr:cNvPr id="580" name="フローチャート: 判断 579"/>
        <xdr:cNvSpPr/>
      </xdr:nvSpPr>
      <xdr:spPr>
        <a:xfrm>
          <a:off x="15430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151932</xdr:rowOff>
    </xdr:from>
    <xdr:ext cx="534377" cy="259045"/>
    <xdr:sp macro="" textlink="">
      <xdr:nvSpPr>
        <xdr:cNvPr id="581" name="テキスト ボックス 580"/>
        <xdr:cNvSpPr txBox="1"/>
      </xdr:nvSpPr>
      <xdr:spPr>
        <a:xfrm>
          <a:off x="15214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120863</xdr:rowOff>
    </xdr:from>
    <xdr:to>
      <xdr:col>76</xdr:col>
      <xdr:colOff>114300</xdr:colOff>
      <xdr:row>58</xdr:row>
      <xdr:rowOff>29446</xdr:rowOff>
    </xdr:to>
    <xdr:cxnSp macro="">
      <xdr:nvCxnSpPr>
        <xdr:cNvPr id="582" name="直線コネクタ 581"/>
        <xdr:cNvCxnSpPr/>
      </xdr:nvCxnSpPr>
      <xdr:spPr>
        <a:xfrm>
          <a:off x="13703300" y="9893513"/>
          <a:ext cx="889000" cy="8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87894</xdr:rowOff>
    </xdr:from>
    <xdr:to>
      <xdr:col>76</xdr:col>
      <xdr:colOff>165100</xdr:colOff>
      <xdr:row>59</xdr:row>
      <xdr:rowOff>18044</xdr:rowOff>
    </xdr:to>
    <xdr:sp macro="" textlink="">
      <xdr:nvSpPr>
        <xdr:cNvPr id="583" name="フローチャート: 判断 582"/>
        <xdr:cNvSpPr/>
      </xdr:nvSpPr>
      <xdr:spPr>
        <a:xfrm>
          <a:off x="14541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9171</xdr:rowOff>
    </xdr:from>
    <xdr:ext cx="534377" cy="259045"/>
    <xdr:sp macro="" textlink="">
      <xdr:nvSpPr>
        <xdr:cNvPr id="584" name="テキスト ボックス 583"/>
        <xdr:cNvSpPr txBox="1"/>
      </xdr:nvSpPr>
      <xdr:spPr>
        <a:xfrm>
          <a:off x="14325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168504</xdr:rowOff>
    </xdr:from>
    <xdr:to>
      <xdr:col>71</xdr:col>
      <xdr:colOff>177800</xdr:colOff>
      <xdr:row>57</xdr:row>
      <xdr:rowOff>120863</xdr:rowOff>
    </xdr:to>
    <xdr:cxnSp macro="">
      <xdr:nvCxnSpPr>
        <xdr:cNvPr id="585" name="直線コネクタ 584"/>
        <xdr:cNvCxnSpPr/>
      </xdr:nvCxnSpPr>
      <xdr:spPr>
        <a:xfrm>
          <a:off x="12814300" y="9769704"/>
          <a:ext cx="889000" cy="12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99758</xdr:rowOff>
    </xdr:from>
    <xdr:to>
      <xdr:col>72</xdr:col>
      <xdr:colOff>38100</xdr:colOff>
      <xdr:row>59</xdr:row>
      <xdr:rowOff>29908</xdr:rowOff>
    </xdr:to>
    <xdr:sp macro="" textlink="">
      <xdr:nvSpPr>
        <xdr:cNvPr id="586" name="フローチャート: 判断 585"/>
        <xdr:cNvSpPr/>
      </xdr:nvSpPr>
      <xdr:spPr>
        <a:xfrm>
          <a:off x="13652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21035</xdr:rowOff>
    </xdr:from>
    <xdr:ext cx="534377" cy="259045"/>
    <xdr:sp macro="" textlink="">
      <xdr:nvSpPr>
        <xdr:cNvPr id="587" name="テキスト ボックス 586"/>
        <xdr:cNvSpPr txBox="1"/>
      </xdr:nvSpPr>
      <xdr:spPr>
        <a:xfrm>
          <a:off x="13436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122436</xdr:rowOff>
    </xdr:from>
    <xdr:to>
      <xdr:col>67</xdr:col>
      <xdr:colOff>101600</xdr:colOff>
      <xdr:row>59</xdr:row>
      <xdr:rowOff>52586</xdr:rowOff>
    </xdr:to>
    <xdr:sp macro="" textlink="">
      <xdr:nvSpPr>
        <xdr:cNvPr id="588" name="フローチャート: 判断 587"/>
        <xdr:cNvSpPr/>
      </xdr:nvSpPr>
      <xdr:spPr>
        <a:xfrm>
          <a:off x="12763500" y="1006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43713</xdr:rowOff>
    </xdr:from>
    <xdr:ext cx="534377" cy="259045"/>
    <xdr:sp macro="" textlink="">
      <xdr:nvSpPr>
        <xdr:cNvPr id="589" name="テキスト ボックス 588"/>
        <xdr:cNvSpPr txBox="1"/>
      </xdr:nvSpPr>
      <xdr:spPr>
        <a:xfrm>
          <a:off x="12547111" y="101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30196</xdr:rowOff>
    </xdr:from>
    <xdr:to>
      <xdr:col>85</xdr:col>
      <xdr:colOff>177800</xdr:colOff>
      <xdr:row>51</xdr:row>
      <xdr:rowOff>131796</xdr:rowOff>
    </xdr:to>
    <xdr:sp macro="" textlink="">
      <xdr:nvSpPr>
        <xdr:cNvPr id="595" name="楕円 594"/>
        <xdr:cNvSpPr/>
      </xdr:nvSpPr>
      <xdr:spPr>
        <a:xfrm>
          <a:off x="16268700" y="877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154673</xdr:rowOff>
    </xdr:from>
    <xdr:ext cx="534377" cy="259045"/>
    <xdr:sp macro="" textlink="">
      <xdr:nvSpPr>
        <xdr:cNvPr id="596" name="教育費該当値テキスト"/>
        <xdr:cNvSpPr txBox="1"/>
      </xdr:nvSpPr>
      <xdr:spPr>
        <a:xfrm>
          <a:off x="16370300" y="872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30059</xdr:rowOff>
    </xdr:from>
    <xdr:to>
      <xdr:col>81</xdr:col>
      <xdr:colOff>101600</xdr:colOff>
      <xdr:row>58</xdr:row>
      <xdr:rowOff>131659</xdr:rowOff>
    </xdr:to>
    <xdr:sp macro="" textlink="">
      <xdr:nvSpPr>
        <xdr:cNvPr id="597" name="楕円 596"/>
        <xdr:cNvSpPr/>
      </xdr:nvSpPr>
      <xdr:spPr>
        <a:xfrm>
          <a:off x="15430500" y="99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148186</xdr:rowOff>
    </xdr:from>
    <xdr:ext cx="534377" cy="259045"/>
    <xdr:sp macro="" textlink="">
      <xdr:nvSpPr>
        <xdr:cNvPr id="598" name="テキスト ボックス 597"/>
        <xdr:cNvSpPr txBox="1"/>
      </xdr:nvSpPr>
      <xdr:spPr>
        <a:xfrm>
          <a:off x="15214111" y="974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150096</xdr:rowOff>
    </xdr:from>
    <xdr:to>
      <xdr:col>76</xdr:col>
      <xdr:colOff>165100</xdr:colOff>
      <xdr:row>58</xdr:row>
      <xdr:rowOff>80246</xdr:rowOff>
    </xdr:to>
    <xdr:sp macro="" textlink="">
      <xdr:nvSpPr>
        <xdr:cNvPr id="599" name="楕円 598"/>
        <xdr:cNvSpPr/>
      </xdr:nvSpPr>
      <xdr:spPr>
        <a:xfrm>
          <a:off x="14541500" y="99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96773</xdr:rowOff>
    </xdr:from>
    <xdr:ext cx="534377" cy="259045"/>
    <xdr:sp macro="" textlink="">
      <xdr:nvSpPr>
        <xdr:cNvPr id="600" name="テキスト ボックス 599"/>
        <xdr:cNvSpPr txBox="1"/>
      </xdr:nvSpPr>
      <xdr:spPr>
        <a:xfrm>
          <a:off x="14325111" y="969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70063</xdr:rowOff>
    </xdr:from>
    <xdr:to>
      <xdr:col>72</xdr:col>
      <xdr:colOff>38100</xdr:colOff>
      <xdr:row>58</xdr:row>
      <xdr:rowOff>213</xdr:rowOff>
    </xdr:to>
    <xdr:sp macro="" textlink="">
      <xdr:nvSpPr>
        <xdr:cNvPr id="601" name="楕円 600"/>
        <xdr:cNvSpPr/>
      </xdr:nvSpPr>
      <xdr:spPr>
        <a:xfrm>
          <a:off x="13652500" y="98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16740</xdr:rowOff>
    </xdr:from>
    <xdr:ext cx="534377" cy="259045"/>
    <xdr:sp macro="" textlink="">
      <xdr:nvSpPr>
        <xdr:cNvPr id="602" name="テキスト ボックス 601"/>
        <xdr:cNvSpPr txBox="1"/>
      </xdr:nvSpPr>
      <xdr:spPr>
        <a:xfrm>
          <a:off x="13436111" y="96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117704</xdr:rowOff>
    </xdr:from>
    <xdr:to>
      <xdr:col>67</xdr:col>
      <xdr:colOff>101600</xdr:colOff>
      <xdr:row>57</xdr:row>
      <xdr:rowOff>47854</xdr:rowOff>
    </xdr:to>
    <xdr:sp macro="" textlink="">
      <xdr:nvSpPr>
        <xdr:cNvPr id="603" name="楕円 602"/>
        <xdr:cNvSpPr/>
      </xdr:nvSpPr>
      <xdr:spPr>
        <a:xfrm>
          <a:off x="12763500" y="97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64381</xdr:rowOff>
    </xdr:from>
    <xdr:ext cx="534377" cy="259045"/>
    <xdr:sp macro="" textlink="">
      <xdr:nvSpPr>
        <xdr:cNvPr id="604" name="テキスト ボックス 603"/>
        <xdr:cNvSpPr txBox="1"/>
      </xdr:nvSpPr>
      <xdr:spPr>
        <a:xfrm>
          <a:off x="12547111" y="949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24" name="直線コネクタ 623"/>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25"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27"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28" name="直線コネクタ 627"/>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9" name="直線コネクタ 628"/>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0"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1" name="フローチャート: 判断 630"/>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2" name="直線コネクタ 631"/>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3" name="フローチャート: 判断 632"/>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34" name="テキスト ボックス 633"/>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18428</xdr:rowOff>
    </xdr:from>
    <xdr:to>
      <xdr:col>76</xdr:col>
      <xdr:colOff>114300</xdr:colOff>
      <xdr:row>78</xdr:row>
      <xdr:rowOff>25400</xdr:rowOff>
    </xdr:to>
    <xdr:cxnSp macro="">
      <xdr:nvCxnSpPr>
        <xdr:cNvPr id="635" name="直線コネクタ 634"/>
        <xdr:cNvCxnSpPr/>
      </xdr:nvCxnSpPr>
      <xdr:spPr>
        <a:xfrm>
          <a:off x="13703300" y="13391528"/>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36" name="フローチャート: 判断 635"/>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59065</xdr:rowOff>
    </xdr:from>
    <xdr:ext cx="378565" cy="259045"/>
    <xdr:sp macro="" textlink="">
      <xdr:nvSpPr>
        <xdr:cNvPr id="637" name="テキスト ボックス 636"/>
        <xdr:cNvSpPr txBox="1"/>
      </xdr:nvSpPr>
      <xdr:spPr>
        <a:xfrm>
          <a:off x="14403017" y="1308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18428</xdr:rowOff>
    </xdr:from>
    <xdr:to>
      <xdr:col>71</xdr:col>
      <xdr:colOff>177800</xdr:colOff>
      <xdr:row>78</xdr:row>
      <xdr:rowOff>23800</xdr:rowOff>
    </xdr:to>
    <xdr:cxnSp macro="">
      <xdr:nvCxnSpPr>
        <xdr:cNvPr id="638" name="直線コネクタ 637"/>
        <xdr:cNvCxnSpPr/>
      </xdr:nvCxnSpPr>
      <xdr:spPr>
        <a:xfrm flipV="1">
          <a:off x="12814300" y="13391528"/>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39" name="フローチャート: 判断 638"/>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0" name="テキスト ボックス 639"/>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1" name="フローチャート: 判断 640"/>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2" name="テキスト ボックス 641"/>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78014</xdr:rowOff>
    </xdr:from>
    <xdr:ext cx="249299" cy="259045"/>
    <xdr:sp macro="" textlink="">
      <xdr:nvSpPr>
        <xdr:cNvPr id="649" name="災害復旧費該当値テキスト"/>
        <xdr:cNvSpPr txBox="1"/>
      </xdr:nvSpPr>
      <xdr:spPr>
        <a:xfrm>
          <a:off x="16370300" y="13279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0" name="楕円 649"/>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1" name="テキスト ボックス 650"/>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2" name="楕円 651"/>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3" name="テキスト ボックス 652"/>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139078</xdr:rowOff>
    </xdr:from>
    <xdr:to>
      <xdr:col>72</xdr:col>
      <xdr:colOff>38100</xdr:colOff>
      <xdr:row>78</xdr:row>
      <xdr:rowOff>69228</xdr:rowOff>
    </xdr:to>
    <xdr:sp macro="" textlink="">
      <xdr:nvSpPr>
        <xdr:cNvPr id="654" name="楕円 653"/>
        <xdr:cNvSpPr/>
      </xdr:nvSpPr>
      <xdr:spPr>
        <a:xfrm>
          <a:off x="13652500" y="133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60355</xdr:rowOff>
    </xdr:from>
    <xdr:ext cx="378565" cy="259045"/>
    <xdr:sp macro="" textlink="">
      <xdr:nvSpPr>
        <xdr:cNvPr id="655" name="テキスト ボックス 654"/>
        <xdr:cNvSpPr txBox="1"/>
      </xdr:nvSpPr>
      <xdr:spPr>
        <a:xfrm>
          <a:off x="13514017" y="13433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144450</xdr:rowOff>
    </xdr:from>
    <xdr:to>
      <xdr:col>67</xdr:col>
      <xdr:colOff>101600</xdr:colOff>
      <xdr:row>78</xdr:row>
      <xdr:rowOff>74600</xdr:rowOff>
    </xdr:to>
    <xdr:sp macro="" textlink="">
      <xdr:nvSpPr>
        <xdr:cNvPr id="656" name="楕円 655"/>
        <xdr:cNvSpPr/>
      </xdr:nvSpPr>
      <xdr:spPr>
        <a:xfrm>
          <a:off x="12763500" y="133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65727</xdr:rowOff>
    </xdr:from>
    <xdr:ext cx="313932" cy="259045"/>
    <xdr:sp macro="" textlink="">
      <xdr:nvSpPr>
        <xdr:cNvPr id="657" name="テキスト ボックス 656"/>
        <xdr:cNvSpPr txBox="1"/>
      </xdr:nvSpPr>
      <xdr:spPr>
        <a:xfrm>
          <a:off x="12657333" y="13438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8" name="テキスト ボックス 66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0" name="テキスト ボックス 66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0" name="直線コネクタ 679"/>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1"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2" name="直線コネクタ 681"/>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3"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84" name="直線コネクタ 683"/>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166469</xdr:rowOff>
    </xdr:from>
    <xdr:to>
      <xdr:col>85</xdr:col>
      <xdr:colOff>127000</xdr:colOff>
      <xdr:row>97</xdr:row>
      <xdr:rowOff>114303</xdr:rowOff>
    </xdr:to>
    <xdr:cxnSp macro="">
      <xdr:nvCxnSpPr>
        <xdr:cNvPr id="685" name="直線コネクタ 684"/>
        <xdr:cNvCxnSpPr/>
      </xdr:nvCxnSpPr>
      <xdr:spPr>
        <a:xfrm>
          <a:off x="15481300" y="16625669"/>
          <a:ext cx="838200" cy="1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38648</xdr:rowOff>
    </xdr:from>
    <xdr:ext cx="534377" cy="259045"/>
    <xdr:sp macro="" textlink="">
      <xdr:nvSpPr>
        <xdr:cNvPr id="686" name="公債費平均値テキスト"/>
        <xdr:cNvSpPr txBox="1"/>
      </xdr:nvSpPr>
      <xdr:spPr>
        <a:xfrm>
          <a:off x="16370300" y="1632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87" name="フローチャート: 判断 686"/>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166469</xdr:rowOff>
    </xdr:from>
    <xdr:to>
      <xdr:col>81</xdr:col>
      <xdr:colOff>50800</xdr:colOff>
      <xdr:row>97</xdr:row>
      <xdr:rowOff>35527</xdr:rowOff>
    </xdr:to>
    <xdr:cxnSp macro="">
      <xdr:nvCxnSpPr>
        <xdr:cNvPr id="688" name="直線コネクタ 687"/>
        <xdr:cNvCxnSpPr/>
      </xdr:nvCxnSpPr>
      <xdr:spPr>
        <a:xfrm flipV="1">
          <a:off x="14592300" y="16625669"/>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89" name="フローチャート: 判断 688"/>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119473</xdr:rowOff>
    </xdr:from>
    <xdr:ext cx="534377" cy="259045"/>
    <xdr:sp macro="" textlink="">
      <xdr:nvSpPr>
        <xdr:cNvPr id="690" name="テキスト ボックス 689"/>
        <xdr:cNvSpPr txBox="1"/>
      </xdr:nvSpPr>
      <xdr:spPr>
        <a:xfrm>
          <a:off x="15214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35527</xdr:rowOff>
    </xdr:from>
    <xdr:to>
      <xdr:col>76</xdr:col>
      <xdr:colOff>114300</xdr:colOff>
      <xdr:row>97</xdr:row>
      <xdr:rowOff>69360</xdr:rowOff>
    </xdr:to>
    <xdr:cxnSp macro="">
      <xdr:nvCxnSpPr>
        <xdr:cNvPr id="691" name="直線コネクタ 690"/>
        <xdr:cNvCxnSpPr/>
      </xdr:nvCxnSpPr>
      <xdr:spPr>
        <a:xfrm flipV="1">
          <a:off x="13703300" y="16666177"/>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2" name="フローチャート: 判断 691"/>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106625</xdr:rowOff>
    </xdr:from>
    <xdr:ext cx="534377" cy="259045"/>
    <xdr:sp macro="" textlink="">
      <xdr:nvSpPr>
        <xdr:cNvPr id="693" name="テキスト ボックス 692"/>
        <xdr:cNvSpPr txBox="1"/>
      </xdr:nvSpPr>
      <xdr:spPr>
        <a:xfrm>
          <a:off x="14325111" y="1622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69360</xdr:rowOff>
    </xdr:from>
    <xdr:to>
      <xdr:col>71</xdr:col>
      <xdr:colOff>177800</xdr:colOff>
      <xdr:row>97</xdr:row>
      <xdr:rowOff>102643</xdr:rowOff>
    </xdr:to>
    <xdr:cxnSp macro="">
      <xdr:nvCxnSpPr>
        <xdr:cNvPr id="694" name="直線コネクタ 693"/>
        <xdr:cNvCxnSpPr/>
      </xdr:nvCxnSpPr>
      <xdr:spPr>
        <a:xfrm flipV="1">
          <a:off x="12814300" y="16700010"/>
          <a:ext cx="889000" cy="3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695" name="フローチャート: 判断 694"/>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114558</xdr:rowOff>
    </xdr:from>
    <xdr:ext cx="534377" cy="259045"/>
    <xdr:sp macro="" textlink="">
      <xdr:nvSpPr>
        <xdr:cNvPr id="696" name="テキスト ボックス 695"/>
        <xdr:cNvSpPr txBox="1"/>
      </xdr:nvSpPr>
      <xdr:spPr>
        <a:xfrm>
          <a:off x="13436111" y="162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697" name="フローチャート: 判断 696"/>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91972</xdr:rowOff>
    </xdr:from>
    <xdr:ext cx="534377" cy="259045"/>
    <xdr:sp macro="" textlink="">
      <xdr:nvSpPr>
        <xdr:cNvPr id="698" name="テキスト ボックス 697"/>
        <xdr:cNvSpPr txBox="1"/>
      </xdr:nvSpPr>
      <xdr:spPr>
        <a:xfrm>
          <a:off x="12547111" y="162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63503</xdr:rowOff>
    </xdr:from>
    <xdr:to>
      <xdr:col>85</xdr:col>
      <xdr:colOff>177800</xdr:colOff>
      <xdr:row>97</xdr:row>
      <xdr:rowOff>165103</xdr:rowOff>
    </xdr:to>
    <xdr:sp macro="" textlink="">
      <xdr:nvSpPr>
        <xdr:cNvPr id="704" name="楕円 703"/>
        <xdr:cNvSpPr/>
      </xdr:nvSpPr>
      <xdr:spPr>
        <a:xfrm>
          <a:off x="16268700" y="166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41930</xdr:rowOff>
    </xdr:from>
    <xdr:ext cx="534377" cy="259045"/>
    <xdr:sp macro="" textlink="">
      <xdr:nvSpPr>
        <xdr:cNvPr id="705" name="公債費該当値テキスト"/>
        <xdr:cNvSpPr txBox="1"/>
      </xdr:nvSpPr>
      <xdr:spPr>
        <a:xfrm>
          <a:off x="16370300" y="166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115669</xdr:rowOff>
    </xdr:from>
    <xdr:to>
      <xdr:col>81</xdr:col>
      <xdr:colOff>101600</xdr:colOff>
      <xdr:row>97</xdr:row>
      <xdr:rowOff>45819</xdr:rowOff>
    </xdr:to>
    <xdr:sp macro="" textlink="">
      <xdr:nvSpPr>
        <xdr:cNvPr id="706" name="楕円 705"/>
        <xdr:cNvSpPr/>
      </xdr:nvSpPr>
      <xdr:spPr>
        <a:xfrm>
          <a:off x="15430500" y="1657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36946</xdr:rowOff>
    </xdr:from>
    <xdr:ext cx="534377" cy="259045"/>
    <xdr:sp macro="" textlink="">
      <xdr:nvSpPr>
        <xdr:cNvPr id="707" name="テキスト ボックス 706"/>
        <xdr:cNvSpPr txBox="1"/>
      </xdr:nvSpPr>
      <xdr:spPr>
        <a:xfrm>
          <a:off x="15214111" y="1666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156177</xdr:rowOff>
    </xdr:from>
    <xdr:to>
      <xdr:col>76</xdr:col>
      <xdr:colOff>165100</xdr:colOff>
      <xdr:row>97</xdr:row>
      <xdr:rowOff>86327</xdr:rowOff>
    </xdr:to>
    <xdr:sp macro="" textlink="">
      <xdr:nvSpPr>
        <xdr:cNvPr id="708" name="楕円 707"/>
        <xdr:cNvSpPr/>
      </xdr:nvSpPr>
      <xdr:spPr>
        <a:xfrm>
          <a:off x="14541500" y="1661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77454</xdr:rowOff>
    </xdr:from>
    <xdr:ext cx="534377" cy="259045"/>
    <xdr:sp macro="" textlink="">
      <xdr:nvSpPr>
        <xdr:cNvPr id="709" name="テキスト ボックス 708"/>
        <xdr:cNvSpPr txBox="1"/>
      </xdr:nvSpPr>
      <xdr:spPr>
        <a:xfrm>
          <a:off x="14325111" y="167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18560</xdr:rowOff>
    </xdr:from>
    <xdr:to>
      <xdr:col>72</xdr:col>
      <xdr:colOff>38100</xdr:colOff>
      <xdr:row>97</xdr:row>
      <xdr:rowOff>120160</xdr:rowOff>
    </xdr:to>
    <xdr:sp macro="" textlink="">
      <xdr:nvSpPr>
        <xdr:cNvPr id="710" name="楕円 709"/>
        <xdr:cNvSpPr/>
      </xdr:nvSpPr>
      <xdr:spPr>
        <a:xfrm>
          <a:off x="13652500" y="1664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111287</xdr:rowOff>
    </xdr:from>
    <xdr:ext cx="534377" cy="259045"/>
    <xdr:sp macro="" textlink="">
      <xdr:nvSpPr>
        <xdr:cNvPr id="711" name="テキスト ボックス 710"/>
        <xdr:cNvSpPr txBox="1"/>
      </xdr:nvSpPr>
      <xdr:spPr>
        <a:xfrm>
          <a:off x="13436111" y="1674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51843</xdr:rowOff>
    </xdr:from>
    <xdr:to>
      <xdr:col>67</xdr:col>
      <xdr:colOff>101600</xdr:colOff>
      <xdr:row>97</xdr:row>
      <xdr:rowOff>153443</xdr:rowOff>
    </xdr:to>
    <xdr:sp macro="" textlink="">
      <xdr:nvSpPr>
        <xdr:cNvPr id="712" name="楕円 711"/>
        <xdr:cNvSpPr/>
      </xdr:nvSpPr>
      <xdr:spPr>
        <a:xfrm>
          <a:off x="12763500" y="166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144570</xdr:rowOff>
    </xdr:from>
    <xdr:ext cx="534377" cy="259045"/>
    <xdr:sp macro="" textlink="">
      <xdr:nvSpPr>
        <xdr:cNvPr id="713" name="テキスト ボックス 712"/>
        <xdr:cNvSpPr txBox="1"/>
      </xdr:nvSpPr>
      <xdr:spPr>
        <a:xfrm>
          <a:off x="12547111" y="167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39" name="直線コネクタ 738"/>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2"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3" name="直線コネクタ 742"/>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4117</xdr:rowOff>
    </xdr:from>
    <xdr:ext cx="469744" cy="259045"/>
    <xdr:sp macro="" textlink="">
      <xdr:nvSpPr>
        <xdr:cNvPr id="745" name="諸支出金平均値テキスト"/>
        <xdr:cNvSpPr txBox="1"/>
      </xdr:nvSpPr>
      <xdr:spPr>
        <a:xfrm>
          <a:off x="22212300" y="6176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46" name="フローチャート: 判断 745"/>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95069</xdr:rowOff>
    </xdr:from>
    <xdr:to>
      <xdr:col>111</xdr:col>
      <xdr:colOff>177800</xdr:colOff>
      <xdr:row>39</xdr:row>
      <xdr:rowOff>98878</xdr:rowOff>
    </xdr:to>
    <xdr:cxnSp macro="">
      <xdr:nvCxnSpPr>
        <xdr:cNvPr id="747" name="直線コネクタ 746"/>
        <xdr:cNvCxnSpPr/>
      </xdr:nvCxnSpPr>
      <xdr:spPr>
        <a:xfrm>
          <a:off x="20434300" y="6781619"/>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48" name="フローチャート: 判断 747"/>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76072</xdr:rowOff>
    </xdr:from>
    <xdr:ext cx="469744" cy="259045"/>
    <xdr:sp macro="" textlink="">
      <xdr:nvSpPr>
        <xdr:cNvPr id="749" name="テキスト ボックス 748"/>
        <xdr:cNvSpPr txBox="1"/>
      </xdr:nvSpPr>
      <xdr:spPr>
        <a:xfrm>
          <a:off x="21088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95069</xdr:rowOff>
    </xdr:from>
    <xdr:to>
      <xdr:col>107</xdr:col>
      <xdr:colOff>50800</xdr:colOff>
      <xdr:row>39</xdr:row>
      <xdr:rowOff>98878</xdr:rowOff>
    </xdr:to>
    <xdr:cxnSp macro="">
      <xdr:nvCxnSpPr>
        <xdr:cNvPr id="750" name="直線コネクタ 749"/>
        <xdr:cNvCxnSpPr/>
      </xdr:nvCxnSpPr>
      <xdr:spPr>
        <a:xfrm flipV="1">
          <a:off x="19545300" y="6781619"/>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1" name="フローチャート: 判断 750"/>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xdr:rowOff>
    </xdr:from>
    <xdr:ext cx="469744" cy="259045"/>
    <xdr:sp macro="" textlink="">
      <xdr:nvSpPr>
        <xdr:cNvPr id="752" name="テキスト ボックス 751"/>
        <xdr:cNvSpPr txBox="1"/>
      </xdr:nvSpPr>
      <xdr:spPr>
        <a:xfrm>
          <a:off x="20199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54" name="フローチャート: 判断 753"/>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55" name="テキスト ボックス 754"/>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56" name="フローチャート: 判断 755"/>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162831</xdr:rowOff>
    </xdr:from>
    <xdr:ext cx="469744" cy="259045"/>
    <xdr:sp macro="" textlink="">
      <xdr:nvSpPr>
        <xdr:cNvPr id="757" name="テキスト ボックス 756"/>
        <xdr:cNvSpPr txBox="1"/>
      </xdr:nvSpPr>
      <xdr:spPr>
        <a:xfrm>
          <a:off x="18421428"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44269</xdr:rowOff>
    </xdr:from>
    <xdr:to>
      <xdr:col>107</xdr:col>
      <xdr:colOff>101600</xdr:colOff>
      <xdr:row>39</xdr:row>
      <xdr:rowOff>145869</xdr:rowOff>
    </xdr:to>
    <xdr:sp macro="" textlink="">
      <xdr:nvSpPr>
        <xdr:cNvPr id="767" name="楕円 766"/>
        <xdr:cNvSpPr/>
      </xdr:nvSpPr>
      <xdr:spPr>
        <a:xfrm>
          <a:off x="20383500" y="67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136996</xdr:rowOff>
    </xdr:from>
    <xdr:ext cx="313932" cy="259045"/>
    <xdr:sp macro="" textlink="">
      <xdr:nvSpPr>
        <xdr:cNvPr id="768" name="テキスト ボックス 767"/>
        <xdr:cNvSpPr txBox="1"/>
      </xdr:nvSpPr>
      <xdr:spPr>
        <a:xfrm>
          <a:off x="20277333" y="6823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民生費について，一人あたり</a:t>
          </a:r>
          <a:r>
            <a:rPr kumimoji="1" lang="en-US" altLang="ja-JP" sz="1300">
              <a:latin typeface="ＭＳ Ｐゴシック" panose="020B0600070205080204" pitchFamily="50" charset="-128"/>
              <a:ea typeface="ＭＳ Ｐゴシック" panose="020B0600070205080204" pitchFamily="50" charset="-128"/>
            </a:rPr>
            <a:t>152,606</a:t>
          </a:r>
          <a:r>
            <a:rPr kumimoji="1" lang="ja-JP" altLang="en-US" sz="1300">
              <a:latin typeface="ＭＳ Ｐゴシック" panose="020B0600070205080204" pitchFamily="50" charset="-128"/>
              <a:ea typeface="ＭＳ Ｐゴシック" panose="020B0600070205080204" pitchFamily="50" charset="-128"/>
            </a:rPr>
            <a:t>円と類似団体の中で低い状況になっているのは，障がい者手帳所持者が他政令市に比べて少なく，また生活保護に関して，政令市の中でも保護率が低いためである。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労働費について，一人あたり</a:t>
          </a:r>
          <a:r>
            <a:rPr kumimoji="1" lang="en-US" altLang="ja-JP" sz="1300">
              <a:latin typeface="ＭＳ Ｐゴシック" panose="020B0600070205080204" pitchFamily="50" charset="-128"/>
              <a:ea typeface="ＭＳ Ｐゴシック" panose="020B0600070205080204" pitchFamily="50" charset="-128"/>
            </a:rPr>
            <a:t>1,750</a:t>
          </a:r>
          <a:r>
            <a:rPr kumimoji="1" lang="ja-JP" altLang="en-US" sz="1300">
              <a:latin typeface="ＭＳ Ｐゴシック" panose="020B0600070205080204" pitchFamily="50" charset="-128"/>
              <a:ea typeface="ＭＳ Ｐゴシック" panose="020B0600070205080204" pitchFamily="50" charset="-128"/>
            </a:rPr>
            <a:t>円と類似団体の中で最も高くなっているのは，新潟勤労者総合福祉センター（新潟テルサ）の管理運営費や，新潟県労働金庫への貸付金があるためである。</a:t>
          </a:r>
        </a:p>
        <a:p>
          <a:r>
            <a:rPr kumimoji="1" lang="ja-JP" altLang="en-US" sz="1300">
              <a:latin typeface="ＭＳ Ｐゴシック" panose="020B0600070205080204" pitchFamily="50" charset="-128"/>
              <a:ea typeface="ＭＳ Ｐゴシック" panose="020B0600070205080204" pitchFamily="50" charset="-128"/>
            </a:rPr>
            <a:t>　農林水産業費について，一人あたり</a:t>
          </a:r>
          <a:r>
            <a:rPr kumimoji="1" lang="en-US" altLang="ja-JP" sz="1300">
              <a:latin typeface="ＭＳ Ｐゴシック" panose="020B0600070205080204" pitchFamily="50" charset="-128"/>
              <a:ea typeface="ＭＳ Ｐゴシック" panose="020B0600070205080204" pitchFamily="50" charset="-128"/>
            </a:rPr>
            <a:t>10,273</a:t>
          </a:r>
          <a:r>
            <a:rPr kumimoji="1" lang="ja-JP" altLang="en-US" sz="1300">
              <a:latin typeface="ＭＳ Ｐゴシック" panose="020B0600070205080204" pitchFamily="50" charset="-128"/>
              <a:ea typeface="ＭＳ Ｐゴシック" panose="020B0600070205080204" pitchFamily="50" charset="-128"/>
            </a:rPr>
            <a:t>円と類似団体の中で高い状況になっているのは，類似団体平均の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倍の経営耕地面積（住民一人あたり）を有し，田園型政令市を目指した各種施策に取り組んでいるためである。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土木費について，一人あたり</a:t>
          </a:r>
          <a:r>
            <a:rPr kumimoji="1" lang="en-US" altLang="ja-JP" sz="1300">
              <a:latin typeface="ＭＳ Ｐゴシック" panose="020B0600070205080204" pitchFamily="50" charset="-128"/>
              <a:ea typeface="ＭＳ Ｐゴシック" panose="020B0600070205080204" pitchFamily="50" charset="-128"/>
            </a:rPr>
            <a:t>99,463</a:t>
          </a:r>
          <a:r>
            <a:rPr kumimoji="1" lang="ja-JP" altLang="en-US" sz="1300">
              <a:latin typeface="ＭＳ Ｐゴシック" panose="020B0600070205080204" pitchFamily="50" charset="-128"/>
              <a:ea typeface="ＭＳ Ｐゴシック" panose="020B0600070205080204" pitchFamily="50" charset="-128"/>
            </a:rPr>
            <a:t>円と類似団体の中で最も高い状況となっているのは，新潟駅付近連続立体交差事業や新潟中央環状道路整備事業などの大規模事業を推進していることや，冬季の除雪対策経費によるものである。</a:t>
          </a:r>
        </a:p>
        <a:p>
          <a:r>
            <a:rPr kumimoji="1" lang="ja-JP" altLang="en-US" sz="1300">
              <a:latin typeface="ＭＳ Ｐゴシック" panose="020B0600070205080204" pitchFamily="50" charset="-128"/>
              <a:ea typeface="ＭＳ Ｐゴシック" panose="020B0600070205080204" pitchFamily="50" charset="-128"/>
            </a:rPr>
            <a:t>　教育費について，一人あたり</a:t>
          </a:r>
          <a:r>
            <a:rPr kumimoji="1" lang="en-US" altLang="ja-JP" sz="1300">
              <a:latin typeface="ＭＳ Ｐゴシック" panose="020B0600070205080204" pitchFamily="50" charset="-128"/>
              <a:ea typeface="ＭＳ Ｐゴシック" panose="020B0600070205080204" pitchFamily="50" charset="-128"/>
            </a:rPr>
            <a:t>95,068</a:t>
          </a:r>
          <a:r>
            <a:rPr kumimoji="1" lang="ja-JP" altLang="en-US" sz="1300">
              <a:latin typeface="ＭＳ Ｐゴシック" panose="020B0600070205080204" pitchFamily="50" charset="-128"/>
              <a:ea typeface="ＭＳ Ｐゴシック" panose="020B0600070205080204" pitchFamily="50" charset="-128"/>
            </a:rPr>
            <a:t>円と類似団体の中で最も高い状況となっているのは，義務教職員人件費の権限移譲に伴う影響額が，類似団体の中でも大きかったことによるものである。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標準財政規模は，義務教職員人件費の権限移譲により前年度比</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％増と大幅に増加した。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億円の取崩しを行ったため</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減少した。また実質収支については，翌年度への繰越額が減少したことなどから</a:t>
          </a:r>
          <a:r>
            <a:rPr kumimoji="1" lang="en-US" altLang="ja-JP" sz="1400">
              <a:latin typeface="ＭＳ ゴシック" pitchFamily="49" charset="-128"/>
              <a:ea typeface="ＭＳ ゴシック" pitchFamily="49" charset="-128"/>
            </a:rPr>
            <a:t>0.87</a:t>
          </a:r>
          <a:r>
            <a:rPr kumimoji="1" lang="ja-JP" altLang="en-US" sz="1400">
              <a:latin typeface="ＭＳ ゴシック" pitchFamily="49" charset="-128"/>
              <a:ea typeface="ＭＳ ゴシック" pitchFamily="49" charset="-128"/>
            </a:rPr>
            <a:t>％良化している。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実質単年度収支についは，基金の取崩し額の減小などもあり，</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年度以降初めての黒字となった。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新潟市において，平成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年度決算以降，連結実質赤字は生じていない。</a:t>
          </a:r>
        </a:p>
        <a:p>
          <a:r>
            <a:rPr kumimoji="1" lang="ja-JP" altLang="en-US" sz="1400">
              <a:latin typeface="ＭＳ ゴシック" pitchFamily="49" charset="-128"/>
              <a:ea typeface="ＭＳ ゴシック" pitchFamily="49" charset="-128"/>
            </a:rPr>
            <a:t>　ただし国民健康保険事業会計では，近年において実質収支比率の赤字はないものの，平成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年度と平成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は一般医療費の増加，前期の高齢者交付金の減などにより生じた収支不足の結果赤字となったこともあるので，今後も保険給付の増加が見込まれるなど厳しい財政状況が予想されるため，不納欠損額や収入未済額の削減を図るなど，健全な財政運営に努める。</a:t>
          </a:r>
        </a:p>
        <a:p>
          <a:r>
            <a:rPr kumimoji="1" lang="ja-JP" altLang="en-US" sz="1400">
              <a:latin typeface="ＭＳ ゴシック" pitchFamily="49" charset="-128"/>
              <a:ea typeface="ＭＳ ゴシック" pitchFamily="49" charset="-128"/>
            </a:rPr>
            <a:t>　また，黒字額の大きい病院事業会計をはじめとした公営企業会計においても，今後も厳しい経営環境が予想される中，より一層の経営努力が必要となる。特に，水道事業会計や下水道事業会計において，老朽化施設の更新を適切な時期に実施する必要があるが，人口減少などによる事業収益のさらなる減少により，財源確保が厳しくなるものと見込まれることから，徹底した経費削減とともに，将来世代に過度な負担を残さないよう，企業債残高の増高を抑制しながら，安定的な事業運営に必要な資金を確保す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B1" sqref="B1:DI1"/>
    </sheetView>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407246674</v>
      </c>
      <c r="BO4" s="403"/>
      <c r="BP4" s="403"/>
      <c r="BQ4" s="403"/>
      <c r="BR4" s="403"/>
      <c r="BS4" s="403"/>
      <c r="BT4" s="403"/>
      <c r="BU4" s="404"/>
      <c r="BV4" s="402">
        <v>356388020</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1.3</v>
      </c>
      <c r="CU4" s="584"/>
      <c r="CV4" s="584"/>
      <c r="CW4" s="584"/>
      <c r="CX4" s="584"/>
      <c r="CY4" s="584"/>
      <c r="CZ4" s="584"/>
      <c r="DA4" s="585"/>
      <c r="DB4" s="583">
        <v>0.5</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403936780</v>
      </c>
      <c r="BO5" s="408"/>
      <c r="BP5" s="408"/>
      <c r="BQ5" s="408"/>
      <c r="BR5" s="408"/>
      <c r="BS5" s="408"/>
      <c r="BT5" s="408"/>
      <c r="BU5" s="409"/>
      <c r="BV5" s="407">
        <v>354178640</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92.4</v>
      </c>
      <c r="CU5" s="378"/>
      <c r="CV5" s="378"/>
      <c r="CW5" s="378"/>
      <c r="CX5" s="378"/>
      <c r="CY5" s="378"/>
      <c r="CZ5" s="378"/>
      <c r="DA5" s="379"/>
      <c r="DB5" s="377">
        <v>94.4</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3309894</v>
      </c>
      <c r="BO6" s="408"/>
      <c r="BP6" s="408"/>
      <c r="BQ6" s="408"/>
      <c r="BR6" s="408"/>
      <c r="BS6" s="408"/>
      <c r="BT6" s="408"/>
      <c r="BU6" s="409"/>
      <c r="BV6" s="407">
        <v>2209380</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105.9</v>
      </c>
      <c r="CU6" s="558"/>
      <c r="CV6" s="558"/>
      <c r="CW6" s="558"/>
      <c r="CX6" s="558"/>
      <c r="CY6" s="558"/>
      <c r="CZ6" s="558"/>
      <c r="DA6" s="559"/>
      <c r="DB6" s="557">
        <v>107.2</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87</v>
      </c>
      <c r="AV7" s="465"/>
      <c r="AW7" s="465"/>
      <c r="AX7" s="465"/>
      <c r="AY7" s="387" t="s">
        <v>98</v>
      </c>
      <c r="AZ7" s="388"/>
      <c r="BA7" s="388"/>
      <c r="BB7" s="388"/>
      <c r="BC7" s="388"/>
      <c r="BD7" s="388"/>
      <c r="BE7" s="388"/>
      <c r="BF7" s="388"/>
      <c r="BG7" s="388"/>
      <c r="BH7" s="388"/>
      <c r="BI7" s="388"/>
      <c r="BJ7" s="388"/>
      <c r="BK7" s="388"/>
      <c r="BL7" s="388"/>
      <c r="BM7" s="389"/>
      <c r="BN7" s="407">
        <v>253108</v>
      </c>
      <c r="BO7" s="408"/>
      <c r="BP7" s="408"/>
      <c r="BQ7" s="408"/>
      <c r="BR7" s="408"/>
      <c r="BS7" s="408"/>
      <c r="BT7" s="408"/>
      <c r="BU7" s="409"/>
      <c r="BV7" s="407">
        <v>1272264</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226767037</v>
      </c>
      <c r="CU7" s="408"/>
      <c r="CV7" s="408"/>
      <c r="CW7" s="408"/>
      <c r="CX7" s="408"/>
      <c r="CY7" s="408"/>
      <c r="CZ7" s="408"/>
      <c r="DA7" s="409"/>
      <c r="DB7" s="407">
        <v>195004341</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87</v>
      </c>
      <c r="AV8" s="465"/>
      <c r="AW8" s="465"/>
      <c r="AX8" s="465"/>
      <c r="AY8" s="387" t="s">
        <v>101</v>
      </c>
      <c r="AZ8" s="388"/>
      <c r="BA8" s="388"/>
      <c r="BB8" s="388"/>
      <c r="BC8" s="388"/>
      <c r="BD8" s="388"/>
      <c r="BE8" s="388"/>
      <c r="BF8" s="388"/>
      <c r="BG8" s="388"/>
      <c r="BH8" s="388"/>
      <c r="BI8" s="388"/>
      <c r="BJ8" s="388"/>
      <c r="BK8" s="388"/>
      <c r="BL8" s="388"/>
      <c r="BM8" s="389"/>
      <c r="BN8" s="407">
        <v>3056786</v>
      </c>
      <c r="BO8" s="408"/>
      <c r="BP8" s="408"/>
      <c r="BQ8" s="408"/>
      <c r="BR8" s="408"/>
      <c r="BS8" s="408"/>
      <c r="BT8" s="408"/>
      <c r="BU8" s="409"/>
      <c r="BV8" s="407">
        <v>937116</v>
      </c>
      <c r="BW8" s="408"/>
      <c r="BX8" s="408"/>
      <c r="BY8" s="408"/>
      <c r="BZ8" s="408"/>
      <c r="CA8" s="408"/>
      <c r="CB8" s="408"/>
      <c r="CC8" s="409"/>
      <c r="CD8" s="416" t="s">
        <v>102</v>
      </c>
      <c r="CE8" s="417"/>
      <c r="CF8" s="417"/>
      <c r="CG8" s="417"/>
      <c r="CH8" s="417"/>
      <c r="CI8" s="417"/>
      <c r="CJ8" s="417"/>
      <c r="CK8" s="417"/>
      <c r="CL8" s="417"/>
      <c r="CM8" s="417"/>
      <c r="CN8" s="417"/>
      <c r="CO8" s="417"/>
      <c r="CP8" s="417"/>
      <c r="CQ8" s="417"/>
      <c r="CR8" s="417"/>
      <c r="CS8" s="418"/>
      <c r="CT8" s="520">
        <v>0.73</v>
      </c>
      <c r="CU8" s="521"/>
      <c r="CV8" s="521"/>
      <c r="CW8" s="521"/>
      <c r="CX8" s="521"/>
      <c r="CY8" s="521"/>
      <c r="CZ8" s="521"/>
      <c r="DA8" s="522"/>
      <c r="DB8" s="520">
        <v>0.75</v>
      </c>
      <c r="DC8" s="521"/>
      <c r="DD8" s="521"/>
      <c r="DE8" s="521"/>
      <c r="DF8" s="521"/>
      <c r="DG8" s="521"/>
      <c r="DH8" s="521"/>
      <c r="DI8" s="522"/>
      <c r="DJ8" s="165"/>
      <c r="DK8" s="165"/>
      <c r="DL8" s="165"/>
      <c r="DM8" s="165"/>
      <c r="DN8" s="165"/>
      <c r="DO8" s="165"/>
    </row>
    <row r="9" spans="1:119" ht="18.75" customHeight="1" thickBot="1">
      <c r="A9" s="166"/>
      <c r="B9" s="546" t="s">
        <v>103</v>
      </c>
      <c r="C9" s="547"/>
      <c r="D9" s="547"/>
      <c r="E9" s="547"/>
      <c r="F9" s="547"/>
      <c r="G9" s="547"/>
      <c r="H9" s="547"/>
      <c r="I9" s="547"/>
      <c r="J9" s="547"/>
      <c r="K9" s="470"/>
      <c r="L9" s="548" t="s">
        <v>104</v>
      </c>
      <c r="M9" s="549"/>
      <c r="N9" s="549"/>
      <c r="O9" s="549"/>
      <c r="P9" s="549"/>
      <c r="Q9" s="550"/>
      <c r="R9" s="551">
        <v>810157</v>
      </c>
      <c r="S9" s="552"/>
      <c r="T9" s="552"/>
      <c r="U9" s="552"/>
      <c r="V9" s="553"/>
      <c r="W9" s="486" t="s">
        <v>105</v>
      </c>
      <c r="X9" s="487"/>
      <c r="Y9" s="487"/>
      <c r="Z9" s="487"/>
      <c r="AA9" s="487"/>
      <c r="AB9" s="487"/>
      <c r="AC9" s="487"/>
      <c r="AD9" s="487"/>
      <c r="AE9" s="487"/>
      <c r="AF9" s="487"/>
      <c r="AG9" s="487"/>
      <c r="AH9" s="487"/>
      <c r="AI9" s="487"/>
      <c r="AJ9" s="487"/>
      <c r="AK9" s="487"/>
      <c r="AL9" s="554"/>
      <c r="AM9" s="476" t="s">
        <v>106</v>
      </c>
      <c r="AN9" s="381"/>
      <c r="AO9" s="381"/>
      <c r="AP9" s="381"/>
      <c r="AQ9" s="381"/>
      <c r="AR9" s="381"/>
      <c r="AS9" s="381"/>
      <c r="AT9" s="382"/>
      <c r="AU9" s="464" t="s">
        <v>87</v>
      </c>
      <c r="AV9" s="465"/>
      <c r="AW9" s="465"/>
      <c r="AX9" s="465"/>
      <c r="AY9" s="387" t="s">
        <v>107</v>
      </c>
      <c r="AZ9" s="388"/>
      <c r="BA9" s="388"/>
      <c r="BB9" s="388"/>
      <c r="BC9" s="388"/>
      <c r="BD9" s="388"/>
      <c r="BE9" s="388"/>
      <c r="BF9" s="388"/>
      <c r="BG9" s="388"/>
      <c r="BH9" s="388"/>
      <c r="BI9" s="388"/>
      <c r="BJ9" s="388"/>
      <c r="BK9" s="388"/>
      <c r="BL9" s="388"/>
      <c r="BM9" s="389"/>
      <c r="BN9" s="407">
        <v>2119670</v>
      </c>
      <c r="BO9" s="408"/>
      <c r="BP9" s="408"/>
      <c r="BQ9" s="408"/>
      <c r="BR9" s="408"/>
      <c r="BS9" s="408"/>
      <c r="BT9" s="408"/>
      <c r="BU9" s="409"/>
      <c r="BV9" s="407">
        <v>-144088</v>
      </c>
      <c r="BW9" s="408"/>
      <c r="BX9" s="408"/>
      <c r="BY9" s="408"/>
      <c r="BZ9" s="408"/>
      <c r="CA9" s="408"/>
      <c r="CB9" s="408"/>
      <c r="CC9" s="409"/>
      <c r="CD9" s="416" t="s">
        <v>108</v>
      </c>
      <c r="CE9" s="417"/>
      <c r="CF9" s="417"/>
      <c r="CG9" s="417"/>
      <c r="CH9" s="417"/>
      <c r="CI9" s="417"/>
      <c r="CJ9" s="417"/>
      <c r="CK9" s="417"/>
      <c r="CL9" s="417"/>
      <c r="CM9" s="417"/>
      <c r="CN9" s="417"/>
      <c r="CO9" s="417"/>
      <c r="CP9" s="417"/>
      <c r="CQ9" s="417"/>
      <c r="CR9" s="417"/>
      <c r="CS9" s="418"/>
      <c r="CT9" s="377">
        <v>14.8</v>
      </c>
      <c r="CU9" s="378"/>
      <c r="CV9" s="378"/>
      <c r="CW9" s="378"/>
      <c r="CX9" s="378"/>
      <c r="CY9" s="378"/>
      <c r="CZ9" s="378"/>
      <c r="DA9" s="379"/>
      <c r="DB9" s="377">
        <v>19.3</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109</v>
      </c>
      <c r="M10" s="381"/>
      <c r="N10" s="381"/>
      <c r="O10" s="381"/>
      <c r="P10" s="381"/>
      <c r="Q10" s="382"/>
      <c r="R10" s="383">
        <v>811901</v>
      </c>
      <c r="S10" s="384"/>
      <c r="T10" s="384"/>
      <c r="U10" s="384"/>
      <c r="V10" s="386"/>
      <c r="W10" s="555"/>
      <c r="X10" s="369"/>
      <c r="Y10" s="369"/>
      <c r="Z10" s="369"/>
      <c r="AA10" s="369"/>
      <c r="AB10" s="369"/>
      <c r="AC10" s="369"/>
      <c r="AD10" s="369"/>
      <c r="AE10" s="369"/>
      <c r="AF10" s="369"/>
      <c r="AG10" s="369"/>
      <c r="AH10" s="369"/>
      <c r="AI10" s="369"/>
      <c r="AJ10" s="369"/>
      <c r="AK10" s="369"/>
      <c r="AL10" s="556"/>
      <c r="AM10" s="476" t="s">
        <v>110</v>
      </c>
      <c r="AN10" s="381"/>
      <c r="AO10" s="381"/>
      <c r="AP10" s="381"/>
      <c r="AQ10" s="381"/>
      <c r="AR10" s="381"/>
      <c r="AS10" s="381"/>
      <c r="AT10" s="382"/>
      <c r="AU10" s="464" t="s">
        <v>87</v>
      </c>
      <c r="AV10" s="465"/>
      <c r="AW10" s="465"/>
      <c r="AX10" s="465"/>
      <c r="AY10" s="387" t="s">
        <v>111</v>
      </c>
      <c r="AZ10" s="388"/>
      <c r="BA10" s="388"/>
      <c r="BB10" s="388"/>
      <c r="BC10" s="388"/>
      <c r="BD10" s="388"/>
      <c r="BE10" s="388"/>
      <c r="BF10" s="388"/>
      <c r="BG10" s="388"/>
      <c r="BH10" s="388"/>
      <c r="BI10" s="388"/>
      <c r="BJ10" s="388"/>
      <c r="BK10" s="388"/>
      <c r="BL10" s="388"/>
      <c r="BM10" s="389"/>
      <c r="BN10" s="407">
        <v>305</v>
      </c>
      <c r="BO10" s="408"/>
      <c r="BP10" s="408"/>
      <c r="BQ10" s="408"/>
      <c r="BR10" s="408"/>
      <c r="BS10" s="408"/>
      <c r="BT10" s="408"/>
      <c r="BU10" s="409"/>
      <c r="BV10" s="407">
        <v>1566</v>
      </c>
      <c r="BW10" s="408"/>
      <c r="BX10" s="408"/>
      <c r="BY10" s="408"/>
      <c r="BZ10" s="408"/>
      <c r="CA10" s="408"/>
      <c r="CB10" s="408"/>
      <c r="CC10" s="409"/>
      <c r="CD10" s="170" t="s">
        <v>112</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113</v>
      </c>
      <c r="M11" s="454"/>
      <c r="N11" s="454"/>
      <c r="O11" s="454"/>
      <c r="P11" s="454"/>
      <c r="Q11" s="455"/>
      <c r="R11" s="543" t="s">
        <v>114</v>
      </c>
      <c r="S11" s="544"/>
      <c r="T11" s="544"/>
      <c r="U11" s="544"/>
      <c r="V11" s="545"/>
      <c r="W11" s="555"/>
      <c r="X11" s="369"/>
      <c r="Y11" s="369"/>
      <c r="Z11" s="369"/>
      <c r="AA11" s="369"/>
      <c r="AB11" s="369"/>
      <c r="AC11" s="369"/>
      <c r="AD11" s="369"/>
      <c r="AE11" s="369"/>
      <c r="AF11" s="369"/>
      <c r="AG11" s="369"/>
      <c r="AH11" s="369"/>
      <c r="AI11" s="369"/>
      <c r="AJ11" s="369"/>
      <c r="AK11" s="369"/>
      <c r="AL11" s="556"/>
      <c r="AM11" s="476" t="s">
        <v>115</v>
      </c>
      <c r="AN11" s="381"/>
      <c r="AO11" s="381"/>
      <c r="AP11" s="381"/>
      <c r="AQ11" s="381"/>
      <c r="AR11" s="381"/>
      <c r="AS11" s="381"/>
      <c r="AT11" s="382"/>
      <c r="AU11" s="464" t="s">
        <v>116</v>
      </c>
      <c r="AV11" s="465"/>
      <c r="AW11" s="465"/>
      <c r="AX11" s="465"/>
      <c r="AY11" s="387" t="s">
        <v>117</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118</v>
      </c>
      <c r="CE11" s="417"/>
      <c r="CF11" s="417"/>
      <c r="CG11" s="417"/>
      <c r="CH11" s="417"/>
      <c r="CI11" s="417"/>
      <c r="CJ11" s="417"/>
      <c r="CK11" s="417"/>
      <c r="CL11" s="417"/>
      <c r="CM11" s="417"/>
      <c r="CN11" s="417"/>
      <c r="CO11" s="417"/>
      <c r="CP11" s="417"/>
      <c r="CQ11" s="417"/>
      <c r="CR11" s="417"/>
      <c r="CS11" s="418"/>
      <c r="CT11" s="520" t="s">
        <v>119</v>
      </c>
      <c r="CU11" s="521"/>
      <c r="CV11" s="521"/>
      <c r="CW11" s="521"/>
      <c r="CX11" s="521"/>
      <c r="CY11" s="521"/>
      <c r="CZ11" s="521"/>
      <c r="DA11" s="522"/>
      <c r="DB11" s="520" t="s">
        <v>119</v>
      </c>
      <c r="DC11" s="521"/>
      <c r="DD11" s="521"/>
      <c r="DE11" s="521"/>
      <c r="DF11" s="521"/>
      <c r="DG11" s="521"/>
      <c r="DH11" s="521"/>
      <c r="DI11" s="522"/>
      <c r="DJ11" s="165"/>
      <c r="DK11" s="165"/>
      <c r="DL11" s="165"/>
      <c r="DM11" s="165"/>
      <c r="DN11" s="165"/>
      <c r="DO11" s="165"/>
    </row>
    <row r="12" spans="1:119" ht="18.75" customHeight="1">
      <c r="A12" s="166"/>
      <c r="B12" s="523" t="s">
        <v>120</v>
      </c>
      <c r="C12" s="524"/>
      <c r="D12" s="524"/>
      <c r="E12" s="524"/>
      <c r="F12" s="524"/>
      <c r="G12" s="524"/>
      <c r="H12" s="524"/>
      <c r="I12" s="524"/>
      <c r="J12" s="524"/>
      <c r="K12" s="525"/>
      <c r="L12" s="532" t="s">
        <v>121</v>
      </c>
      <c r="M12" s="533"/>
      <c r="N12" s="533"/>
      <c r="O12" s="533"/>
      <c r="P12" s="533"/>
      <c r="Q12" s="534"/>
      <c r="R12" s="535">
        <v>796773</v>
      </c>
      <c r="S12" s="536"/>
      <c r="T12" s="536"/>
      <c r="U12" s="536"/>
      <c r="V12" s="537"/>
      <c r="W12" s="538" t="s">
        <v>1</v>
      </c>
      <c r="X12" s="465"/>
      <c r="Y12" s="465"/>
      <c r="Z12" s="465"/>
      <c r="AA12" s="465"/>
      <c r="AB12" s="539"/>
      <c r="AC12" s="464" t="s">
        <v>122</v>
      </c>
      <c r="AD12" s="465"/>
      <c r="AE12" s="465"/>
      <c r="AF12" s="465"/>
      <c r="AG12" s="539"/>
      <c r="AH12" s="464" t="s">
        <v>123</v>
      </c>
      <c r="AI12" s="465"/>
      <c r="AJ12" s="465"/>
      <c r="AK12" s="465"/>
      <c r="AL12" s="540"/>
      <c r="AM12" s="476" t="s">
        <v>124</v>
      </c>
      <c r="AN12" s="381"/>
      <c r="AO12" s="381"/>
      <c r="AP12" s="381"/>
      <c r="AQ12" s="381"/>
      <c r="AR12" s="381"/>
      <c r="AS12" s="381"/>
      <c r="AT12" s="382"/>
      <c r="AU12" s="464" t="s">
        <v>125</v>
      </c>
      <c r="AV12" s="465"/>
      <c r="AW12" s="465"/>
      <c r="AX12" s="465"/>
      <c r="AY12" s="387" t="s">
        <v>126</v>
      </c>
      <c r="AZ12" s="388"/>
      <c r="BA12" s="388"/>
      <c r="BB12" s="388"/>
      <c r="BC12" s="388"/>
      <c r="BD12" s="388"/>
      <c r="BE12" s="388"/>
      <c r="BF12" s="388"/>
      <c r="BG12" s="388"/>
      <c r="BH12" s="388"/>
      <c r="BI12" s="388"/>
      <c r="BJ12" s="388"/>
      <c r="BK12" s="388"/>
      <c r="BL12" s="388"/>
      <c r="BM12" s="389"/>
      <c r="BN12" s="407">
        <v>1800000</v>
      </c>
      <c r="BO12" s="408"/>
      <c r="BP12" s="408"/>
      <c r="BQ12" s="408"/>
      <c r="BR12" s="408"/>
      <c r="BS12" s="408"/>
      <c r="BT12" s="408"/>
      <c r="BU12" s="409"/>
      <c r="BV12" s="407">
        <v>2000000</v>
      </c>
      <c r="BW12" s="408"/>
      <c r="BX12" s="408"/>
      <c r="BY12" s="408"/>
      <c r="BZ12" s="408"/>
      <c r="CA12" s="408"/>
      <c r="CB12" s="408"/>
      <c r="CC12" s="409"/>
      <c r="CD12" s="416" t="s">
        <v>127</v>
      </c>
      <c r="CE12" s="417"/>
      <c r="CF12" s="417"/>
      <c r="CG12" s="417"/>
      <c r="CH12" s="417"/>
      <c r="CI12" s="417"/>
      <c r="CJ12" s="417"/>
      <c r="CK12" s="417"/>
      <c r="CL12" s="417"/>
      <c r="CM12" s="417"/>
      <c r="CN12" s="417"/>
      <c r="CO12" s="417"/>
      <c r="CP12" s="417"/>
      <c r="CQ12" s="417"/>
      <c r="CR12" s="417"/>
      <c r="CS12" s="418"/>
      <c r="CT12" s="520" t="s">
        <v>128</v>
      </c>
      <c r="CU12" s="521"/>
      <c r="CV12" s="521"/>
      <c r="CW12" s="521"/>
      <c r="CX12" s="521"/>
      <c r="CY12" s="521"/>
      <c r="CZ12" s="521"/>
      <c r="DA12" s="522"/>
      <c r="DB12" s="520" t="s">
        <v>128</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129</v>
      </c>
      <c r="N13" s="508"/>
      <c r="O13" s="508"/>
      <c r="P13" s="508"/>
      <c r="Q13" s="509"/>
      <c r="R13" s="510">
        <v>791459</v>
      </c>
      <c r="S13" s="511"/>
      <c r="T13" s="511"/>
      <c r="U13" s="511"/>
      <c r="V13" s="512"/>
      <c r="W13" s="498" t="s">
        <v>130</v>
      </c>
      <c r="X13" s="420"/>
      <c r="Y13" s="420"/>
      <c r="Z13" s="420"/>
      <c r="AA13" s="420"/>
      <c r="AB13" s="421"/>
      <c r="AC13" s="383">
        <v>13773</v>
      </c>
      <c r="AD13" s="384"/>
      <c r="AE13" s="384"/>
      <c r="AF13" s="384"/>
      <c r="AG13" s="385"/>
      <c r="AH13" s="383">
        <v>13846</v>
      </c>
      <c r="AI13" s="384"/>
      <c r="AJ13" s="384"/>
      <c r="AK13" s="384"/>
      <c r="AL13" s="386"/>
      <c r="AM13" s="476" t="s">
        <v>131</v>
      </c>
      <c r="AN13" s="381"/>
      <c r="AO13" s="381"/>
      <c r="AP13" s="381"/>
      <c r="AQ13" s="381"/>
      <c r="AR13" s="381"/>
      <c r="AS13" s="381"/>
      <c r="AT13" s="382"/>
      <c r="AU13" s="464" t="s">
        <v>132</v>
      </c>
      <c r="AV13" s="465"/>
      <c r="AW13" s="465"/>
      <c r="AX13" s="465"/>
      <c r="AY13" s="387" t="s">
        <v>133</v>
      </c>
      <c r="AZ13" s="388"/>
      <c r="BA13" s="388"/>
      <c r="BB13" s="388"/>
      <c r="BC13" s="388"/>
      <c r="BD13" s="388"/>
      <c r="BE13" s="388"/>
      <c r="BF13" s="388"/>
      <c r="BG13" s="388"/>
      <c r="BH13" s="388"/>
      <c r="BI13" s="388"/>
      <c r="BJ13" s="388"/>
      <c r="BK13" s="388"/>
      <c r="BL13" s="388"/>
      <c r="BM13" s="389"/>
      <c r="BN13" s="407">
        <v>319975</v>
      </c>
      <c r="BO13" s="408"/>
      <c r="BP13" s="408"/>
      <c r="BQ13" s="408"/>
      <c r="BR13" s="408"/>
      <c r="BS13" s="408"/>
      <c r="BT13" s="408"/>
      <c r="BU13" s="409"/>
      <c r="BV13" s="407">
        <v>-2142522</v>
      </c>
      <c r="BW13" s="408"/>
      <c r="BX13" s="408"/>
      <c r="BY13" s="408"/>
      <c r="BZ13" s="408"/>
      <c r="CA13" s="408"/>
      <c r="CB13" s="408"/>
      <c r="CC13" s="409"/>
      <c r="CD13" s="416" t="s">
        <v>134</v>
      </c>
      <c r="CE13" s="417"/>
      <c r="CF13" s="417"/>
      <c r="CG13" s="417"/>
      <c r="CH13" s="417"/>
      <c r="CI13" s="417"/>
      <c r="CJ13" s="417"/>
      <c r="CK13" s="417"/>
      <c r="CL13" s="417"/>
      <c r="CM13" s="417"/>
      <c r="CN13" s="417"/>
      <c r="CO13" s="417"/>
      <c r="CP13" s="417"/>
      <c r="CQ13" s="417"/>
      <c r="CR13" s="417"/>
      <c r="CS13" s="418"/>
      <c r="CT13" s="377">
        <v>10.9</v>
      </c>
      <c r="CU13" s="378"/>
      <c r="CV13" s="378"/>
      <c r="CW13" s="378"/>
      <c r="CX13" s="378"/>
      <c r="CY13" s="378"/>
      <c r="CZ13" s="378"/>
      <c r="DA13" s="379"/>
      <c r="DB13" s="377">
        <v>11.1</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135</v>
      </c>
      <c r="M14" s="541"/>
      <c r="N14" s="541"/>
      <c r="O14" s="541"/>
      <c r="P14" s="541"/>
      <c r="Q14" s="542"/>
      <c r="R14" s="510">
        <v>800112</v>
      </c>
      <c r="S14" s="511"/>
      <c r="T14" s="511"/>
      <c r="U14" s="511"/>
      <c r="V14" s="512"/>
      <c r="W14" s="513"/>
      <c r="X14" s="423"/>
      <c r="Y14" s="423"/>
      <c r="Z14" s="423"/>
      <c r="AA14" s="423"/>
      <c r="AB14" s="424"/>
      <c r="AC14" s="503">
        <v>3.7</v>
      </c>
      <c r="AD14" s="504"/>
      <c r="AE14" s="504"/>
      <c r="AF14" s="504"/>
      <c r="AG14" s="505"/>
      <c r="AH14" s="503">
        <v>3.7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136</v>
      </c>
      <c r="CE14" s="414"/>
      <c r="CF14" s="414"/>
      <c r="CG14" s="414"/>
      <c r="CH14" s="414"/>
      <c r="CI14" s="414"/>
      <c r="CJ14" s="414"/>
      <c r="CK14" s="414"/>
      <c r="CL14" s="414"/>
      <c r="CM14" s="414"/>
      <c r="CN14" s="414"/>
      <c r="CO14" s="414"/>
      <c r="CP14" s="414"/>
      <c r="CQ14" s="414"/>
      <c r="CR14" s="414"/>
      <c r="CS14" s="415"/>
      <c r="CT14" s="514">
        <v>146.1</v>
      </c>
      <c r="CU14" s="515"/>
      <c r="CV14" s="515"/>
      <c r="CW14" s="515"/>
      <c r="CX14" s="515"/>
      <c r="CY14" s="515"/>
      <c r="CZ14" s="515"/>
      <c r="DA14" s="516"/>
      <c r="DB14" s="514">
        <v>139.6</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137</v>
      </c>
      <c r="N15" s="508"/>
      <c r="O15" s="508"/>
      <c r="P15" s="508"/>
      <c r="Q15" s="509"/>
      <c r="R15" s="510">
        <v>794991</v>
      </c>
      <c r="S15" s="511"/>
      <c r="T15" s="511"/>
      <c r="U15" s="511"/>
      <c r="V15" s="512"/>
      <c r="W15" s="498" t="s">
        <v>138</v>
      </c>
      <c r="X15" s="420"/>
      <c r="Y15" s="420"/>
      <c r="Z15" s="420"/>
      <c r="AA15" s="420"/>
      <c r="AB15" s="421"/>
      <c r="AC15" s="383">
        <v>83531</v>
      </c>
      <c r="AD15" s="384"/>
      <c r="AE15" s="384"/>
      <c r="AF15" s="384"/>
      <c r="AG15" s="385"/>
      <c r="AH15" s="383">
        <v>82451</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118340106</v>
      </c>
      <c r="BO15" s="403"/>
      <c r="BP15" s="403"/>
      <c r="BQ15" s="403"/>
      <c r="BR15" s="403"/>
      <c r="BS15" s="403"/>
      <c r="BT15" s="403"/>
      <c r="BU15" s="404"/>
      <c r="BV15" s="402">
        <v>105562585</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3"/>
      <c r="Y16" s="423"/>
      <c r="Z16" s="423"/>
      <c r="AA16" s="423"/>
      <c r="AB16" s="424"/>
      <c r="AC16" s="503">
        <v>22.1</v>
      </c>
      <c r="AD16" s="504"/>
      <c r="AE16" s="504"/>
      <c r="AF16" s="504"/>
      <c r="AG16" s="505"/>
      <c r="AH16" s="503">
        <v>22.2</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168040214</v>
      </c>
      <c r="BO16" s="408"/>
      <c r="BP16" s="408"/>
      <c r="BQ16" s="408"/>
      <c r="BR16" s="408"/>
      <c r="BS16" s="408"/>
      <c r="BT16" s="408"/>
      <c r="BU16" s="409"/>
      <c r="BV16" s="407">
        <v>142775171</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144</v>
      </c>
      <c r="N17" s="493"/>
      <c r="O17" s="493"/>
      <c r="P17" s="493"/>
      <c r="Q17" s="494"/>
      <c r="R17" s="495" t="s">
        <v>142</v>
      </c>
      <c r="S17" s="496"/>
      <c r="T17" s="496"/>
      <c r="U17" s="496"/>
      <c r="V17" s="497"/>
      <c r="W17" s="498" t="s">
        <v>145</v>
      </c>
      <c r="X17" s="420"/>
      <c r="Y17" s="420"/>
      <c r="Z17" s="420"/>
      <c r="AA17" s="420"/>
      <c r="AB17" s="421"/>
      <c r="AC17" s="383">
        <v>280010</v>
      </c>
      <c r="AD17" s="384"/>
      <c r="AE17" s="384"/>
      <c r="AF17" s="384"/>
      <c r="AG17" s="385"/>
      <c r="AH17" s="383">
        <v>275014</v>
      </c>
      <c r="AI17" s="384"/>
      <c r="AJ17" s="384"/>
      <c r="AK17" s="384"/>
      <c r="AL17" s="386"/>
      <c r="AM17" s="476"/>
      <c r="AN17" s="381"/>
      <c r="AO17" s="381"/>
      <c r="AP17" s="381"/>
      <c r="AQ17" s="381"/>
      <c r="AR17" s="381"/>
      <c r="AS17" s="381"/>
      <c r="AT17" s="382"/>
      <c r="AU17" s="464"/>
      <c r="AV17" s="465"/>
      <c r="AW17" s="465"/>
      <c r="AX17" s="465"/>
      <c r="AY17" s="387" t="s">
        <v>146</v>
      </c>
      <c r="AZ17" s="388"/>
      <c r="BA17" s="388"/>
      <c r="BB17" s="388"/>
      <c r="BC17" s="388"/>
      <c r="BD17" s="388"/>
      <c r="BE17" s="388"/>
      <c r="BF17" s="388"/>
      <c r="BG17" s="388"/>
      <c r="BH17" s="388"/>
      <c r="BI17" s="388"/>
      <c r="BJ17" s="388"/>
      <c r="BK17" s="388"/>
      <c r="BL17" s="388"/>
      <c r="BM17" s="389"/>
      <c r="BN17" s="407">
        <v>147998842</v>
      </c>
      <c r="BO17" s="408"/>
      <c r="BP17" s="408"/>
      <c r="BQ17" s="408"/>
      <c r="BR17" s="408"/>
      <c r="BS17" s="408"/>
      <c r="BT17" s="408"/>
      <c r="BU17" s="409"/>
      <c r="BV17" s="407">
        <v>135156872</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147</v>
      </c>
      <c r="C18" s="470"/>
      <c r="D18" s="470"/>
      <c r="E18" s="471"/>
      <c r="F18" s="471"/>
      <c r="G18" s="471"/>
      <c r="H18" s="471"/>
      <c r="I18" s="471"/>
      <c r="J18" s="471"/>
      <c r="K18" s="471"/>
      <c r="L18" s="472">
        <v>726.45</v>
      </c>
      <c r="M18" s="472"/>
      <c r="N18" s="472"/>
      <c r="O18" s="472"/>
      <c r="P18" s="472"/>
      <c r="Q18" s="472"/>
      <c r="R18" s="473"/>
      <c r="S18" s="473"/>
      <c r="T18" s="473"/>
      <c r="U18" s="473"/>
      <c r="V18" s="474"/>
      <c r="W18" s="488"/>
      <c r="X18" s="489"/>
      <c r="Y18" s="489"/>
      <c r="Z18" s="489"/>
      <c r="AA18" s="489"/>
      <c r="AB18" s="499"/>
      <c r="AC18" s="371">
        <v>74.2</v>
      </c>
      <c r="AD18" s="372"/>
      <c r="AE18" s="372"/>
      <c r="AF18" s="372"/>
      <c r="AG18" s="475"/>
      <c r="AH18" s="371">
        <v>74.099999999999994</v>
      </c>
      <c r="AI18" s="372"/>
      <c r="AJ18" s="372"/>
      <c r="AK18" s="372"/>
      <c r="AL18" s="373"/>
      <c r="AM18" s="476"/>
      <c r="AN18" s="381"/>
      <c r="AO18" s="381"/>
      <c r="AP18" s="381"/>
      <c r="AQ18" s="381"/>
      <c r="AR18" s="381"/>
      <c r="AS18" s="381"/>
      <c r="AT18" s="382"/>
      <c r="AU18" s="464"/>
      <c r="AV18" s="465"/>
      <c r="AW18" s="465"/>
      <c r="AX18" s="465"/>
      <c r="AY18" s="387" t="s">
        <v>148</v>
      </c>
      <c r="AZ18" s="388"/>
      <c r="BA18" s="388"/>
      <c r="BB18" s="388"/>
      <c r="BC18" s="388"/>
      <c r="BD18" s="388"/>
      <c r="BE18" s="388"/>
      <c r="BF18" s="388"/>
      <c r="BG18" s="388"/>
      <c r="BH18" s="388"/>
      <c r="BI18" s="388"/>
      <c r="BJ18" s="388"/>
      <c r="BK18" s="388"/>
      <c r="BL18" s="388"/>
      <c r="BM18" s="389"/>
      <c r="BN18" s="407">
        <v>214481075</v>
      </c>
      <c r="BO18" s="408"/>
      <c r="BP18" s="408"/>
      <c r="BQ18" s="408"/>
      <c r="BR18" s="408"/>
      <c r="BS18" s="408"/>
      <c r="BT18" s="408"/>
      <c r="BU18" s="409"/>
      <c r="BV18" s="407">
        <v>186526151</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149</v>
      </c>
      <c r="C19" s="470"/>
      <c r="D19" s="470"/>
      <c r="E19" s="471"/>
      <c r="F19" s="471"/>
      <c r="G19" s="471"/>
      <c r="H19" s="471"/>
      <c r="I19" s="471"/>
      <c r="J19" s="471"/>
      <c r="K19" s="471"/>
      <c r="L19" s="477">
        <v>1115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150</v>
      </c>
      <c r="AZ19" s="388"/>
      <c r="BA19" s="388"/>
      <c r="BB19" s="388"/>
      <c r="BC19" s="388"/>
      <c r="BD19" s="388"/>
      <c r="BE19" s="388"/>
      <c r="BF19" s="388"/>
      <c r="BG19" s="388"/>
      <c r="BH19" s="388"/>
      <c r="BI19" s="388"/>
      <c r="BJ19" s="388"/>
      <c r="BK19" s="388"/>
      <c r="BL19" s="388"/>
      <c r="BM19" s="389"/>
      <c r="BN19" s="407">
        <v>254821422</v>
      </c>
      <c r="BO19" s="408"/>
      <c r="BP19" s="408"/>
      <c r="BQ19" s="408"/>
      <c r="BR19" s="408"/>
      <c r="BS19" s="408"/>
      <c r="BT19" s="408"/>
      <c r="BU19" s="409"/>
      <c r="BV19" s="407">
        <v>218301524</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151</v>
      </c>
      <c r="C20" s="470"/>
      <c r="D20" s="470"/>
      <c r="E20" s="471"/>
      <c r="F20" s="471"/>
      <c r="G20" s="471"/>
      <c r="H20" s="471"/>
      <c r="I20" s="471"/>
      <c r="J20" s="471"/>
      <c r="K20" s="471"/>
      <c r="L20" s="477">
        <v>321511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153</v>
      </c>
      <c r="C22" s="437"/>
      <c r="D22" s="438"/>
      <c r="E22" s="445" t="s">
        <v>1</v>
      </c>
      <c r="F22" s="420"/>
      <c r="G22" s="420"/>
      <c r="H22" s="420"/>
      <c r="I22" s="420"/>
      <c r="J22" s="420"/>
      <c r="K22" s="421"/>
      <c r="L22" s="445" t="s">
        <v>154</v>
      </c>
      <c r="M22" s="420"/>
      <c r="N22" s="420"/>
      <c r="O22" s="420"/>
      <c r="P22" s="421"/>
      <c r="Q22" s="430" t="s">
        <v>155</v>
      </c>
      <c r="R22" s="431"/>
      <c r="S22" s="431"/>
      <c r="T22" s="431"/>
      <c r="U22" s="431"/>
      <c r="V22" s="446"/>
      <c r="W22" s="448" t="s">
        <v>156</v>
      </c>
      <c r="X22" s="437"/>
      <c r="Y22" s="438"/>
      <c r="Z22" s="445" t="s">
        <v>1</v>
      </c>
      <c r="AA22" s="420"/>
      <c r="AB22" s="420"/>
      <c r="AC22" s="420"/>
      <c r="AD22" s="420"/>
      <c r="AE22" s="420"/>
      <c r="AF22" s="420"/>
      <c r="AG22" s="421"/>
      <c r="AH22" s="419" t="s">
        <v>157</v>
      </c>
      <c r="AI22" s="420"/>
      <c r="AJ22" s="420"/>
      <c r="AK22" s="420"/>
      <c r="AL22" s="421"/>
      <c r="AM22" s="419" t="s">
        <v>158</v>
      </c>
      <c r="AN22" s="425"/>
      <c r="AO22" s="425"/>
      <c r="AP22" s="425"/>
      <c r="AQ22" s="425"/>
      <c r="AR22" s="426"/>
      <c r="AS22" s="430" t="s">
        <v>155</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159</v>
      </c>
      <c r="AZ23" s="400"/>
      <c r="BA23" s="400"/>
      <c r="BB23" s="400"/>
      <c r="BC23" s="400"/>
      <c r="BD23" s="400"/>
      <c r="BE23" s="400"/>
      <c r="BF23" s="400"/>
      <c r="BG23" s="400"/>
      <c r="BH23" s="400"/>
      <c r="BI23" s="400"/>
      <c r="BJ23" s="400"/>
      <c r="BK23" s="400"/>
      <c r="BL23" s="400"/>
      <c r="BM23" s="401"/>
      <c r="BN23" s="407">
        <v>600079400</v>
      </c>
      <c r="BO23" s="408"/>
      <c r="BP23" s="408"/>
      <c r="BQ23" s="408"/>
      <c r="BR23" s="408"/>
      <c r="BS23" s="408"/>
      <c r="BT23" s="408"/>
      <c r="BU23" s="409"/>
      <c r="BV23" s="407">
        <v>572533352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160</v>
      </c>
      <c r="F24" s="381"/>
      <c r="G24" s="381"/>
      <c r="H24" s="381"/>
      <c r="I24" s="381"/>
      <c r="J24" s="381"/>
      <c r="K24" s="382"/>
      <c r="L24" s="383">
        <v>1</v>
      </c>
      <c r="M24" s="384"/>
      <c r="N24" s="384"/>
      <c r="O24" s="384"/>
      <c r="P24" s="385"/>
      <c r="Q24" s="383">
        <v>11087</v>
      </c>
      <c r="R24" s="384"/>
      <c r="S24" s="384"/>
      <c r="T24" s="384"/>
      <c r="U24" s="384"/>
      <c r="V24" s="385"/>
      <c r="W24" s="449"/>
      <c r="X24" s="440"/>
      <c r="Y24" s="441"/>
      <c r="Z24" s="380" t="s">
        <v>161</v>
      </c>
      <c r="AA24" s="381"/>
      <c r="AB24" s="381"/>
      <c r="AC24" s="381"/>
      <c r="AD24" s="381"/>
      <c r="AE24" s="381"/>
      <c r="AF24" s="381"/>
      <c r="AG24" s="382"/>
      <c r="AH24" s="383">
        <v>5594</v>
      </c>
      <c r="AI24" s="384"/>
      <c r="AJ24" s="384"/>
      <c r="AK24" s="384"/>
      <c r="AL24" s="385"/>
      <c r="AM24" s="383">
        <v>17660258</v>
      </c>
      <c r="AN24" s="384"/>
      <c r="AO24" s="384"/>
      <c r="AP24" s="384"/>
      <c r="AQ24" s="384"/>
      <c r="AR24" s="385"/>
      <c r="AS24" s="383">
        <v>3157</v>
      </c>
      <c r="AT24" s="384"/>
      <c r="AU24" s="384"/>
      <c r="AV24" s="384"/>
      <c r="AW24" s="384"/>
      <c r="AX24" s="386"/>
      <c r="AY24" s="374" t="s">
        <v>162</v>
      </c>
      <c r="AZ24" s="375"/>
      <c r="BA24" s="375"/>
      <c r="BB24" s="375"/>
      <c r="BC24" s="375"/>
      <c r="BD24" s="375"/>
      <c r="BE24" s="375"/>
      <c r="BF24" s="375"/>
      <c r="BG24" s="375"/>
      <c r="BH24" s="375"/>
      <c r="BI24" s="375"/>
      <c r="BJ24" s="375"/>
      <c r="BK24" s="375"/>
      <c r="BL24" s="375"/>
      <c r="BM24" s="376"/>
      <c r="BN24" s="407">
        <v>141322377</v>
      </c>
      <c r="BO24" s="408"/>
      <c r="BP24" s="408"/>
      <c r="BQ24" s="408"/>
      <c r="BR24" s="408"/>
      <c r="BS24" s="408"/>
      <c r="BT24" s="408"/>
      <c r="BU24" s="409"/>
      <c r="BV24" s="407">
        <v>146971526</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163</v>
      </c>
      <c r="F25" s="381"/>
      <c r="G25" s="381"/>
      <c r="H25" s="381"/>
      <c r="I25" s="381"/>
      <c r="J25" s="381"/>
      <c r="K25" s="382"/>
      <c r="L25" s="383">
        <v>3</v>
      </c>
      <c r="M25" s="384"/>
      <c r="N25" s="384"/>
      <c r="O25" s="384"/>
      <c r="P25" s="385"/>
      <c r="Q25" s="383">
        <v>8949</v>
      </c>
      <c r="R25" s="384"/>
      <c r="S25" s="384"/>
      <c r="T25" s="384"/>
      <c r="U25" s="384"/>
      <c r="V25" s="385"/>
      <c r="W25" s="449"/>
      <c r="X25" s="440"/>
      <c r="Y25" s="441"/>
      <c r="Z25" s="380" t="s">
        <v>164</v>
      </c>
      <c r="AA25" s="381"/>
      <c r="AB25" s="381"/>
      <c r="AC25" s="381"/>
      <c r="AD25" s="381"/>
      <c r="AE25" s="381"/>
      <c r="AF25" s="381"/>
      <c r="AG25" s="382"/>
      <c r="AH25" s="383">
        <v>915</v>
      </c>
      <c r="AI25" s="384"/>
      <c r="AJ25" s="384"/>
      <c r="AK25" s="384"/>
      <c r="AL25" s="385"/>
      <c r="AM25" s="383">
        <v>2964600</v>
      </c>
      <c r="AN25" s="384"/>
      <c r="AO25" s="384"/>
      <c r="AP25" s="384"/>
      <c r="AQ25" s="384"/>
      <c r="AR25" s="385"/>
      <c r="AS25" s="383">
        <v>3240</v>
      </c>
      <c r="AT25" s="384"/>
      <c r="AU25" s="384"/>
      <c r="AV25" s="384"/>
      <c r="AW25" s="384"/>
      <c r="AX25" s="386"/>
      <c r="AY25" s="399" t="s">
        <v>165</v>
      </c>
      <c r="AZ25" s="400"/>
      <c r="BA25" s="400"/>
      <c r="BB25" s="400"/>
      <c r="BC25" s="400"/>
      <c r="BD25" s="400"/>
      <c r="BE25" s="400"/>
      <c r="BF25" s="400"/>
      <c r="BG25" s="400"/>
      <c r="BH25" s="400"/>
      <c r="BI25" s="400"/>
      <c r="BJ25" s="400"/>
      <c r="BK25" s="400"/>
      <c r="BL25" s="400"/>
      <c r="BM25" s="401"/>
      <c r="BN25" s="402">
        <v>51785690</v>
      </c>
      <c r="BO25" s="403"/>
      <c r="BP25" s="403"/>
      <c r="BQ25" s="403"/>
      <c r="BR25" s="403"/>
      <c r="BS25" s="403"/>
      <c r="BT25" s="403"/>
      <c r="BU25" s="404"/>
      <c r="BV25" s="402">
        <v>55551718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166</v>
      </c>
      <c r="F26" s="381"/>
      <c r="G26" s="381"/>
      <c r="H26" s="381"/>
      <c r="I26" s="381"/>
      <c r="J26" s="381"/>
      <c r="K26" s="382"/>
      <c r="L26" s="383">
        <v>1</v>
      </c>
      <c r="M26" s="384"/>
      <c r="N26" s="384"/>
      <c r="O26" s="384"/>
      <c r="P26" s="385"/>
      <c r="Q26" s="383">
        <v>8170</v>
      </c>
      <c r="R26" s="384"/>
      <c r="S26" s="384"/>
      <c r="T26" s="384"/>
      <c r="U26" s="384"/>
      <c r="V26" s="385"/>
      <c r="W26" s="449"/>
      <c r="X26" s="440"/>
      <c r="Y26" s="441"/>
      <c r="Z26" s="380" t="s">
        <v>167</v>
      </c>
      <c r="AA26" s="462"/>
      <c r="AB26" s="462"/>
      <c r="AC26" s="462"/>
      <c r="AD26" s="462"/>
      <c r="AE26" s="462"/>
      <c r="AF26" s="462"/>
      <c r="AG26" s="463"/>
      <c r="AH26" s="383">
        <v>562</v>
      </c>
      <c r="AI26" s="384"/>
      <c r="AJ26" s="384"/>
      <c r="AK26" s="384"/>
      <c r="AL26" s="385"/>
      <c r="AM26" s="383">
        <v>1851790</v>
      </c>
      <c r="AN26" s="384"/>
      <c r="AO26" s="384"/>
      <c r="AP26" s="384"/>
      <c r="AQ26" s="384"/>
      <c r="AR26" s="385"/>
      <c r="AS26" s="383">
        <v>3295</v>
      </c>
      <c r="AT26" s="384"/>
      <c r="AU26" s="384"/>
      <c r="AV26" s="384"/>
      <c r="AW26" s="384"/>
      <c r="AX26" s="386"/>
      <c r="AY26" s="416" t="s">
        <v>168</v>
      </c>
      <c r="AZ26" s="417"/>
      <c r="BA26" s="417"/>
      <c r="BB26" s="417"/>
      <c r="BC26" s="417"/>
      <c r="BD26" s="417"/>
      <c r="BE26" s="417"/>
      <c r="BF26" s="417"/>
      <c r="BG26" s="417"/>
      <c r="BH26" s="417"/>
      <c r="BI26" s="417"/>
      <c r="BJ26" s="417"/>
      <c r="BK26" s="417"/>
      <c r="BL26" s="417"/>
      <c r="BM26" s="418"/>
      <c r="BN26" s="407">
        <v>1196442</v>
      </c>
      <c r="BO26" s="408"/>
      <c r="BP26" s="408"/>
      <c r="BQ26" s="408"/>
      <c r="BR26" s="408"/>
      <c r="BS26" s="408"/>
      <c r="BT26" s="408"/>
      <c r="BU26" s="409"/>
      <c r="BV26" s="407">
        <v>1388355</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169</v>
      </c>
      <c r="F27" s="381"/>
      <c r="G27" s="381"/>
      <c r="H27" s="381"/>
      <c r="I27" s="381"/>
      <c r="J27" s="381"/>
      <c r="K27" s="382"/>
      <c r="L27" s="383">
        <v>1</v>
      </c>
      <c r="M27" s="384"/>
      <c r="N27" s="384"/>
      <c r="O27" s="384"/>
      <c r="P27" s="385"/>
      <c r="Q27" s="383">
        <v>7810</v>
      </c>
      <c r="R27" s="384"/>
      <c r="S27" s="384"/>
      <c r="T27" s="384"/>
      <c r="U27" s="384"/>
      <c r="V27" s="385"/>
      <c r="W27" s="449"/>
      <c r="X27" s="440"/>
      <c r="Y27" s="441"/>
      <c r="Z27" s="380" t="s">
        <v>170</v>
      </c>
      <c r="AA27" s="381"/>
      <c r="AB27" s="381"/>
      <c r="AC27" s="381"/>
      <c r="AD27" s="381"/>
      <c r="AE27" s="381"/>
      <c r="AF27" s="381"/>
      <c r="AG27" s="382"/>
      <c r="AH27" s="383">
        <v>3905</v>
      </c>
      <c r="AI27" s="384"/>
      <c r="AJ27" s="384"/>
      <c r="AK27" s="384"/>
      <c r="AL27" s="385"/>
      <c r="AM27" s="383">
        <v>15207713</v>
      </c>
      <c r="AN27" s="384"/>
      <c r="AO27" s="384"/>
      <c r="AP27" s="384"/>
      <c r="AQ27" s="384"/>
      <c r="AR27" s="385"/>
      <c r="AS27" s="383">
        <v>3894</v>
      </c>
      <c r="AT27" s="384"/>
      <c r="AU27" s="384"/>
      <c r="AV27" s="384"/>
      <c r="AW27" s="384"/>
      <c r="AX27" s="386"/>
      <c r="AY27" s="413" t="s">
        <v>171</v>
      </c>
      <c r="AZ27" s="414"/>
      <c r="BA27" s="414"/>
      <c r="BB27" s="414"/>
      <c r="BC27" s="414"/>
      <c r="BD27" s="414"/>
      <c r="BE27" s="414"/>
      <c r="BF27" s="414"/>
      <c r="BG27" s="414"/>
      <c r="BH27" s="414"/>
      <c r="BI27" s="414"/>
      <c r="BJ27" s="414"/>
      <c r="BK27" s="414"/>
      <c r="BL27" s="414"/>
      <c r="BM27" s="415"/>
      <c r="BN27" s="410" t="s">
        <v>172</v>
      </c>
      <c r="BO27" s="411"/>
      <c r="BP27" s="411"/>
      <c r="BQ27" s="411"/>
      <c r="BR27" s="411"/>
      <c r="BS27" s="411"/>
      <c r="BT27" s="411"/>
      <c r="BU27" s="412"/>
      <c r="BV27" s="410">
        <v>7650000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173</v>
      </c>
      <c r="F28" s="381"/>
      <c r="G28" s="381"/>
      <c r="H28" s="381"/>
      <c r="I28" s="381"/>
      <c r="J28" s="381"/>
      <c r="K28" s="382"/>
      <c r="L28" s="383">
        <v>1</v>
      </c>
      <c r="M28" s="384"/>
      <c r="N28" s="384"/>
      <c r="O28" s="384"/>
      <c r="P28" s="385"/>
      <c r="Q28" s="383">
        <v>7030</v>
      </c>
      <c r="R28" s="384"/>
      <c r="S28" s="384"/>
      <c r="T28" s="384"/>
      <c r="U28" s="384"/>
      <c r="V28" s="385"/>
      <c r="W28" s="449"/>
      <c r="X28" s="440"/>
      <c r="Y28" s="441"/>
      <c r="Z28" s="380" t="s">
        <v>174</v>
      </c>
      <c r="AA28" s="381"/>
      <c r="AB28" s="381"/>
      <c r="AC28" s="381"/>
      <c r="AD28" s="381"/>
      <c r="AE28" s="381"/>
      <c r="AF28" s="381"/>
      <c r="AG28" s="382"/>
      <c r="AH28" s="383" t="s">
        <v>128</v>
      </c>
      <c r="AI28" s="384"/>
      <c r="AJ28" s="384"/>
      <c r="AK28" s="384"/>
      <c r="AL28" s="385"/>
      <c r="AM28" s="383" t="s">
        <v>172</v>
      </c>
      <c r="AN28" s="384"/>
      <c r="AO28" s="384"/>
      <c r="AP28" s="384"/>
      <c r="AQ28" s="384"/>
      <c r="AR28" s="385"/>
      <c r="AS28" s="383" t="s">
        <v>128</v>
      </c>
      <c r="AT28" s="384"/>
      <c r="AU28" s="384"/>
      <c r="AV28" s="384"/>
      <c r="AW28" s="384"/>
      <c r="AX28" s="386"/>
      <c r="AY28" s="390" t="s">
        <v>175</v>
      </c>
      <c r="AZ28" s="391"/>
      <c r="BA28" s="391"/>
      <c r="BB28" s="392"/>
      <c r="BC28" s="399" t="s">
        <v>41</v>
      </c>
      <c r="BD28" s="400"/>
      <c r="BE28" s="400"/>
      <c r="BF28" s="400"/>
      <c r="BG28" s="400"/>
      <c r="BH28" s="400"/>
      <c r="BI28" s="400"/>
      <c r="BJ28" s="400"/>
      <c r="BK28" s="400"/>
      <c r="BL28" s="400"/>
      <c r="BM28" s="401"/>
      <c r="BN28" s="402">
        <v>1811572</v>
      </c>
      <c r="BO28" s="403"/>
      <c r="BP28" s="403"/>
      <c r="BQ28" s="403"/>
      <c r="BR28" s="403"/>
      <c r="BS28" s="403"/>
      <c r="BT28" s="403"/>
      <c r="BU28" s="404"/>
      <c r="BV28" s="402">
        <v>3611267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176</v>
      </c>
      <c r="F29" s="381"/>
      <c r="G29" s="381"/>
      <c r="H29" s="381"/>
      <c r="I29" s="381"/>
      <c r="J29" s="381"/>
      <c r="K29" s="382"/>
      <c r="L29" s="383">
        <v>49</v>
      </c>
      <c r="M29" s="384"/>
      <c r="N29" s="384"/>
      <c r="O29" s="384"/>
      <c r="P29" s="385"/>
      <c r="Q29" s="383">
        <v>6550</v>
      </c>
      <c r="R29" s="384"/>
      <c r="S29" s="384"/>
      <c r="T29" s="384"/>
      <c r="U29" s="384"/>
      <c r="V29" s="385"/>
      <c r="W29" s="450"/>
      <c r="X29" s="451"/>
      <c r="Y29" s="452"/>
      <c r="Z29" s="380" t="s">
        <v>177</v>
      </c>
      <c r="AA29" s="381"/>
      <c r="AB29" s="381"/>
      <c r="AC29" s="381"/>
      <c r="AD29" s="381"/>
      <c r="AE29" s="381"/>
      <c r="AF29" s="381"/>
      <c r="AG29" s="382"/>
      <c r="AH29" s="383">
        <v>9499</v>
      </c>
      <c r="AI29" s="384"/>
      <c r="AJ29" s="384"/>
      <c r="AK29" s="384"/>
      <c r="AL29" s="385"/>
      <c r="AM29" s="383">
        <v>32867971</v>
      </c>
      <c r="AN29" s="384"/>
      <c r="AO29" s="384"/>
      <c r="AP29" s="384"/>
      <c r="AQ29" s="384"/>
      <c r="AR29" s="385"/>
      <c r="AS29" s="383">
        <v>3460</v>
      </c>
      <c r="AT29" s="384"/>
      <c r="AU29" s="384"/>
      <c r="AV29" s="384"/>
      <c r="AW29" s="384"/>
      <c r="AX29" s="386"/>
      <c r="AY29" s="393"/>
      <c r="AZ29" s="394"/>
      <c r="BA29" s="394"/>
      <c r="BB29" s="395"/>
      <c r="BC29" s="387" t="s">
        <v>178</v>
      </c>
      <c r="BD29" s="388"/>
      <c r="BE29" s="388"/>
      <c r="BF29" s="388"/>
      <c r="BG29" s="388"/>
      <c r="BH29" s="388"/>
      <c r="BI29" s="388"/>
      <c r="BJ29" s="388"/>
      <c r="BK29" s="388"/>
      <c r="BL29" s="388"/>
      <c r="BM29" s="389"/>
      <c r="BN29" s="407">
        <v>21190</v>
      </c>
      <c r="BO29" s="408"/>
      <c r="BP29" s="408"/>
      <c r="BQ29" s="408"/>
      <c r="BR29" s="408"/>
      <c r="BS29" s="408"/>
      <c r="BT29" s="408"/>
      <c r="BU29" s="409"/>
      <c r="BV29" s="407">
        <v>18338</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179</v>
      </c>
      <c r="X30" s="460"/>
      <c r="Y30" s="460"/>
      <c r="Z30" s="460"/>
      <c r="AA30" s="460"/>
      <c r="AB30" s="460"/>
      <c r="AC30" s="460"/>
      <c r="AD30" s="460"/>
      <c r="AE30" s="460"/>
      <c r="AF30" s="460"/>
      <c r="AG30" s="461"/>
      <c r="AH30" s="371">
        <v>99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1545355</v>
      </c>
      <c r="BO30" s="411"/>
      <c r="BP30" s="411"/>
      <c r="BQ30" s="411"/>
      <c r="BR30" s="411"/>
      <c r="BS30" s="411"/>
      <c r="BT30" s="411"/>
      <c r="BU30" s="412"/>
      <c r="BV30" s="410">
        <v>2039131</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186</v>
      </c>
      <c r="D33" s="370"/>
      <c r="E33" s="369" t="s">
        <v>187</v>
      </c>
      <c r="F33" s="369"/>
      <c r="G33" s="369"/>
      <c r="H33" s="369"/>
      <c r="I33" s="369"/>
      <c r="J33" s="369"/>
      <c r="K33" s="369"/>
      <c r="L33" s="369"/>
      <c r="M33" s="369"/>
      <c r="N33" s="369"/>
      <c r="O33" s="369"/>
      <c r="P33" s="369"/>
      <c r="Q33" s="369"/>
      <c r="R33" s="369"/>
      <c r="S33" s="369"/>
      <c r="T33" s="195"/>
      <c r="U33" s="370" t="s">
        <v>186</v>
      </c>
      <c r="V33" s="370"/>
      <c r="W33" s="369" t="s">
        <v>187</v>
      </c>
      <c r="X33" s="369"/>
      <c r="Y33" s="369"/>
      <c r="Z33" s="369"/>
      <c r="AA33" s="369"/>
      <c r="AB33" s="369"/>
      <c r="AC33" s="369"/>
      <c r="AD33" s="369"/>
      <c r="AE33" s="369"/>
      <c r="AF33" s="369"/>
      <c r="AG33" s="369"/>
      <c r="AH33" s="369"/>
      <c r="AI33" s="369"/>
      <c r="AJ33" s="369"/>
      <c r="AK33" s="369"/>
      <c r="AL33" s="195"/>
      <c r="AM33" s="370" t="s">
        <v>188</v>
      </c>
      <c r="AN33" s="370"/>
      <c r="AO33" s="369" t="s">
        <v>187</v>
      </c>
      <c r="AP33" s="369"/>
      <c r="AQ33" s="369"/>
      <c r="AR33" s="369"/>
      <c r="AS33" s="369"/>
      <c r="AT33" s="369"/>
      <c r="AU33" s="369"/>
      <c r="AV33" s="369"/>
      <c r="AW33" s="369"/>
      <c r="AX33" s="369"/>
      <c r="AY33" s="369"/>
      <c r="AZ33" s="369"/>
      <c r="BA33" s="369"/>
      <c r="BB33" s="369"/>
      <c r="BC33" s="369"/>
      <c r="BD33" s="196"/>
      <c r="BE33" s="369" t="s">
        <v>189</v>
      </c>
      <c r="BF33" s="369"/>
      <c r="BG33" s="369" t="s">
        <v>190</v>
      </c>
      <c r="BH33" s="369"/>
      <c r="BI33" s="369"/>
      <c r="BJ33" s="369"/>
      <c r="BK33" s="369"/>
      <c r="BL33" s="369"/>
      <c r="BM33" s="369"/>
      <c r="BN33" s="369"/>
      <c r="BO33" s="369"/>
      <c r="BP33" s="369"/>
      <c r="BQ33" s="369"/>
      <c r="BR33" s="369"/>
      <c r="BS33" s="369"/>
      <c r="BT33" s="369"/>
      <c r="BU33" s="369"/>
      <c r="BV33" s="196"/>
      <c r="BW33" s="370" t="s">
        <v>189</v>
      </c>
      <c r="BX33" s="370"/>
      <c r="BY33" s="369" t="s">
        <v>191</v>
      </c>
      <c r="BZ33" s="369"/>
      <c r="CA33" s="369"/>
      <c r="CB33" s="369"/>
      <c r="CC33" s="369"/>
      <c r="CD33" s="369"/>
      <c r="CE33" s="369"/>
      <c r="CF33" s="369"/>
      <c r="CG33" s="369"/>
      <c r="CH33" s="369"/>
      <c r="CI33" s="369"/>
      <c r="CJ33" s="369"/>
      <c r="CK33" s="369"/>
      <c r="CL33" s="369"/>
      <c r="CM33" s="369"/>
      <c r="CN33" s="195"/>
      <c r="CO33" s="370" t="s">
        <v>186</v>
      </c>
      <c r="CP33" s="370"/>
      <c r="CQ33" s="369" t="s">
        <v>192</v>
      </c>
      <c r="CR33" s="369"/>
      <c r="CS33" s="369"/>
      <c r="CT33" s="369"/>
      <c r="CU33" s="369"/>
      <c r="CV33" s="369"/>
      <c r="CW33" s="369"/>
      <c r="CX33" s="369"/>
      <c r="CY33" s="369"/>
      <c r="CZ33" s="369"/>
      <c r="DA33" s="369"/>
      <c r="DB33" s="369"/>
      <c r="DC33" s="369"/>
      <c r="DD33" s="369"/>
      <c r="DE33" s="369"/>
      <c r="DF33" s="195"/>
      <c r="DG33" s="368" t="s">
        <v>193</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5</v>
      </c>
      <c r="V34" s="366"/>
      <c r="W34" s="365" t="str">
        <f>IF('各会計、関係団体の財政状況及び健全化判断比率'!B28="","",'各会計、関係団体の財政状況及び健全化判断比率'!B28)</f>
        <v>国民健康保険事業会計</v>
      </c>
      <c r="X34" s="365"/>
      <c r="Y34" s="365"/>
      <c r="Z34" s="365"/>
      <c r="AA34" s="365"/>
      <c r="AB34" s="365"/>
      <c r="AC34" s="365"/>
      <c r="AD34" s="365"/>
      <c r="AE34" s="365"/>
      <c r="AF34" s="365"/>
      <c r="AG34" s="365"/>
      <c r="AH34" s="365"/>
      <c r="AI34" s="365"/>
      <c r="AJ34" s="365"/>
      <c r="AK34" s="365"/>
      <c r="AL34" s="193"/>
      <c r="AM34" s="366">
        <f>IF(AO34="","",MAX(C34:D43,U34:V43)+1)</f>
        <v>8</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11</v>
      </c>
      <c r="BF34" s="366"/>
      <c r="BG34" s="365" t="str">
        <f>IF('各会計、関係団体の財政状況及び健全化判断比率'!B34="","",'各会計、関係団体の財政状況及び健全化判断比率'!B34)</f>
        <v>中央卸売市場事業会計</v>
      </c>
      <c r="BH34" s="365"/>
      <c r="BI34" s="365"/>
      <c r="BJ34" s="365"/>
      <c r="BK34" s="365"/>
      <c r="BL34" s="365"/>
      <c r="BM34" s="365"/>
      <c r="BN34" s="365"/>
      <c r="BO34" s="365"/>
      <c r="BP34" s="365"/>
      <c r="BQ34" s="365"/>
      <c r="BR34" s="365"/>
      <c r="BS34" s="365"/>
      <c r="BT34" s="365"/>
      <c r="BU34" s="365"/>
      <c r="BV34" s="193"/>
      <c r="BW34" s="366">
        <f>IF(BY34="","",MAX(C34:D43,U34:V43,AM34:AN43,BE34:BF43)+1)</f>
        <v>13</v>
      </c>
      <c r="BX34" s="366"/>
      <c r="BY34" s="365" t="str">
        <f>IF('各会計、関係団体の財政状況及び健全化判断比率'!B68="","",'各会計、関係団体の財政状況及び健全化判断比率'!B68)</f>
        <v>さくら福祉保健事務組合（一般会計分）</v>
      </c>
      <c r="BZ34" s="365"/>
      <c r="CA34" s="365"/>
      <c r="CB34" s="365"/>
      <c r="CC34" s="365"/>
      <c r="CD34" s="365"/>
      <c r="CE34" s="365"/>
      <c r="CF34" s="365"/>
      <c r="CG34" s="365"/>
      <c r="CH34" s="365"/>
      <c r="CI34" s="365"/>
      <c r="CJ34" s="365"/>
      <c r="CK34" s="365"/>
      <c r="CL34" s="365"/>
      <c r="CM34" s="365"/>
      <c r="CN34" s="193"/>
      <c r="CO34" s="366">
        <f>IF(CQ34="","",MAX(C34:D43,U34:V43,AM34:AN43,BE34:BF43,BW34:BX43)+1)</f>
        <v>23</v>
      </c>
      <c r="CP34" s="366"/>
      <c r="CQ34" s="365" t="str">
        <f>IF('各会計、関係団体の財政状況及び健全化判断比率'!BS7="","",'各会計、関係団体の財政状況及び健全化判断比率'!BS7)</f>
        <v>新潟市国際交流会館</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公債管理事業会計</v>
      </c>
      <c r="F35" s="365"/>
      <c r="G35" s="365"/>
      <c r="H35" s="365"/>
      <c r="I35" s="365"/>
      <c r="J35" s="365"/>
      <c r="K35" s="365"/>
      <c r="L35" s="365"/>
      <c r="M35" s="365"/>
      <c r="N35" s="365"/>
      <c r="O35" s="365"/>
      <c r="P35" s="365"/>
      <c r="Q35" s="365"/>
      <c r="R35" s="365"/>
      <c r="S35" s="365"/>
      <c r="T35" s="193"/>
      <c r="U35" s="366">
        <f>IF(W35="","",U34+1)</f>
        <v>6</v>
      </c>
      <c r="V35" s="366"/>
      <c r="W35" s="365" t="str">
        <f>IF('各会計、関係団体の財政状況及び健全化判断比率'!B29="","",'各会計、関係団体の財政状況及び健全化判断比率'!B29)</f>
        <v>介護保険事業会計</v>
      </c>
      <c r="X35" s="365"/>
      <c r="Y35" s="365"/>
      <c r="Z35" s="365"/>
      <c r="AA35" s="365"/>
      <c r="AB35" s="365"/>
      <c r="AC35" s="365"/>
      <c r="AD35" s="365"/>
      <c r="AE35" s="365"/>
      <c r="AF35" s="365"/>
      <c r="AG35" s="365"/>
      <c r="AH35" s="365"/>
      <c r="AI35" s="365"/>
      <c r="AJ35" s="365"/>
      <c r="AK35" s="365"/>
      <c r="AL35" s="193"/>
      <c r="AM35" s="366">
        <f t="shared" ref="AM35:AM43" si="0">IF(AO35="","",AM34+1)</f>
        <v>9</v>
      </c>
      <c r="AN35" s="366"/>
      <c r="AO35" s="365" t="str">
        <f>IF('各会計、関係団体の財政状況及び健全化判断比率'!B32="","",'各会計、関係団体の財政状況及び健全化判断比率'!B32)</f>
        <v>病院事業会計</v>
      </c>
      <c r="AP35" s="365"/>
      <c r="AQ35" s="365"/>
      <c r="AR35" s="365"/>
      <c r="AS35" s="365"/>
      <c r="AT35" s="365"/>
      <c r="AU35" s="365"/>
      <c r="AV35" s="365"/>
      <c r="AW35" s="365"/>
      <c r="AX35" s="365"/>
      <c r="AY35" s="365"/>
      <c r="AZ35" s="365"/>
      <c r="BA35" s="365"/>
      <c r="BB35" s="365"/>
      <c r="BC35" s="365"/>
      <c r="BD35" s="193"/>
      <c r="BE35" s="366">
        <f t="shared" ref="BE35:BE43" si="1">IF(BG35="","",BE34+1)</f>
        <v>12</v>
      </c>
      <c r="BF35" s="366"/>
      <c r="BG35" s="365" t="str">
        <f>IF('各会計、関係団体の財政状況及び健全化判断比率'!B35="","",'各会計、関係団体の財政状況及び健全化判断比率'!B35)</f>
        <v>と畜場事業会計</v>
      </c>
      <c r="BH35" s="365"/>
      <c r="BI35" s="365"/>
      <c r="BJ35" s="365"/>
      <c r="BK35" s="365"/>
      <c r="BL35" s="365"/>
      <c r="BM35" s="365"/>
      <c r="BN35" s="365"/>
      <c r="BO35" s="365"/>
      <c r="BP35" s="365"/>
      <c r="BQ35" s="365"/>
      <c r="BR35" s="365"/>
      <c r="BS35" s="365"/>
      <c r="BT35" s="365"/>
      <c r="BU35" s="365"/>
      <c r="BV35" s="193"/>
      <c r="BW35" s="366">
        <f t="shared" ref="BW35:BW43" si="2">IF(BY35="","",BW34+1)</f>
        <v>14</v>
      </c>
      <c r="BX35" s="366"/>
      <c r="BY35" s="365" t="str">
        <f>IF('各会計、関係団体の財政状況及び健全化判断比率'!B69="","",'各会計、関係団体の財政状況及び健全化判断比率'!B69)</f>
        <v>さくら福祉保健事務組合（病院分）</v>
      </c>
      <c r="BZ35" s="365"/>
      <c r="CA35" s="365"/>
      <c r="CB35" s="365"/>
      <c r="CC35" s="365"/>
      <c r="CD35" s="365"/>
      <c r="CE35" s="365"/>
      <c r="CF35" s="365"/>
      <c r="CG35" s="365"/>
      <c r="CH35" s="365"/>
      <c r="CI35" s="365"/>
      <c r="CJ35" s="365"/>
      <c r="CK35" s="365"/>
      <c r="CL35" s="365"/>
      <c r="CM35" s="365"/>
      <c r="CN35" s="193"/>
      <c r="CO35" s="366">
        <f t="shared" ref="CO35:CO43" si="3">IF(CQ35="","",CO34+1)</f>
        <v>24</v>
      </c>
      <c r="CP35" s="366"/>
      <c r="CQ35" s="365" t="str">
        <f>IF('各会計、関係団体の財政状況及び健全化判断比率'!BS8="","",'各会計、関係団体の財政状況及び健全化判断比率'!BS8)</f>
        <v>新潟市芸術文化振興財団</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母子父子寡婦福祉資金貸付事業会計</v>
      </c>
      <c r="F36" s="365"/>
      <c r="G36" s="365"/>
      <c r="H36" s="365"/>
      <c r="I36" s="365"/>
      <c r="J36" s="365"/>
      <c r="K36" s="365"/>
      <c r="L36" s="365"/>
      <c r="M36" s="365"/>
      <c r="N36" s="365"/>
      <c r="O36" s="365"/>
      <c r="P36" s="365"/>
      <c r="Q36" s="365"/>
      <c r="R36" s="365"/>
      <c r="S36" s="365"/>
      <c r="T36" s="193"/>
      <c r="U36" s="366">
        <f t="shared" ref="U36:U43" si="4">IF(W36="","",U35+1)</f>
        <v>7</v>
      </c>
      <c r="V36" s="366"/>
      <c r="W36" s="365" t="str">
        <f>IF('各会計、関係団体の財政状況及び健全化判断比率'!B30="","",'各会計、関係団体の財政状況及び健全化判断比率'!B30)</f>
        <v>後期高齢者医療事業会計</v>
      </c>
      <c r="X36" s="365"/>
      <c r="Y36" s="365"/>
      <c r="Z36" s="365"/>
      <c r="AA36" s="365"/>
      <c r="AB36" s="365"/>
      <c r="AC36" s="365"/>
      <c r="AD36" s="365"/>
      <c r="AE36" s="365"/>
      <c r="AF36" s="365"/>
      <c r="AG36" s="365"/>
      <c r="AH36" s="365"/>
      <c r="AI36" s="365"/>
      <c r="AJ36" s="365"/>
      <c r="AK36" s="365"/>
      <c r="AL36" s="193"/>
      <c r="AM36" s="366">
        <f t="shared" si="0"/>
        <v>10</v>
      </c>
      <c r="AN36" s="366"/>
      <c r="AO36" s="365" t="str">
        <f>IF('各会計、関係団体の財政状況及び健全化判断比率'!B33="","",'各会計、関係団体の財政状況及び健全化判断比率'!B33)</f>
        <v>下水道事業会計</v>
      </c>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15</v>
      </c>
      <c r="BX36" s="366"/>
      <c r="BY36" s="365" t="str">
        <f>IF('各会計、関係団体の財政状況及び健全化判断比率'!B70="","",'各会計、関係団体の財政状況及び健全化判断比率'!B70)</f>
        <v>下越障害福祉事務組合</v>
      </c>
      <c r="BZ36" s="365"/>
      <c r="CA36" s="365"/>
      <c r="CB36" s="365"/>
      <c r="CC36" s="365"/>
      <c r="CD36" s="365"/>
      <c r="CE36" s="365"/>
      <c r="CF36" s="365"/>
      <c r="CG36" s="365"/>
      <c r="CH36" s="365"/>
      <c r="CI36" s="365"/>
      <c r="CJ36" s="365"/>
      <c r="CK36" s="365"/>
      <c r="CL36" s="365"/>
      <c r="CM36" s="365"/>
      <c r="CN36" s="193"/>
      <c r="CO36" s="366">
        <f t="shared" si="3"/>
        <v>25</v>
      </c>
      <c r="CP36" s="366"/>
      <c r="CQ36" s="365" t="str">
        <f>IF('各会計、関係団体の財政状況及び健全化判断比率'!BS9="","",'各会計、関係団体の財政状況及び健全化判断比率'!BS9)</f>
        <v>會津八一記念館</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f>IF(E37="","",C36+1)</f>
        <v>4</v>
      </c>
      <c r="D37" s="366"/>
      <c r="E37" s="365" t="str">
        <f>IF('各会計、関係団体の財政状況及び健全化判断比率'!B10="","",'各会計、関係団体の財政状況及び健全化判断比率'!B10)</f>
        <v>土地取得事業会計</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16</v>
      </c>
      <c r="BX37" s="366"/>
      <c r="BY37" s="365" t="str">
        <f>IF('各会計、関係団体の財政状況及び健全化判断比率'!B71="","",'各会計、関係団体の財政状況及び健全化判断比率'!B71)</f>
        <v>新潟県中東福祉事務組合</v>
      </c>
      <c r="BZ37" s="365"/>
      <c r="CA37" s="365"/>
      <c r="CB37" s="365"/>
      <c r="CC37" s="365"/>
      <c r="CD37" s="365"/>
      <c r="CE37" s="365"/>
      <c r="CF37" s="365"/>
      <c r="CG37" s="365"/>
      <c r="CH37" s="365"/>
      <c r="CI37" s="365"/>
      <c r="CJ37" s="365"/>
      <c r="CK37" s="365"/>
      <c r="CL37" s="365"/>
      <c r="CM37" s="365"/>
      <c r="CN37" s="193"/>
      <c r="CO37" s="366">
        <f t="shared" si="3"/>
        <v>26</v>
      </c>
      <c r="CP37" s="366"/>
      <c r="CQ37" s="365" t="str">
        <f>IF('各会計、関係団体の財政状況及び健全化判断比率'!BS10="","",'各会計、関係団体の財政状況及び健全化判断比率'!BS10)</f>
        <v>新潟市産業振興財団</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17</v>
      </c>
      <c r="BX38" s="366"/>
      <c r="BY38" s="365" t="str">
        <f>IF('各会計、関係団体の財政状況及び健全化判断比率'!B72="","",'各会計、関係団体の財政状況及び健全化判断比率'!B72)</f>
        <v>西蒲原福祉事務組合（一般・急患分）</v>
      </c>
      <c r="BZ38" s="365"/>
      <c r="CA38" s="365"/>
      <c r="CB38" s="365"/>
      <c r="CC38" s="365"/>
      <c r="CD38" s="365"/>
      <c r="CE38" s="365"/>
      <c r="CF38" s="365"/>
      <c r="CG38" s="365"/>
      <c r="CH38" s="365"/>
      <c r="CI38" s="365"/>
      <c r="CJ38" s="365"/>
      <c r="CK38" s="365"/>
      <c r="CL38" s="365"/>
      <c r="CM38" s="365"/>
      <c r="CN38" s="193"/>
      <c r="CO38" s="366">
        <f t="shared" si="3"/>
        <v>27</v>
      </c>
      <c r="CP38" s="366"/>
      <c r="CQ38" s="365" t="str">
        <f>IF('各会計、関係団体の財政状況及び健全化判断比率'!BS11="","",'各会計、関係団体の財政状況及び健全化判断比率'!BS11)</f>
        <v>新潟観光コンベンション協会</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18</v>
      </c>
      <c r="BX39" s="366"/>
      <c r="BY39" s="365" t="str">
        <f>IF('各会計、関係団体の財政状況及び健全化判断比率'!B73="","",'各会計、関係団体の財政状況及び健全化判断比率'!B73)</f>
        <v>三条・燕・西蒲・南蒲広域養護老人ホーム施設組合</v>
      </c>
      <c r="BZ39" s="365"/>
      <c r="CA39" s="365"/>
      <c r="CB39" s="365"/>
      <c r="CC39" s="365"/>
      <c r="CD39" s="365"/>
      <c r="CE39" s="365"/>
      <c r="CF39" s="365"/>
      <c r="CG39" s="365"/>
      <c r="CH39" s="365"/>
      <c r="CI39" s="365"/>
      <c r="CJ39" s="365"/>
      <c r="CK39" s="365"/>
      <c r="CL39" s="365"/>
      <c r="CM39" s="365"/>
      <c r="CN39" s="193"/>
      <c r="CO39" s="366">
        <f t="shared" si="3"/>
        <v>28</v>
      </c>
      <c r="CP39" s="366"/>
      <c r="CQ39" s="365" t="str">
        <f>IF('各会計、関係団体の財政状況及び健全化判断比率'!BS12="","",'各会計、関係団体の財政状況及び健全化判断比率'!BS12)</f>
        <v>新潟市勤労者福祉サービスセンター</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19</v>
      </c>
      <c r="BX40" s="366"/>
      <c r="BY40" s="365" t="str">
        <f>IF('各会計、関係団体の財政状況及び健全化判断比率'!B74="","",'各会計、関係団体の財政状況及び健全化判断比率'!B74)</f>
        <v>豊栄郷清掃施設処理組合</v>
      </c>
      <c r="BZ40" s="365"/>
      <c r="CA40" s="365"/>
      <c r="CB40" s="365"/>
      <c r="CC40" s="365"/>
      <c r="CD40" s="365"/>
      <c r="CE40" s="365"/>
      <c r="CF40" s="365"/>
      <c r="CG40" s="365"/>
      <c r="CH40" s="365"/>
      <c r="CI40" s="365"/>
      <c r="CJ40" s="365"/>
      <c r="CK40" s="365"/>
      <c r="CL40" s="365"/>
      <c r="CM40" s="365"/>
      <c r="CN40" s="193"/>
      <c r="CO40" s="366">
        <f t="shared" si="3"/>
        <v>29</v>
      </c>
      <c r="CP40" s="366"/>
      <c r="CQ40" s="365" t="str">
        <f>IF('各会計、関係団体の財政状況及び健全化判断比率'!BS13="","",'各会計、関係団体の財政状況及び健全化判断比率'!BS13)</f>
        <v>新潟ミートプラント</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20</v>
      </c>
      <c r="BX41" s="366"/>
      <c r="BY41" s="365" t="str">
        <f>IF('各会計、関係団体の財政状況及び健全化判断比率'!B75="","",'各会計、関係団体の財政状況及び健全化判断比率'!B75)</f>
        <v>阿賀北広域組合</v>
      </c>
      <c r="BZ41" s="365"/>
      <c r="CA41" s="365"/>
      <c r="CB41" s="365"/>
      <c r="CC41" s="365"/>
      <c r="CD41" s="365"/>
      <c r="CE41" s="365"/>
      <c r="CF41" s="365"/>
      <c r="CG41" s="365"/>
      <c r="CH41" s="365"/>
      <c r="CI41" s="365"/>
      <c r="CJ41" s="365"/>
      <c r="CK41" s="365"/>
      <c r="CL41" s="365"/>
      <c r="CM41" s="365"/>
      <c r="CN41" s="193"/>
      <c r="CO41" s="366">
        <f t="shared" si="3"/>
        <v>30</v>
      </c>
      <c r="CP41" s="366"/>
      <c r="CQ41" s="365" t="str">
        <f>IF('各会計、関係団体の財政状況及び健全化判断比率'!BS14="","",'各会計、関係団体の財政状況及び健全化判断比率'!BS14)</f>
        <v>新潟市スポーツ協会</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21</v>
      </c>
      <c r="BX42" s="366"/>
      <c r="BY42" s="365" t="str">
        <f>IF('各会計、関係団体の財政状況及び健全化判断比率'!B76="","",'各会計、関係団体の財政状況及び健全化判断比率'!B76)</f>
        <v>新潟県後期高齢者医療広域連合（一般会計）</v>
      </c>
      <c r="BZ42" s="365"/>
      <c r="CA42" s="365"/>
      <c r="CB42" s="365"/>
      <c r="CC42" s="365"/>
      <c r="CD42" s="365"/>
      <c r="CE42" s="365"/>
      <c r="CF42" s="365"/>
      <c r="CG42" s="365"/>
      <c r="CH42" s="365"/>
      <c r="CI42" s="365"/>
      <c r="CJ42" s="365"/>
      <c r="CK42" s="365"/>
      <c r="CL42" s="365"/>
      <c r="CM42" s="365"/>
      <c r="CN42" s="193"/>
      <c r="CO42" s="366">
        <f t="shared" si="3"/>
        <v>31</v>
      </c>
      <c r="CP42" s="366"/>
      <c r="CQ42" s="365" t="str">
        <f>IF('各会計、関係団体の財政状況及び健全化判断比率'!BS15="","",'各会計、関係団体の財政状況及び健全化判断比率'!BS15)</f>
        <v>新潟水道サービス</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22</v>
      </c>
      <c r="BX43" s="366"/>
      <c r="BY43" s="365" t="str">
        <f>IF('各会計、関係団体の財政状況及び健全化判断比率'!B77="","",'各会計、関係団体の財政状況及び健全化判断比率'!B77)</f>
        <v>新潟県後期高齢者医療広域連合（後期高齢者会計）</v>
      </c>
      <c r="BZ43" s="365"/>
      <c r="CA43" s="365"/>
      <c r="CB43" s="365"/>
      <c r="CC43" s="365"/>
      <c r="CD43" s="365"/>
      <c r="CE43" s="365"/>
      <c r="CF43" s="365"/>
      <c r="CG43" s="365"/>
      <c r="CH43" s="365"/>
      <c r="CI43" s="365"/>
      <c r="CJ43" s="365"/>
      <c r="CK43" s="365"/>
      <c r="CL43" s="365"/>
      <c r="CM43" s="365"/>
      <c r="CN43" s="193"/>
      <c r="CO43" s="366">
        <f t="shared" si="3"/>
        <v>32</v>
      </c>
      <c r="CP43" s="366"/>
      <c r="CQ43" s="365" t="str">
        <f>IF('各会計、関係団体の財政状況及び健全化判断比率'!BS16="","",'各会計、関係団体の財政状況及び健全化判断比率'!BS16)</f>
        <v>新潟市環境事業公社</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dR7UUO7oPmsdLdPau+Xd+cTAxZmasE7rNjdtMrkCdTQdEW8xIqAQNsb1KrgwSa78PjOEjgNMhWgpInEnJfARoA==" saltValue="kzDsyYGLxaSD+LEl91M8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186" t="s">
        <v>550</v>
      </c>
      <c r="D34" s="1186"/>
      <c r="E34" s="1187"/>
      <c r="F34" s="32">
        <v>5.28</v>
      </c>
      <c r="G34" s="33">
        <v>5.5</v>
      </c>
      <c r="H34" s="33">
        <v>5.76</v>
      </c>
      <c r="I34" s="33">
        <v>5.89</v>
      </c>
      <c r="J34" s="34">
        <v>4.8899999999999997</v>
      </c>
      <c r="K34" s="22"/>
      <c r="L34" s="22"/>
      <c r="M34" s="22"/>
      <c r="N34" s="22"/>
      <c r="O34" s="22"/>
      <c r="P34" s="22"/>
    </row>
    <row r="35" spans="1:16" ht="39" customHeight="1">
      <c r="A35" s="22"/>
      <c r="B35" s="35"/>
      <c r="C35" s="1180" t="s">
        <v>551</v>
      </c>
      <c r="D35" s="1181"/>
      <c r="E35" s="1182"/>
      <c r="F35" s="36">
        <v>4.83</v>
      </c>
      <c r="G35" s="37">
        <v>3.54</v>
      </c>
      <c r="H35" s="37">
        <v>3.3</v>
      </c>
      <c r="I35" s="37">
        <v>3.42</v>
      </c>
      <c r="J35" s="38">
        <v>3.06</v>
      </c>
      <c r="K35" s="22"/>
      <c r="L35" s="22"/>
      <c r="M35" s="22"/>
      <c r="N35" s="22"/>
      <c r="O35" s="22"/>
      <c r="P35" s="22"/>
    </row>
    <row r="36" spans="1:16" ht="39" customHeight="1">
      <c r="A36" s="22"/>
      <c r="B36" s="35"/>
      <c r="C36" s="1180" t="s">
        <v>552</v>
      </c>
      <c r="D36" s="1181"/>
      <c r="E36" s="1182"/>
      <c r="F36" s="36">
        <v>0.92</v>
      </c>
      <c r="G36" s="37">
        <v>0.3</v>
      </c>
      <c r="H36" s="37">
        <v>0.32</v>
      </c>
      <c r="I36" s="37">
        <v>0.22</v>
      </c>
      <c r="J36" s="38">
        <v>1.1299999999999999</v>
      </c>
      <c r="K36" s="22"/>
      <c r="L36" s="22"/>
      <c r="M36" s="22"/>
      <c r="N36" s="22"/>
      <c r="O36" s="22"/>
      <c r="P36" s="22"/>
    </row>
    <row r="37" spans="1:16" ht="39" customHeight="1">
      <c r="A37" s="22"/>
      <c r="B37" s="35"/>
      <c r="C37" s="1180" t="s">
        <v>553</v>
      </c>
      <c r="D37" s="1181"/>
      <c r="E37" s="1182"/>
      <c r="F37" s="36">
        <v>0.33</v>
      </c>
      <c r="G37" s="37">
        <v>0.12</v>
      </c>
      <c r="H37" s="37">
        <v>0.43</v>
      </c>
      <c r="I37" s="37">
        <v>0.56000000000000005</v>
      </c>
      <c r="J37" s="38">
        <v>0.86</v>
      </c>
      <c r="K37" s="22"/>
      <c r="L37" s="22"/>
      <c r="M37" s="22"/>
      <c r="N37" s="22"/>
      <c r="O37" s="22"/>
      <c r="P37" s="22"/>
    </row>
    <row r="38" spans="1:16" ht="39" customHeight="1">
      <c r="A38" s="22"/>
      <c r="B38" s="35"/>
      <c r="C38" s="1180" t="s">
        <v>554</v>
      </c>
      <c r="D38" s="1181"/>
      <c r="E38" s="1182"/>
      <c r="F38" s="36">
        <v>0.85</v>
      </c>
      <c r="G38" s="37">
        <v>0.28000000000000003</v>
      </c>
      <c r="H38" s="37">
        <v>0.2</v>
      </c>
      <c r="I38" s="37">
        <v>0.69</v>
      </c>
      <c r="J38" s="38">
        <v>0.84</v>
      </c>
      <c r="K38" s="22"/>
      <c r="L38" s="22"/>
      <c r="M38" s="22"/>
      <c r="N38" s="22"/>
      <c r="O38" s="22"/>
      <c r="P38" s="22"/>
    </row>
    <row r="39" spans="1:16" ht="39" customHeight="1">
      <c r="A39" s="22"/>
      <c r="B39" s="35"/>
      <c r="C39" s="1180" t="s">
        <v>555</v>
      </c>
      <c r="D39" s="1181"/>
      <c r="E39" s="1182"/>
      <c r="F39" s="36">
        <v>0.01</v>
      </c>
      <c r="G39" s="37">
        <v>0.09</v>
      </c>
      <c r="H39" s="37">
        <v>0.35</v>
      </c>
      <c r="I39" s="37">
        <v>0.66</v>
      </c>
      <c r="J39" s="38">
        <v>0.66</v>
      </c>
      <c r="K39" s="22"/>
      <c r="L39" s="22"/>
      <c r="M39" s="22"/>
      <c r="N39" s="22"/>
      <c r="O39" s="22"/>
      <c r="P39" s="22"/>
    </row>
    <row r="40" spans="1:16" ht="39" customHeight="1">
      <c r="A40" s="22"/>
      <c r="B40" s="35"/>
      <c r="C40" s="1180" t="s">
        <v>556</v>
      </c>
      <c r="D40" s="1181"/>
      <c r="E40" s="1182"/>
      <c r="F40" s="36">
        <v>0.12</v>
      </c>
      <c r="G40" s="37">
        <v>0.18</v>
      </c>
      <c r="H40" s="37">
        <v>0.22</v>
      </c>
      <c r="I40" s="37">
        <v>0.25</v>
      </c>
      <c r="J40" s="38">
        <v>0.21</v>
      </c>
      <c r="K40" s="22"/>
      <c r="L40" s="22"/>
      <c r="M40" s="22"/>
      <c r="N40" s="22"/>
      <c r="O40" s="22"/>
      <c r="P40" s="22"/>
    </row>
    <row r="41" spans="1:16" ht="39" customHeight="1">
      <c r="A41" s="22"/>
      <c r="B41" s="35"/>
      <c r="C41" s="1180" t="s">
        <v>557</v>
      </c>
      <c r="D41" s="1181"/>
      <c r="E41" s="1182"/>
      <c r="F41" s="36">
        <v>0</v>
      </c>
      <c r="G41" s="37">
        <v>0.01</v>
      </c>
      <c r="H41" s="37">
        <v>0.01</v>
      </c>
      <c r="I41" s="37">
        <v>0</v>
      </c>
      <c r="J41" s="38">
        <v>0.08</v>
      </c>
      <c r="K41" s="22"/>
      <c r="L41" s="22"/>
      <c r="M41" s="22"/>
      <c r="N41" s="22"/>
      <c r="O41" s="22"/>
      <c r="P41" s="22"/>
    </row>
    <row r="42" spans="1:16" ht="39" customHeight="1">
      <c r="A42" s="22"/>
      <c r="B42" s="39"/>
      <c r="C42" s="1180" t="s">
        <v>558</v>
      </c>
      <c r="D42" s="1181"/>
      <c r="E42" s="1182"/>
      <c r="F42" s="36" t="s">
        <v>499</v>
      </c>
      <c r="G42" s="37" t="s">
        <v>499</v>
      </c>
      <c r="H42" s="37" t="s">
        <v>499</v>
      </c>
      <c r="I42" s="37" t="s">
        <v>499</v>
      </c>
      <c r="J42" s="38" t="s">
        <v>499</v>
      </c>
      <c r="K42" s="22"/>
      <c r="L42" s="22"/>
      <c r="M42" s="22"/>
      <c r="N42" s="22"/>
      <c r="O42" s="22"/>
      <c r="P42" s="22"/>
    </row>
    <row r="43" spans="1:16" ht="39" customHeight="1" thickBot="1">
      <c r="A43" s="22"/>
      <c r="B43" s="40"/>
      <c r="C43" s="1183" t="s">
        <v>559</v>
      </c>
      <c r="D43" s="1184"/>
      <c r="E43" s="1185"/>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OU1s++3HRWnk7fiPhdy6ctBRCo3ZRXJN0ws4jJiIJWK5hErdr/KrQWCnXK/Rv5MbIGwUP29N9nj+Z3YfC9LlA==" saltValue="apDSmK6V8L8xwFy4+07m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196" t="s">
        <v>10</v>
      </c>
      <c r="C45" s="1197"/>
      <c r="D45" s="58"/>
      <c r="E45" s="1202" t="s">
        <v>11</v>
      </c>
      <c r="F45" s="1202"/>
      <c r="G45" s="1202"/>
      <c r="H45" s="1202"/>
      <c r="I45" s="1202"/>
      <c r="J45" s="1203"/>
      <c r="K45" s="59">
        <v>36276</v>
      </c>
      <c r="L45" s="60">
        <v>36049</v>
      </c>
      <c r="M45" s="60">
        <v>36000</v>
      </c>
      <c r="N45" s="60">
        <v>35525</v>
      </c>
      <c r="O45" s="61">
        <v>35794</v>
      </c>
      <c r="P45" s="48"/>
      <c r="Q45" s="48"/>
      <c r="R45" s="48"/>
      <c r="S45" s="48"/>
      <c r="T45" s="48"/>
      <c r="U45" s="48"/>
    </row>
    <row r="46" spans="1:21" ht="30.75" customHeight="1">
      <c r="A46" s="48"/>
      <c r="B46" s="1198"/>
      <c r="C46" s="1199"/>
      <c r="D46" s="62"/>
      <c r="E46" s="1190" t="s">
        <v>12</v>
      </c>
      <c r="F46" s="1190"/>
      <c r="G46" s="1190"/>
      <c r="H46" s="1190"/>
      <c r="I46" s="1190"/>
      <c r="J46" s="1191"/>
      <c r="K46" s="63" t="s">
        <v>499</v>
      </c>
      <c r="L46" s="64" t="s">
        <v>499</v>
      </c>
      <c r="M46" s="64" t="s">
        <v>499</v>
      </c>
      <c r="N46" s="64" t="s">
        <v>499</v>
      </c>
      <c r="O46" s="65">
        <v>815</v>
      </c>
      <c r="P46" s="48"/>
      <c r="Q46" s="48"/>
      <c r="R46" s="48"/>
      <c r="S46" s="48"/>
      <c r="T46" s="48"/>
      <c r="U46" s="48"/>
    </row>
    <row r="47" spans="1:21" ht="30.75" customHeight="1">
      <c r="A47" s="48"/>
      <c r="B47" s="1198"/>
      <c r="C47" s="1199"/>
      <c r="D47" s="62"/>
      <c r="E47" s="1190" t="s">
        <v>13</v>
      </c>
      <c r="F47" s="1190"/>
      <c r="G47" s="1190"/>
      <c r="H47" s="1190"/>
      <c r="I47" s="1190"/>
      <c r="J47" s="1191"/>
      <c r="K47" s="63">
        <v>4267</v>
      </c>
      <c r="L47" s="64">
        <v>4933</v>
      </c>
      <c r="M47" s="64">
        <v>5600</v>
      </c>
      <c r="N47" s="64">
        <v>6233</v>
      </c>
      <c r="O47" s="65">
        <v>6917</v>
      </c>
      <c r="P47" s="48"/>
      <c r="Q47" s="48"/>
      <c r="R47" s="48"/>
      <c r="S47" s="48"/>
      <c r="T47" s="48"/>
      <c r="U47" s="48"/>
    </row>
    <row r="48" spans="1:21" ht="30.75" customHeight="1">
      <c r="A48" s="48"/>
      <c r="B48" s="1198"/>
      <c r="C48" s="1199"/>
      <c r="D48" s="62"/>
      <c r="E48" s="1190" t="s">
        <v>14</v>
      </c>
      <c r="F48" s="1190"/>
      <c r="G48" s="1190"/>
      <c r="H48" s="1190"/>
      <c r="I48" s="1190"/>
      <c r="J48" s="1191"/>
      <c r="K48" s="63">
        <v>14126</v>
      </c>
      <c r="L48" s="64">
        <v>14531</v>
      </c>
      <c r="M48" s="64">
        <v>15181</v>
      </c>
      <c r="N48" s="64">
        <v>15642</v>
      </c>
      <c r="O48" s="65">
        <v>15751</v>
      </c>
      <c r="P48" s="48"/>
      <c r="Q48" s="48"/>
      <c r="R48" s="48"/>
      <c r="S48" s="48"/>
      <c r="T48" s="48"/>
      <c r="U48" s="48"/>
    </row>
    <row r="49" spans="1:21" ht="30.75" customHeight="1">
      <c r="A49" s="48"/>
      <c r="B49" s="1198"/>
      <c r="C49" s="1199"/>
      <c r="D49" s="62"/>
      <c r="E49" s="1190" t="s">
        <v>15</v>
      </c>
      <c r="F49" s="1190"/>
      <c r="G49" s="1190"/>
      <c r="H49" s="1190"/>
      <c r="I49" s="1190"/>
      <c r="J49" s="1191"/>
      <c r="K49" s="63">
        <v>99</v>
      </c>
      <c r="L49" s="64">
        <v>98</v>
      </c>
      <c r="M49" s="64">
        <v>92</v>
      </c>
      <c r="N49" s="64">
        <v>65</v>
      </c>
      <c r="O49" s="65">
        <v>35</v>
      </c>
      <c r="P49" s="48"/>
      <c r="Q49" s="48"/>
      <c r="R49" s="48"/>
      <c r="S49" s="48"/>
      <c r="T49" s="48"/>
      <c r="U49" s="48"/>
    </row>
    <row r="50" spans="1:21" ht="30.75" customHeight="1">
      <c r="A50" s="48"/>
      <c r="B50" s="1198"/>
      <c r="C50" s="1199"/>
      <c r="D50" s="62"/>
      <c r="E50" s="1190" t="s">
        <v>16</v>
      </c>
      <c r="F50" s="1190"/>
      <c r="G50" s="1190"/>
      <c r="H50" s="1190"/>
      <c r="I50" s="1190"/>
      <c r="J50" s="1191"/>
      <c r="K50" s="63">
        <v>1306</v>
      </c>
      <c r="L50" s="64">
        <v>1192</v>
      </c>
      <c r="M50" s="64">
        <v>993</v>
      </c>
      <c r="N50" s="64">
        <v>884</v>
      </c>
      <c r="O50" s="65">
        <v>703</v>
      </c>
      <c r="P50" s="48"/>
      <c r="Q50" s="48"/>
      <c r="R50" s="48"/>
      <c r="S50" s="48"/>
      <c r="T50" s="48"/>
      <c r="U50" s="48"/>
    </row>
    <row r="51" spans="1:21" ht="30.75" customHeight="1">
      <c r="A51" s="48"/>
      <c r="B51" s="1200"/>
      <c r="C51" s="1201"/>
      <c r="D51" s="66"/>
      <c r="E51" s="1190" t="s">
        <v>17</v>
      </c>
      <c r="F51" s="1190"/>
      <c r="G51" s="1190"/>
      <c r="H51" s="1190"/>
      <c r="I51" s="1190"/>
      <c r="J51" s="1191"/>
      <c r="K51" s="63" t="s">
        <v>499</v>
      </c>
      <c r="L51" s="64" t="s">
        <v>499</v>
      </c>
      <c r="M51" s="64" t="s">
        <v>499</v>
      </c>
      <c r="N51" s="64" t="s">
        <v>499</v>
      </c>
      <c r="O51" s="65" t="s">
        <v>499</v>
      </c>
      <c r="P51" s="48"/>
      <c r="Q51" s="48"/>
      <c r="R51" s="48"/>
      <c r="S51" s="48"/>
      <c r="T51" s="48"/>
      <c r="U51" s="48"/>
    </row>
    <row r="52" spans="1:21" ht="30.75" customHeight="1">
      <c r="A52" s="48"/>
      <c r="B52" s="1188" t="s">
        <v>18</v>
      </c>
      <c r="C52" s="1189"/>
      <c r="D52" s="66"/>
      <c r="E52" s="1190" t="s">
        <v>19</v>
      </c>
      <c r="F52" s="1190"/>
      <c r="G52" s="1190"/>
      <c r="H52" s="1190"/>
      <c r="I52" s="1190"/>
      <c r="J52" s="1191"/>
      <c r="K52" s="63">
        <v>38236</v>
      </c>
      <c r="L52" s="64">
        <v>39903</v>
      </c>
      <c r="M52" s="64">
        <v>39466</v>
      </c>
      <c r="N52" s="64">
        <v>39868</v>
      </c>
      <c r="O52" s="65">
        <v>40720</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17838</v>
      </c>
      <c r="L53" s="69">
        <v>16900</v>
      </c>
      <c r="M53" s="69">
        <v>18400</v>
      </c>
      <c r="N53" s="69">
        <v>18481</v>
      </c>
      <c r="O53" s="70">
        <v>19295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N8ONoWz4y08XZNyvH/uEyOG88KWEVE7XMTQwzocq6qeAkYSzrxOck0PtvfJMTYLt0Ej1Jl4y5M0c4E8km+uHw==" saltValue="Ze60V6vjS3vvEl9vGBxO4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541</v>
      </c>
      <c r="J40" s="79" t="s">
        <v>542</v>
      </c>
      <c r="K40" s="79" t="s">
        <v>543</v>
      </c>
      <c r="L40" s="79" t="s">
        <v>544</v>
      </c>
      <c r="M40" s="80" t="s">
        <v>545</v>
      </c>
    </row>
    <row r="41" spans="2:13" ht="27.75" customHeight="1">
      <c r="B41" s="1216" t="s">
        <v>23</v>
      </c>
      <c r="C41" s="1217"/>
      <c r="D41" s="81"/>
      <c r="E41" s="1218" t="s">
        <v>24</v>
      </c>
      <c r="F41" s="1218"/>
      <c r="G41" s="1218"/>
      <c r="H41" s="1219"/>
      <c r="I41" s="82">
        <v>517134</v>
      </c>
      <c r="J41" s="83">
        <v>552323</v>
      </c>
      <c r="K41" s="83">
        <v>576835</v>
      </c>
      <c r="L41" s="83">
        <v>598109</v>
      </c>
      <c r="M41" s="84">
        <v>624914</v>
      </c>
    </row>
    <row r="42" spans="2:13" ht="27.75" customHeight="1">
      <c r="B42" s="1206"/>
      <c r="C42" s="1207"/>
      <c r="D42" s="85"/>
      <c r="E42" s="1210" t="s">
        <v>25</v>
      </c>
      <c r="F42" s="1210"/>
      <c r="G42" s="1210"/>
      <c r="H42" s="1211"/>
      <c r="I42" s="86">
        <v>14097</v>
      </c>
      <c r="J42" s="87">
        <v>13053</v>
      </c>
      <c r="K42" s="87">
        <v>12085</v>
      </c>
      <c r="L42" s="87">
        <v>11345</v>
      </c>
      <c r="M42" s="88">
        <v>10585</v>
      </c>
    </row>
    <row r="43" spans="2:13" ht="27.75" customHeight="1">
      <c r="B43" s="1206"/>
      <c r="C43" s="1207"/>
      <c r="D43" s="85"/>
      <c r="E43" s="1210" t="s">
        <v>26</v>
      </c>
      <c r="F43" s="1210"/>
      <c r="G43" s="1210"/>
      <c r="H43" s="1211"/>
      <c r="I43" s="86">
        <v>198284</v>
      </c>
      <c r="J43" s="87">
        <v>202478</v>
      </c>
      <c r="K43" s="87">
        <v>203575</v>
      </c>
      <c r="L43" s="87">
        <v>200964</v>
      </c>
      <c r="M43" s="88">
        <v>200664</v>
      </c>
    </row>
    <row r="44" spans="2:13" ht="27.75" customHeight="1">
      <c r="B44" s="1206"/>
      <c r="C44" s="1207"/>
      <c r="D44" s="85"/>
      <c r="E44" s="1210" t="s">
        <v>27</v>
      </c>
      <c r="F44" s="1210"/>
      <c r="G44" s="1210"/>
      <c r="H44" s="1211"/>
      <c r="I44" s="86">
        <v>472</v>
      </c>
      <c r="J44" s="87">
        <v>440</v>
      </c>
      <c r="K44" s="87">
        <v>362</v>
      </c>
      <c r="L44" s="87">
        <v>322</v>
      </c>
      <c r="M44" s="88">
        <v>485</v>
      </c>
    </row>
    <row r="45" spans="2:13" ht="27.75" customHeight="1">
      <c r="B45" s="1206"/>
      <c r="C45" s="1207"/>
      <c r="D45" s="85"/>
      <c r="E45" s="1210" t="s">
        <v>28</v>
      </c>
      <c r="F45" s="1210"/>
      <c r="G45" s="1210"/>
      <c r="H45" s="1211"/>
      <c r="I45" s="86">
        <v>52312</v>
      </c>
      <c r="J45" s="87">
        <v>47221</v>
      </c>
      <c r="K45" s="87">
        <v>44681</v>
      </c>
      <c r="L45" s="87">
        <v>43690</v>
      </c>
      <c r="M45" s="88">
        <v>82130</v>
      </c>
    </row>
    <row r="46" spans="2:13" ht="27.75" customHeight="1">
      <c r="B46" s="1206"/>
      <c r="C46" s="1207"/>
      <c r="D46" s="89"/>
      <c r="E46" s="1210" t="s">
        <v>29</v>
      </c>
      <c r="F46" s="1210"/>
      <c r="G46" s="1210"/>
      <c r="H46" s="1211"/>
      <c r="I46" s="86">
        <v>344</v>
      </c>
      <c r="J46" s="87">
        <v>299</v>
      </c>
      <c r="K46" s="87">
        <v>265</v>
      </c>
      <c r="L46" s="87">
        <v>229</v>
      </c>
      <c r="M46" s="88">
        <v>196</v>
      </c>
    </row>
    <row r="47" spans="2:13" ht="27.75" customHeight="1">
      <c r="B47" s="1206"/>
      <c r="C47" s="1207"/>
      <c r="D47" s="90"/>
      <c r="E47" s="1220" t="s">
        <v>30</v>
      </c>
      <c r="F47" s="1221"/>
      <c r="G47" s="1221"/>
      <c r="H47" s="1222"/>
      <c r="I47" s="86" t="s">
        <v>499</v>
      </c>
      <c r="J47" s="87" t="s">
        <v>499</v>
      </c>
      <c r="K47" s="87" t="s">
        <v>499</v>
      </c>
      <c r="L47" s="87" t="s">
        <v>499</v>
      </c>
      <c r="M47" s="88" t="s">
        <v>499</v>
      </c>
    </row>
    <row r="48" spans="2:13" ht="27.75" customHeight="1">
      <c r="B48" s="1206"/>
      <c r="C48" s="1207"/>
      <c r="D48" s="85"/>
      <c r="E48" s="1210" t="s">
        <v>31</v>
      </c>
      <c r="F48" s="1210"/>
      <c r="G48" s="1210"/>
      <c r="H48" s="1211"/>
      <c r="I48" s="86" t="s">
        <v>499</v>
      </c>
      <c r="J48" s="87" t="s">
        <v>499</v>
      </c>
      <c r="K48" s="87" t="s">
        <v>499</v>
      </c>
      <c r="L48" s="87" t="s">
        <v>499</v>
      </c>
      <c r="M48" s="88" t="s">
        <v>499</v>
      </c>
    </row>
    <row r="49" spans="2:13" ht="27.75" customHeight="1">
      <c r="B49" s="1208"/>
      <c r="C49" s="1209"/>
      <c r="D49" s="85"/>
      <c r="E49" s="1210" t="s">
        <v>32</v>
      </c>
      <c r="F49" s="1210"/>
      <c r="G49" s="1210"/>
      <c r="H49" s="1211"/>
      <c r="I49" s="86" t="s">
        <v>499</v>
      </c>
      <c r="J49" s="87" t="s">
        <v>499</v>
      </c>
      <c r="K49" s="87" t="s">
        <v>499</v>
      </c>
      <c r="L49" s="87" t="s">
        <v>499</v>
      </c>
      <c r="M49" s="88" t="s">
        <v>499</v>
      </c>
    </row>
    <row r="50" spans="2:13" ht="27.75" customHeight="1">
      <c r="B50" s="1204" t="s">
        <v>33</v>
      </c>
      <c r="C50" s="1205"/>
      <c r="D50" s="91"/>
      <c r="E50" s="1210" t="s">
        <v>34</v>
      </c>
      <c r="F50" s="1210"/>
      <c r="G50" s="1210"/>
      <c r="H50" s="1211"/>
      <c r="I50" s="86">
        <v>30432</v>
      </c>
      <c r="J50" s="87">
        <v>28675</v>
      </c>
      <c r="K50" s="87">
        <v>29167</v>
      </c>
      <c r="L50" s="87">
        <v>31792</v>
      </c>
      <c r="M50" s="88">
        <v>28587</v>
      </c>
    </row>
    <row r="51" spans="2:13" ht="27.75" customHeight="1">
      <c r="B51" s="1206"/>
      <c r="C51" s="1207"/>
      <c r="D51" s="85"/>
      <c r="E51" s="1210" t="s">
        <v>35</v>
      </c>
      <c r="F51" s="1210"/>
      <c r="G51" s="1210"/>
      <c r="H51" s="1211"/>
      <c r="I51" s="86">
        <v>91881</v>
      </c>
      <c r="J51" s="87">
        <v>94178</v>
      </c>
      <c r="K51" s="87">
        <v>97862</v>
      </c>
      <c r="L51" s="87">
        <v>99883</v>
      </c>
      <c r="M51" s="88">
        <v>99534</v>
      </c>
    </row>
    <row r="52" spans="2:13" ht="27.75" customHeight="1">
      <c r="B52" s="1208"/>
      <c r="C52" s="1209"/>
      <c r="D52" s="85"/>
      <c r="E52" s="1210" t="s">
        <v>36</v>
      </c>
      <c r="F52" s="1210"/>
      <c r="G52" s="1210"/>
      <c r="H52" s="1211"/>
      <c r="I52" s="86">
        <v>464308</v>
      </c>
      <c r="J52" s="87">
        <v>477747</v>
      </c>
      <c r="K52" s="87">
        <v>486609</v>
      </c>
      <c r="L52" s="87">
        <v>495648</v>
      </c>
      <c r="M52" s="88">
        <v>507734</v>
      </c>
    </row>
    <row r="53" spans="2:13" ht="27.75" customHeight="1" thickBot="1">
      <c r="B53" s="1212" t="s">
        <v>37</v>
      </c>
      <c r="C53" s="1213"/>
      <c r="D53" s="92"/>
      <c r="E53" s="1214" t="s">
        <v>38</v>
      </c>
      <c r="F53" s="1214"/>
      <c r="G53" s="1214"/>
      <c r="H53" s="1215"/>
      <c r="I53" s="93">
        <v>196022</v>
      </c>
      <c r="J53" s="94">
        <v>215214</v>
      </c>
      <c r="K53" s="94">
        <v>224165</v>
      </c>
      <c r="L53" s="94">
        <v>227336</v>
      </c>
      <c r="M53" s="95">
        <v>283118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6UPU8+Dmi3RY5VF3ZkaOKHLWqU7X8nOLP6rrkuGgpTd0xovtilLRjOWtUXwqYrU69ioE/hEjdZ0PCQmabMAzQ==" saltValue="RLBIAZTkZmlpbObX5pyy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543</v>
      </c>
      <c r="G54" s="104" t="s">
        <v>544</v>
      </c>
      <c r="H54" s="105" t="s">
        <v>545</v>
      </c>
    </row>
    <row r="55" spans="2:8" ht="52.5" customHeight="1">
      <c r="B55" s="106"/>
      <c r="C55" s="1231" t="s">
        <v>41</v>
      </c>
      <c r="D55" s="1231"/>
      <c r="E55" s="1232"/>
      <c r="F55" s="107">
        <v>5610</v>
      </c>
      <c r="G55" s="107">
        <v>3611</v>
      </c>
      <c r="H55" s="108">
        <v>1812</v>
      </c>
    </row>
    <row r="56" spans="2:8" ht="52.5" customHeight="1">
      <c r="B56" s="109"/>
      <c r="C56" s="1233" t="s">
        <v>42</v>
      </c>
      <c r="D56" s="1233"/>
      <c r="E56" s="1234"/>
      <c r="F56" s="110">
        <v>1014</v>
      </c>
      <c r="G56" s="110">
        <v>18</v>
      </c>
      <c r="H56" s="111">
        <v>21</v>
      </c>
    </row>
    <row r="57" spans="2:8" ht="53.25" customHeight="1">
      <c r="B57" s="109"/>
      <c r="C57" s="1235" t="s">
        <v>43</v>
      </c>
      <c r="D57" s="1235"/>
      <c r="E57" s="1236"/>
      <c r="F57" s="112">
        <v>3771</v>
      </c>
      <c r="G57" s="112">
        <v>2039</v>
      </c>
      <c r="H57" s="113">
        <v>1545</v>
      </c>
    </row>
    <row r="58" spans="2:8" ht="45.75" customHeight="1">
      <c r="B58" s="114"/>
      <c r="C58" s="1223" t="s">
        <v>603</v>
      </c>
      <c r="D58" s="1224"/>
      <c r="E58" s="1225"/>
      <c r="F58" s="115">
        <v>3604</v>
      </c>
      <c r="G58" s="115">
        <v>2005</v>
      </c>
      <c r="H58" s="116">
        <v>1505</v>
      </c>
    </row>
    <row r="59" spans="2:8" ht="45.75" customHeight="1">
      <c r="B59" s="114"/>
      <c r="C59" s="1223" t="s">
        <v>604</v>
      </c>
      <c r="D59" s="1224"/>
      <c r="E59" s="1225"/>
      <c r="F59" s="115">
        <v>140</v>
      </c>
      <c r="G59" s="115">
        <v>21</v>
      </c>
      <c r="H59" s="116">
        <v>29</v>
      </c>
    </row>
    <row r="60" spans="2:8" ht="45.75" customHeight="1">
      <c r="B60" s="114"/>
      <c r="C60" s="1223" t="s">
        <v>605</v>
      </c>
      <c r="D60" s="1224"/>
      <c r="E60" s="1225"/>
      <c r="F60" s="115">
        <v>16</v>
      </c>
      <c r="G60" s="115">
        <v>6</v>
      </c>
      <c r="H60" s="116">
        <v>6</v>
      </c>
    </row>
    <row r="61" spans="2:8" ht="45.75" customHeight="1">
      <c r="B61" s="114"/>
      <c r="C61" s="1223" t="s">
        <v>606</v>
      </c>
      <c r="D61" s="1224"/>
      <c r="E61" s="1225"/>
      <c r="F61" s="115">
        <v>4</v>
      </c>
      <c r="G61" s="115">
        <v>5</v>
      </c>
      <c r="H61" s="116">
        <v>4</v>
      </c>
    </row>
    <row r="62" spans="2:8" ht="45.75" customHeight="1" thickBot="1">
      <c r="B62" s="117"/>
      <c r="C62" s="1226" t="s">
        <v>607</v>
      </c>
      <c r="D62" s="1227"/>
      <c r="E62" s="1228"/>
      <c r="F62" s="118">
        <v>7</v>
      </c>
      <c r="G62" s="118">
        <v>3</v>
      </c>
      <c r="H62" s="119">
        <v>1</v>
      </c>
    </row>
    <row r="63" spans="2:8" ht="52.5" customHeight="1" thickBot="1">
      <c r="B63" s="120"/>
      <c r="C63" s="1229" t="s">
        <v>44</v>
      </c>
      <c r="D63" s="1229"/>
      <c r="E63" s="1230"/>
      <c r="F63" s="121">
        <v>10396</v>
      </c>
      <c r="G63" s="121">
        <v>5669</v>
      </c>
      <c r="H63" s="122">
        <v>3378</v>
      </c>
    </row>
    <row r="64" spans="2:8" ht="15" customHeight="1"/>
    <row r="65" ht="0" hidden="1" customHeight="1"/>
    <row r="66" ht="0" hidden="1" customHeight="1"/>
  </sheetData>
  <sheetProtection algorithmName="SHA-512" hashValue="I2Q1yV3XS4oFCT8qDHfwR/4o3WYId3VMzUcZq2w8G9V0q74EDDkWmSv9cotVp10kLnKPVJYyHk7AHbQnsRAO8g==" saltValue="OAjWY907565KCoh7EtYL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3203125" style="1237" customWidth="1"/>
    <col min="2" max="107" width="2.44140625" style="1237" customWidth="1"/>
    <col min="108" max="108" width="6.109375" style="1239" customWidth="1"/>
    <col min="109" max="109" width="5.88671875" style="1238" customWidth="1"/>
    <col min="110" max="110" width="19.109375" style="1237" hidden="1"/>
    <col min="111" max="115" width="12.6640625" style="1237" hidden="1"/>
    <col min="116" max="349" width="8.6640625" style="1237" hidden="1"/>
    <col min="350" max="355" width="14.88671875" style="1237" hidden="1"/>
    <col min="356" max="357" width="15.88671875" style="1237" hidden="1"/>
    <col min="358" max="363" width="16.109375" style="1237" hidden="1"/>
    <col min="364" max="364" width="6.109375" style="1237" hidden="1"/>
    <col min="365" max="365" width="3" style="1237" hidden="1"/>
    <col min="366" max="605" width="8.6640625" style="1237" hidden="1"/>
    <col min="606" max="611" width="14.88671875" style="1237" hidden="1"/>
    <col min="612" max="613" width="15.88671875" style="1237" hidden="1"/>
    <col min="614" max="619" width="16.109375" style="1237" hidden="1"/>
    <col min="620" max="620" width="6.109375" style="1237" hidden="1"/>
    <col min="621" max="621" width="3" style="1237" hidden="1"/>
    <col min="622" max="861" width="8.6640625" style="1237" hidden="1"/>
    <col min="862" max="867" width="14.88671875" style="1237" hidden="1"/>
    <col min="868" max="869" width="15.88671875" style="1237" hidden="1"/>
    <col min="870" max="875" width="16.109375" style="1237" hidden="1"/>
    <col min="876" max="876" width="6.109375" style="1237" hidden="1"/>
    <col min="877" max="877" width="3" style="1237" hidden="1"/>
    <col min="878" max="1117" width="8.6640625" style="1237" hidden="1"/>
    <col min="1118" max="1123" width="14.88671875" style="1237" hidden="1"/>
    <col min="1124" max="1125" width="15.88671875" style="1237" hidden="1"/>
    <col min="1126" max="1131" width="16.109375" style="1237" hidden="1"/>
    <col min="1132" max="1132" width="6.109375" style="1237" hidden="1"/>
    <col min="1133" max="1133" width="3" style="1237" hidden="1"/>
    <col min="1134" max="1373" width="8.6640625" style="1237" hidden="1"/>
    <col min="1374" max="1379" width="14.88671875" style="1237" hidden="1"/>
    <col min="1380" max="1381" width="15.88671875" style="1237" hidden="1"/>
    <col min="1382" max="1387" width="16.109375" style="1237" hidden="1"/>
    <col min="1388" max="1388" width="6.109375" style="1237" hidden="1"/>
    <col min="1389" max="1389" width="3" style="1237" hidden="1"/>
    <col min="1390" max="1629" width="8.6640625" style="1237" hidden="1"/>
    <col min="1630" max="1635" width="14.88671875" style="1237" hidden="1"/>
    <col min="1636" max="1637" width="15.88671875" style="1237" hidden="1"/>
    <col min="1638" max="1643" width="16.109375" style="1237" hidden="1"/>
    <col min="1644" max="1644" width="6.109375" style="1237" hidden="1"/>
    <col min="1645" max="1645" width="3" style="1237" hidden="1"/>
    <col min="1646" max="1885" width="8.6640625" style="1237" hidden="1"/>
    <col min="1886" max="1891" width="14.88671875" style="1237" hidden="1"/>
    <col min="1892" max="1893" width="15.88671875" style="1237" hidden="1"/>
    <col min="1894" max="1899" width="16.109375" style="1237" hidden="1"/>
    <col min="1900" max="1900" width="6.109375" style="1237" hidden="1"/>
    <col min="1901" max="1901" width="3" style="1237" hidden="1"/>
    <col min="1902" max="2141" width="8.6640625" style="1237" hidden="1"/>
    <col min="2142" max="2147" width="14.88671875" style="1237" hidden="1"/>
    <col min="2148" max="2149" width="15.88671875" style="1237" hidden="1"/>
    <col min="2150" max="2155" width="16.109375" style="1237" hidden="1"/>
    <col min="2156" max="2156" width="6.109375" style="1237" hidden="1"/>
    <col min="2157" max="2157" width="3" style="1237" hidden="1"/>
    <col min="2158" max="2397" width="8.6640625" style="1237" hidden="1"/>
    <col min="2398" max="2403" width="14.88671875" style="1237" hidden="1"/>
    <col min="2404" max="2405" width="15.88671875" style="1237" hidden="1"/>
    <col min="2406" max="2411" width="16.109375" style="1237" hidden="1"/>
    <col min="2412" max="2412" width="6.109375" style="1237" hidden="1"/>
    <col min="2413" max="2413" width="3" style="1237" hidden="1"/>
    <col min="2414" max="2653" width="8.6640625" style="1237" hidden="1"/>
    <col min="2654" max="2659" width="14.88671875" style="1237" hidden="1"/>
    <col min="2660" max="2661" width="15.88671875" style="1237" hidden="1"/>
    <col min="2662" max="2667" width="16.109375" style="1237" hidden="1"/>
    <col min="2668" max="2668" width="6.109375" style="1237" hidden="1"/>
    <col min="2669" max="2669" width="3" style="1237" hidden="1"/>
    <col min="2670" max="2909" width="8.6640625" style="1237" hidden="1"/>
    <col min="2910" max="2915" width="14.88671875" style="1237" hidden="1"/>
    <col min="2916" max="2917" width="15.88671875" style="1237" hidden="1"/>
    <col min="2918" max="2923" width="16.109375" style="1237" hidden="1"/>
    <col min="2924" max="2924" width="6.109375" style="1237" hidden="1"/>
    <col min="2925" max="2925" width="3" style="1237" hidden="1"/>
    <col min="2926" max="3165" width="8.6640625" style="1237" hidden="1"/>
    <col min="3166" max="3171" width="14.88671875" style="1237" hidden="1"/>
    <col min="3172" max="3173" width="15.88671875" style="1237" hidden="1"/>
    <col min="3174" max="3179" width="16.109375" style="1237" hidden="1"/>
    <col min="3180" max="3180" width="6.109375" style="1237" hidden="1"/>
    <col min="3181" max="3181" width="3" style="1237" hidden="1"/>
    <col min="3182" max="3421" width="8.6640625" style="1237" hidden="1"/>
    <col min="3422" max="3427" width="14.88671875" style="1237" hidden="1"/>
    <col min="3428" max="3429" width="15.88671875" style="1237" hidden="1"/>
    <col min="3430" max="3435" width="16.109375" style="1237" hidden="1"/>
    <col min="3436" max="3436" width="6.109375" style="1237" hidden="1"/>
    <col min="3437" max="3437" width="3" style="1237" hidden="1"/>
    <col min="3438" max="3677" width="8.6640625" style="1237" hidden="1"/>
    <col min="3678" max="3683" width="14.88671875" style="1237" hidden="1"/>
    <col min="3684" max="3685" width="15.88671875" style="1237" hidden="1"/>
    <col min="3686" max="3691" width="16.109375" style="1237" hidden="1"/>
    <col min="3692" max="3692" width="6.109375" style="1237" hidden="1"/>
    <col min="3693" max="3693" width="3" style="1237" hidden="1"/>
    <col min="3694" max="3933" width="8.6640625" style="1237" hidden="1"/>
    <col min="3934" max="3939" width="14.88671875" style="1237" hidden="1"/>
    <col min="3940" max="3941" width="15.88671875" style="1237" hidden="1"/>
    <col min="3942" max="3947" width="16.109375" style="1237" hidden="1"/>
    <col min="3948" max="3948" width="6.109375" style="1237" hidden="1"/>
    <col min="3949" max="3949" width="3" style="1237" hidden="1"/>
    <col min="3950" max="4189" width="8.6640625" style="1237" hidden="1"/>
    <col min="4190" max="4195" width="14.88671875" style="1237" hidden="1"/>
    <col min="4196" max="4197" width="15.88671875" style="1237" hidden="1"/>
    <col min="4198" max="4203" width="16.109375" style="1237" hidden="1"/>
    <col min="4204" max="4204" width="6.109375" style="1237" hidden="1"/>
    <col min="4205" max="4205" width="3" style="1237" hidden="1"/>
    <col min="4206" max="4445" width="8.6640625" style="1237" hidden="1"/>
    <col min="4446" max="4451" width="14.88671875" style="1237" hidden="1"/>
    <col min="4452" max="4453" width="15.88671875" style="1237" hidden="1"/>
    <col min="4454" max="4459" width="16.109375" style="1237" hidden="1"/>
    <col min="4460" max="4460" width="6.109375" style="1237" hidden="1"/>
    <col min="4461" max="4461" width="3" style="1237" hidden="1"/>
    <col min="4462" max="4701" width="8.6640625" style="1237" hidden="1"/>
    <col min="4702" max="4707" width="14.88671875" style="1237" hidden="1"/>
    <col min="4708" max="4709" width="15.88671875" style="1237" hidden="1"/>
    <col min="4710" max="4715" width="16.109375" style="1237" hidden="1"/>
    <col min="4716" max="4716" width="6.109375" style="1237" hidden="1"/>
    <col min="4717" max="4717" width="3" style="1237" hidden="1"/>
    <col min="4718" max="4957" width="8.6640625" style="1237" hidden="1"/>
    <col min="4958" max="4963" width="14.88671875" style="1237" hidden="1"/>
    <col min="4964" max="4965" width="15.88671875" style="1237" hidden="1"/>
    <col min="4966" max="4971" width="16.109375" style="1237" hidden="1"/>
    <col min="4972" max="4972" width="6.109375" style="1237" hidden="1"/>
    <col min="4973" max="4973" width="3" style="1237" hidden="1"/>
    <col min="4974" max="5213" width="8.6640625" style="1237" hidden="1"/>
    <col min="5214" max="5219" width="14.88671875" style="1237" hidden="1"/>
    <col min="5220" max="5221" width="15.88671875" style="1237" hidden="1"/>
    <col min="5222" max="5227" width="16.109375" style="1237" hidden="1"/>
    <col min="5228" max="5228" width="6.109375" style="1237" hidden="1"/>
    <col min="5229" max="5229" width="3" style="1237" hidden="1"/>
    <col min="5230" max="5469" width="8.6640625" style="1237" hidden="1"/>
    <col min="5470" max="5475" width="14.88671875" style="1237" hidden="1"/>
    <col min="5476" max="5477" width="15.88671875" style="1237" hidden="1"/>
    <col min="5478" max="5483" width="16.109375" style="1237" hidden="1"/>
    <col min="5484" max="5484" width="6.109375" style="1237" hidden="1"/>
    <col min="5485" max="5485" width="3" style="1237" hidden="1"/>
    <col min="5486" max="5725" width="8.6640625" style="1237" hidden="1"/>
    <col min="5726" max="5731" width="14.88671875" style="1237" hidden="1"/>
    <col min="5732" max="5733" width="15.88671875" style="1237" hidden="1"/>
    <col min="5734" max="5739" width="16.109375" style="1237" hidden="1"/>
    <col min="5740" max="5740" width="6.109375" style="1237" hidden="1"/>
    <col min="5741" max="5741" width="3" style="1237" hidden="1"/>
    <col min="5742" max="5981" width="8.6640625" style="1237" hidden="1"/>
    <col min="5982" max="5987" width="14.88671875" style="1237" hidden="1"/>
    <col min="5988" max="5989" width="15.88671875" style="1237" hidden="1"/>
    <col min="5990" max="5995" width="16.109375" style="1237" hidden="1"/>
    <col min="5996" max="5996" width="6.109375" style="1237" hidden="1"/>
    <col min="5997" max="5997" width="3" style="1237" hidden="1"/>
    <col min="5998" max="6237" width="8.6640625" style="1237" hidden="1"/>
    <col min="6238" max="6243" width="14.88671875" style="1237" hidden="1"/>
    <col min="6244" max="6245" width="15.88671875" style="1237" hidden="1"/>
    <col min="6246" max="6251" width="16.109375" style="1237" hidden="1"/>
    <col min="6252" max="6252" width="6.109375" style="1237" hidden="1"/>
    <col min="6253" max="6253" width="3" style="1237" hidden="1"/>
    <col min="6254" max="6493" width="8.6640625" style="1237" hidden="1"/>
    <col min="6494" max="6499" width="14.88671875" style="1237" hidden="1"/>
    <col min="6500" max="6501" width="15.88671875" style="1237" hidden="1"/>
    <col min="6502" max="6507" width="16.109375" style="1237" hidden="1"/>
    <col min="6508" max="6508" width="6.109375" style="1237" hidden="1"/>
    <col min="6509" max="6509" width="3" style="1237" hidden="1"/>
    <col min="6510" max="6749" width="8.6640625" style="1237" hidden="1"/>
    <col min="6750" max="6755" width="14.88671875" style="1237" hidden="1"/>
    <col min="6756" max="6757" width="15.88671875" style="1237" hidden="1"/>
    <col min="6758" max="6763" width="16.109375" style="1237" hidden="1"/>
    <col min="6764" max="6764" width="6.109375" style="1237" hidden="1"/>
    <col min="6765" max="6765" width="3" style="1237" hidden="1"/>
    <col min="6766" max="7005" width="8.6640625" style="1237" hidden="1"/>
    <col min="7006" max="7011" width="14.88671875" style="1237" hidden="1"/>
    <col min="7012" max="7013" width="15.88671875" style="1237" hidden="1"/>
    <col min="7014" max="7019" width="16.109375" style="1237" hidden="1"/>
    <col min="7020" max="7020" width="6.109375" style="1237" hidden="1"/>
    <col min="7021" max="7021" width="3" style="1237" hidden="1"/>
    <col min="7022" max="7261" width="8.6640625" style="1237" hidden="1"/>
    <col min="7262" max="7267" width="14.88671875" style="1237" hidden="1"/>
    <col min="7268" max="7269" width="15.88671875" style="1237" hidden="1"/>
    <col min="7270" max="7275" width="16.109375" style="1237" hidden="1"/>
    <col min="7276" max="7276" width="6.109375" style="1237" hidden="1"/>
    <col min="7277" max="7277" width="3" style="1237" hidden="1"/>
    <col min="7278" max="7517" width="8.6640625" style="1237" hidden="1"/>
    <col min="7518" max="7523" width="14.88671875" style="1237" hidden="1"/>
    <col min="7524" max="7525" width="15.88671875" style="1237" hidden="1"/>
    <col min="7526" max="7531" width="16.109375" style="1237" hidden="1"/>
    <col min="7532" max="7532" width="6.109375" style="1237" hidden="1"/>
    <col min="7533" max="7533" width="3" style="1237" hidden="1"/>
    <col min="7534" max="7773" width="8.6640625" style="1237" hidden="1"/>
    <col min="7774" max="7779" width="14.88671875" style="1237" hidden="1"/>
    <col min="7780" max="7781" width="15.88671875" style="1237" hidden="1"/>
    <col min="7782" max="7787" width="16.109375" style="1237" hidden="1"/>
    <col min="7788" max="7788" width="6.109375" style="1237" hidden="1"/>
    <col min="7789" max="7789" width="3" style="1237" hidden="1"/>
    <col min="7790" max="8029" width="8.6640625" style="1237" hidden="1"/>
    <col min="8030" max="8035" width="14.88671875" style="1237" hidden="1"/>
    <col min="8036" max="8037" width="15.88671875" style="1237" hidden="1"/>
    <col min="8038" max="8043" width="16.109375" style="1237" hidden="1"/>
    <col min="8044" max="8044" width="6.109375" style="1237" hidden="1"/>
    <col min="8045" max="8045" width="3" style="1237" hidden="1"/>
    <col min="8046" max="8285" width="8.6640625" style="1237" hidden="1"/>
    <col min="8286" max="8291" width="14.88671875" style="1237" hidden="1"/>
    <col min="8292" max="8293" width="15.88671875" style="1237" hidden="1"/>
    <col min="8294" max="8299" width="16.109375" style="1237" hidden="1"/>
    <col min="8300" max="8300" width="6.109375" style="1237" hidden="1"/>
    <col min="8301" max="8301" width="3" style="1237" hidden="1"/>
    <col min="8302" max="8541" width="8.6640625" style="1237" hidden="1"/>
    <col min="8542" max="8547" width="14.88671875" style="1237" hidden="1"/>
    <col min="8548" max="8549" width="15.88671875" style="1237" hidden="1"/>
    <col min="8550" max="8555" width="16.109375" style="1237" hidden="1"/>
    <col min="8556" max="8556" width="6.109375" style="1237" hidden="1"/>
    <col min="8557" max="8557" width="3" style="1237" hidden="1"/>
    <col min="8558" max="8797" width="8.6640625" style="1237" hidden="1"/>
    <col min="8798" max="8803" width="14.88671875" style="1237" hidden="1"/>
    <col min="8804" max="8805" width="15.88671875" style="1237" hidden="1"/>
    <col min="8806" max="8811" width="16.109375" style="1237" hidden="1"/>
    <col min="8812" max="8812" width="6.109375" style="1237" hidden="1"/>
    <col min="8813" max="8813" width="3" style="1237" hidden="1"/>
    <col min="8814" max="9053" width="8.6640625" style="1237" hidden="1"/>
    <col min="9054" max="9059" width="14.88671875" style="1237" hidden="1"/>
    <col min="9060" max="9061" width="15.88671875" style="1237" hidden="1"/>
    <col min="9062" max="9067" width="16.109375" style="1237" hidden="1"/>
    <col min="9068" max="9068" width="6.109375" style="1237" hidden="1"/>
    <col min="9069" max="9069" width="3" style="1237" hidden="1"/>
    <col min="9070" max="9309" width="8.6640625" style="1237" hidden="1"/>
    <col min="9310" max="9315" width="14.88671875" style="1237" hidden="1"/>
    <col min="9316" max="9317" width="15.88671875" style="1237" hidden="1"/>
    <col min="9318" max="9323" width="16.109375" style="1237" hidden="1"/>
    <col min="9324" max="9324" width="6.109375" style="1237" hidden="1"/>
    <col min="9325" max="9325" width="3" style="1237" hidden="1"/>
    <col min="9326" max="9565" width="8.6640625" style="1237" hidden="1"/>
    <col min="9566" max="9571" width="14.88671875" style="1237" hidden="1"/>
    <col min="9572" max="9573" width="15.88671875" style="1237" hidden="1"/>
    <col min="9574" max="9579" width="16.109375" style="1237" hidden="1"/>
    <col min="9580" max="9580" width="6.109375" style="1237" hidden="1"/>
    <col min="9581" max="9581" width="3" style="1237" hidden="1"/>
    <col min="9582" max="9821" width="8.6640625" style="1237" hidden="1"/>
    <col min="9822" max="9827" width="14.88671875" style="1237" hidden="1"/>
    <col min="9828" max="9829" width="15.88671875" style="1237" hidden="1"/>
    <col min="9830" max="9835" width="16.109375" style="1237" hidden="1"/>
    <col min="9836" max="9836" width="6.109375" style="1237" hidden="1"/>
    <col min="9837" max="9837" width="3" style="1237" hidden="1"/>
    <col min="9838" max="10077" width="8.6640625" style="1237" hidden="1"/>
    <col min="10078" max="10083" width="14.88671875" style="1237" hidden="1"/>
    <col min="10084" max="10085" width="15.88671875" style="1237" hidden="1"/>
    <col min="10086" max="10091" width="16.109375" style="1237" hidden="1"/>
    <col min="10092" max="10092" width="6.109375" style="1237" hidden="1"/>
    <col min="10093" max="10093" width="3" style="1237" hidden="1"/>
    <col min="10094" max="10333" width="8.6640625" style="1237" hidden="1"/>
    <col min="10334" max="10339" width="14.88671875" style="1237" hidden="1"/>
    <col min="10340" max="10341" width="15.88671875" style="1237" hidden="1"/>
    <col min="10342" max="10347" width="16.109375" style="1237" hidden="1"/>
    <col min="10348" max="10348" width="6.109375" style="1237" hidden="1"/>
    <col min="10349" max="10349" width="3" style="1237" hidden="1"/>
    <col min="10350" max="10589" width="8.6640625" style="1237" hidden="1"/>
    <col min="10590" max="10595" width="14.88671875" style="1237" hidden="1"/>
    <col min="10596" max="10597" width="15.88671875" style="1237" hidden="1"/>
    <col min="10598" max="10603" width="16.109375" style="1237" hidden="1"/>
    <col min="10604" max="10604" width="6.109375" style="1237" hidden="1"/>
    <col min="10605" max="10605" width="3" style="1237" hidden="1"/>
    <col min="10606" max="10845" width="8.6640625" style="1237" hidden="1"/>
    <col min="10846" max="10851" width="14.88671875" style="1237" hidden="1"/>
    <col min="10852" max="10853" width="15.88671875" style="1237" hidden="1"/>
    <col min="10854" max="10859" width="16.109375" style="1237" hidden="1"/>
    <col min="10860" max="10860" width="6.109375" style="1237" hidden="1"/>
    <col min="10861" max="10861" width="3" style="1237" hidden="1"/>
    <col min="10862" max="11101" width="8.6640625" style="1237" hidden="1"/>
    <col min="11102" max="11107" width="14.88671875" style="1237" hidden="1"/>
    <col min="11108" max="11109" width="15.88671875" style="1237" hidden="1"/>
    <col min="11110" max="11115" width="16.109375" style="1237" hidden="1"/>
    <col min="11116" max="11116" width="6.109375" style="1237" hidden="1"/>
    <col min="11117" max="11117" width="3" style="1237" hidden="1"/>
    <col min="11118" max="11357" width="8.6640625" style="1237" hidden="1"/>
    <col min="11358" max="11363" width="14.88671875" style="1237" hidden="1"/>
    <col min="11364" max="11365" width="15.88671875" style="1237" hidden="1"/>
    <col min="11366" max="11371" width="16.109375" style="1237" hidden="1"/>
    <col min="11372" max="11372" width="6.109375" style="1237" hidden="1"/>
    <col min="11373" max="11373" width="3" style="1237" hidden="1"/>
    <col min="11374" max="11613" width="8.6640625" style="1237" hidden="1"/>
    <col min="11614" max="11619" width="14.88671875" style="1237" hidden="1"/>
    <col min="11620" max="11621" width="15.88671875" style="1237" hidden="1"/>
    <col min="11622" max="11627" width="16.109375" style="1237" hidden="1"/>
    <col min="11628" max="11628" width="6.109375" style="1237" hidden="1"/>
    <col min="11629" max="11629" width="3" style="1237" hidden="1"/>
    <col min="11630" max="11869" width="8.6640625" style="1237" hidden="1"/>
    <col min="11870" max="11875" width="14.88671875" style="1237" hidden="1"/>
    <col min="11876" max="11877" width="15.88671875" style="1237" hidden="1"/>
    <col min="11878" max="11883" width="16.109375" style="1237" hidden="1"/>
    <col min="11884" max="11884" width="6.109375" style="1237" hidden="1"/>
    <col min="11885" max="11885" width="3" style="1237" hidden="1"/>
    <col min="11886" max="12125" width="8.6640625" style="1237" hidden="1"/>
    <col min="12126" max="12131" width="14.88671875" style="1237" hidden="1"/>
    <col min="12132" max="12133" width="15.88671875" style="1237" hidden="1"/>
    <col min="12134" max="12139" width="16.109375" style="1237" hidden="1"/>
    <col min="12140" max="12140" width="6.109375" style="1237" hidden="1"/>
    <col min="12141" max="12141" width="3" style="1237" hidden="1"/>
    <col min="12142" max="12381" width="8.6640625" style="1237" hidden="1"/>
    <col min="12382" max="12387" width="14.88671875" style="1237" hidden="1"/>
    <col min="12388" max="12389" width="15.88671875" style="1237" hidden="1"/>
    <col min="12390" max="12395" width="16.109375" style="1237" hidden="1"/>
    <col min="12396" max="12396" width="6.109375" style="1237" hidden="1"/>
    <col min="12397" max="12397" width="3" style="1237" hidden="1"/>
    <col min="12398" max="12637" width="8.6640625" style="1237" hidden="1"/>
    <col min="12638" max="12643" width="14.88671875" style="1237" hidden="1"/>
    <col min="12644" max="12645" width="15.88671875" style="1237" hidden="1"/>
    <col min="12646" max="12651" width="16.109375" style="1237" hidden="1"/>
    <col min="12652" max="12652" width="6.109375" style="1237" hidden="1"/>
    <col min="12653" max="12653" width="3" style="1237" hidden="1"/>
    <col min="12654" max="12893" width="8.6640625" style="1237" hidden="1"/>
    <col min="12894" max="12899" width="14.88671875" style="1237" hidden="1"/>
    <col min="12900" max="12901" width="15.88671875" style="1237" hidden="1"/>
    <col min="12902" max="12907" width="16.109375" style="1237" hidden="1"/>
    <col min="12908" max="12908" width="6.109375" style="1237" hidden="1"/>
    <col min="12909" max="12909" width="3" style="1237" hidden="1"/>
    <col min="12910" max="13149" width="8.6640625" style="1237" hidden="1"/>
    <col min="13150" max="13155" width="14.88671875" style="1237" hidden="1"/>
    <col min="13156" max="13157" width="15.88671875" style="1237" hidden="1"/>
    <col min="13158" max="13163" width="16.109375" style="1237" hidden="1"/>
    <col min="13164" max="13164" width="6.109375" style="1237" hidden="1"/>
    <col min="13165" max="13165" width="3" style="1237" hidden="1"/>
    <col min="13166" max="13405" width="8.6640625" style="1237" hidden="1"/>
    <col min="13406" max="13411" width="14.88671875" style="1237" hidden="1"/>
    <col min="13412" max="13413" width="15.88671875" style="1237" hidden="1"/>
    <col min="13414" max="13419" width="16.109375" style="1237" hidden="1"/>
    <col min="13420" max="13420" width="6.109375" style="1237" hidden="1"/>
    <col min="13421" max="13421" width="3" style="1237" hidden="1"/>
    <col min="13422" max="13661" width="8.6640625" style="1237" hidden="1"/>
    <col min="13662" max="13667" width="14.88671875" style="1237" hidden="1"/>
    <col min="13668" max="13669" width="15.88671875" style="1237" hidden="1"/>
    <col min="13670" max="13675" width="16.109375" style="1237" hidden="1"/>
    <col min="13676" max="13676" width="6.109375" style="1237" hidden="1"/>
    <col min="13677" max="13677" width="3" style="1237" hidden="1"/>
    <col min="13678" max="13917" width="8.6640625" style="1237" hidden="1"/>
    <col min="13918" max="13923" width="14.88671875" style="1237" hidden="1"/>
    <col min="13924" max="13925" width="15.88671875" style="1237" hidden="1"/>
    <col min="13926" max="13931" width="16.109375" style="1237" hidden="1"/>
    <col min="13932" max="13932" width="6.109375" style="1237" hidden="1"/>
    <col min="13933" max="13933" width="3" style="1237" hidden="1"/>
    <col min="13934" max="14173" width="8.6640625" style="1237" hidden="1"/>
    <col min="14174" max="14179" width="14.88671875" style="1237" hidden="1"/>
    <col min="14180" max="14181" width="15.88671875" style="1237" hidden="1"/>
    <col min="14182" max="14187" width="16.109375" style="1237" hidden="1"/>
    <col min="14188" max="14188" width="6.109375" style="1237" hidden="1"/>
    <col min="14189" max="14189" width="3" style="1237" hidden="1"/>
    <col min="14190" max="14429" width="8.6640625" style="1237" hidden="1"/>
    <col min="14430" max="14435" width="14.88671875" style="1237" hidden="1"/>
    <col min="14436" max="14437" width="15.88671875" style="1237" hidden="1"/>
    <col min="14438" max="14443" width="16.109375" style="1237" hidden="1"/>
    <col min="14444" max="14444" width="6.109375" style="1237" hidden="1"/>
    <col min="14445" max="14445" width="3" style="1237" hidden="1"/>
    <col min="14446" max="14685" width="8.6640625" style="1237" hidden="1"/>
    <col min="14686" max="14691" width="14.88671875" style="1237" hidden="1"/>
    <col min="14692" max="14693" width="15.88671875" style="1237" hidden="1"/>
    <col min="14694" max="14699" width="16.109375" style="1237" hidden="1"/>
    <col min="14700" max="14700" width="6.109375" style="1237" hidden="1"/>
    <col min="14701" max="14701" width="3" style="1237" hidden="1"/>
    <col min="14702" max="14941" width="8.6640625" style="1237" hidden="1"/>
    <col min="14942" max="14947" width="14.88671875" style="1237" hidden="1"/>
    <col min="14948" max="14949" width="15.88671875" style="1237" hidden="1"/>
    <col min="14950" max="14955" width="16.109375" style="1237" hidden="1"/>
    <col min="14956" max="14956" width="6.109375" style="1237" hidden="1"/>
    <col min="14957" max="14957" width="3" style="1237" hidden="1"/>
    <col min="14958" max="15197" width="8.6640625" style="1237" hidden="1"/>
    <col min="15198" max="15203" width="14.88671875" style="1237" hidden="1"/>
    <col min="15204" max="15205" width="15.88671875" style="1237" hidden="1"/>
    <col min="15206" max="15211" width="16.109375" style="1237" hidden="1"/>
    <col min="15212" max="15212" width="6.109375" style="1237" hidden="1"/>
    <col min="15213" max="15213" width="3" style="1237" hidden="1"/>
    <col min="15214" max="15453" width="8.6640625" style="1237" hidden="1"/>
    <col min="15454" max="15459" width="14.88671875" style="1237" hidden="1"/>
    <col min="15460" max="15461" width="15.88671875" style="1237" hidden="1"/>
    <col min="15462" max="15467" width="16.109375" style="1237" hidden="1"/>
    <col min="15468" max="15468" width="6.109375" style="1237" hidden="1"/>
    <col min="15469" max="15469" width="3" style="1237" hidden="1"/>
    <col min="15470" max="15709" width="8.6640625" style="1237" hidden="1"/>
    <col min="15710" max="15715" width="14.88671875" style="1237" hidden="1"/>
    <col min="15716" max="15717" width="15.88671875" style="1237" hidden="1"/>
    <col min="15718" max="15723" width="16.109375" style="1237" hidden="1"/>
    <col min="15724" max="15724" width="6.109375" style="1237" hidden="1"/>
    <col min="15725" max="15725" width="3" style="1237" hidden="1"/>
    <col min="15726" max="15965" width="8.6640625" style="1237" hidden="1"/>
    <col min="15966" max="15971" width="14.88671875" style="1237" hidden="1"/>
    <col min="15972" max="15973" width="15.88671875" style="1237" hidden="1"/>
    <col min="15974" max="15979" width="16.109375" style="1237" hidden="1"/>
    <col min="15980" max="15980" width="6.109375" style="1237" hidden="1"/>
    <col min="15981" max="15981" width="3" style="1237" hidden="1"/>
    <col min="15982" max="16221" width="8.6640625" style="1237" hidden="1"/>
    <col min="16222" max="16227" width="14.88671875" style="1237" hidden="1"/>
    <col min="16228" max="16229" width="15.88671875" style="1237" hidden="1"/>
    <col min="16230" max="16235" width="16.109375" style="1237" hidden="1"/>
    <col min="16236" max="16236" width="6.109375" style="1237" hidden="1"/>
    <col min="16237" max="16237" width="3" style="1237" hidden="1"/>
    <col min="16238" max="16384" width="8.6640625" style="1237" hidden="1"/>
  </cols>
  <sheetData>
    <row r="1" spans="1:143" ht="42.75" customHeight="1">
      <c r="A1" s="1297"/>
      <c r="B1" s="1296"/>
      <c r="DD1" s="1237"/>
      <c r="DE1" s="1237"/>
    </row>
    <row r="2" spans="1:143"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2">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2">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2">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2">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2">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2">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2">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622</v>
      </c>
    </row>
    <row r="11" spans="1:143" s="270" customFormat="1" ht="13.2">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622</v>
      </c>
    </row>
    <row r="13" spans="1:143" s="270" customFormat="1" ht="13.2">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2">
      <c r="DD19" s="1237"/>
      <c r="DE19" s="1237"/>
    </row>
    <row r="20" spans="1:351" ht="13.2">
      <c r="DD20" s="1237"/>
      <c r="DE20" s="1237"/>
    </row>
    <row r="21" spans="1:351" ht="16.2">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6.2">
      <c r="B22" s="1238"/>
      <c r="MM22" s="1292"/>
    </row>
    <row r="23" spans="1:351" ht="13.2">
      <c r="B23" s="1238"/>
    </row>
    <row r="24" spans="1:351" ht="13.2">
      <c r="B24" s="1238"/>
    </row>
    <row r="25" spans="1:351" ht="13.2">
      <c r="B25" s="1238"/>
    </row>
    <row r="26" spans="1:351" ht="13.2">
      <c r="B26" s="1238"/>
    </row>
    <row r="27" spans="1:351" ht="13.2">
      <c r="B27" s="1238"/>
    </row>
    <row r="28" spans="1:351" ht="13.2">
      <c r="B28" s="1238"/>
    </row>
    <row r="29" spans="1:351" ht="13.2">
      <c r="B29" s="1238"/>
    </row>
    <row r="30" spans="1:351" ht="13.2">
      <c r="B30" s="1238"/>
    </row>
    <row r="31" spans="1:351" ht="13.2">
      <c r="B31" s="1238"/>
    </row>
    <row r="32" spans="1:351" ht="13.2">
      <c r="B32" s="1238"/>
    </row>
    <row r="33" spans="2:109" ht="13.2">
      <c r="B33" s="1238"/>
    </row>
    <row r="34" spans="2:109" ht="13.2">
      <c r="B34" s="1238"/>
    </row>
    <row r="35" spans="2:109" ht="13.2">
      <c r="B35" s="1238"/>
    </row>
    <row r="36" spans="2:109" ht="13.2">
      <c r="B36" s="1238"/>
    </row>
    <row r="37" spans="2:109" ht="13.2">
      <c r="B37" s="1238"/>
    </row>
    <row r="38" spans="2:109" ht="13.2">
      <c r="B38" s="1238"/>
    </row>
    <row r="39" spans="2:109" ht="13.2">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2">
      <c r="B40" s="1279"/>
      <c r="DD40" s="1279"/>
      <c r="DE40" s="1237"/>
    </row>
    <row r="41" spans="2:109" ht="16.2">
      <c r="B41" s="1291" t="s">
        <v>621</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2">
      <c r="B42" s="1238"/>
      <c r="G42" s="1275"/>
      <c r="I42" s="1274"/>
      <c r="J42" s="1274"/>
      <c r="K42" s="1274"/>
      <c r="AM42" s="1275"/>
      <c r="AN42" s="1275" t="s">
        <v>615</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c r="B43" s="1238"/>
      <c r="AN43" s="1273" t="s">
        <v>620</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2">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2">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2">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2">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2">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2">
      <c r="B49" s="1238"/>
      <c r="AN49" s="1237" t="s">
        <v>613</v>
      </c>
    </row>
    <row r="50" spans="1:109" ht="13.2">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541</v>
      </c>
      <c r="BQ50" s="1247"/>
      <c r="BR50" s="1247"/>
      <c r="BS50" s="1247"/>
      <c r="BT50" s="1247"/>
      <c r="BU50" s="1247"/>
      <c r="BV50" s="1247"/>
      <c r="BW50" s="1247"/>
      <c r="BX50" s="1247" t="s">
        <v>542</v>
      </c>
      <c r="BY50" s="1247"/>
      <c r="BZ50" s="1247"/>
      <c r="CA50" s="1247"/>
      <c r="CB50" s="1247"/>
      <c r="CC50" s="1247"/>
      <c r="CD50" s="1247"/>
      <c r="CE50" s="1247"/>
      <c r="CF50" s="1247" t="s">
        <v>543</v>
      </c>
      <c r="CG50" s="1247"/>
      <c r="CH50" s="1247"/>
      <c r="CI50" s="1247"/>
      <c r="CJ50" s="1247"/>
      <c r="CK50" s="1247"/>
      <c r="CL50" s="1247"/>
      <c r="CM50" s="1247"/>
      <c r="CN50" s="1247" t="s">
        <v>544</v>
      </c>
      <c r="CO50" s="1247"/>
      <c r="CP50" s="1247"/>
      <c r="CQ50" s="1247"/>
      <c r="CR50" s="1247"/>
      <c r="CS50" s="1247"/>
      <c r="CT50" s="1247"/>
      <c r="CU50" s="1247"/>
      <c r="CV50" s="1247" t="s">
        <v>545</v>
      </c>
      <c r="CW50" s="1247"/>
      <c r="CX50" s="1247"/>
      <c r="CY50" s="1247"/>
      <c r="CZ50" s="1247"/>
      <c r="DA50" s="1247"/>
      <c r="DB50" s="1247"/>
      <c r="DC50" s="1247"/>
    </row>
    <row r="51" spans="1:109" ht="13.5" customHeight="1">
      <c r="B51" s="1238"/>
      <c r="G51" s="1254"/>
      <c r="H51" s="1254"/>
      <c r="I51" s="1288"/>
      <c r="J51" s="1288"/>
      <c r="K51" s="1253"/>
      <c r="L51" s="1253"/>
      <c r="M51" s="1253"/>
      <c r="N51" s="1253"/>
      <c r="AM51" s="1252"/>
      <c r="AN51" s="1246" t="s">
        <v>612</v>
      </c>
      <c r="AO51" s="1246"/>
      <c r="AP51" s="1246"/>
      <c r="AQ51" s="1246"/>
      <c r="AR51" s="1246"/>
      <c r="AS51" s="1246"/>
      <c r="AT51" s="1246"/>
      <c r="AU51" s="1246"/>
      <c r="AV51" s="1246"/>
      <c r="AW51" s="1246"/>
      <c r="AX51" s="1246"/>
      <c r="AY51" s="1246"/>
      <c r="AZ51" s="1246"/>
      <c r="BA51" s="1246"/>
      <c r="BB51" s="1246" t="s">
        <v>610</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v>138.9</v>
      </c>
      <c r="CG51" s="1245"/>
      <c r="CH51" s="1245"/>
      <c r="CI51" s="1245"/>
      <c r="CJ51" s="1245"/>
      <c r="CK51" s="1245"/>
      <c r="CL51" s="1245"/>
      <c r="CM51" s="1245"/>
      <c r="CN51" s="1245">
        <v>139.6</v>
      </c>
      <c r="CO51" s="1245"/>
      <c r="CP51" s="1245"/>
      <c r="CQ51" s="1245"/>
      <c r="CR51" s="1245"/>
      <c r="CS51" s="1245"/>
      <c r="CT51" s="1245"/>
      <c r="CU51" s="1245"/>
      <c r="CV51" s="1245">
        <v>146.1</v>
      </c>
      <c r="CW51" s="1245"/>
      <c r="CX51" s="1245"/>
      <c r="CY51" s="1245"/>
      <c r="CZ51" s="1245"/>
      <c r="DA51" s="1245"/>
      <c r="DB51" s="1245"/>
      <c r="DC51" s="1245"/>
    </row>
    <row r="52" spans="1:109" ht="13.2">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2">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619</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51.7</v>
      </c>
      <c r="CG53" s="1245"/>
      <c r="CH53" s="1245"/>
      <c r="CI53" s="1245"/>
      <c r="CJ53" s="1245"/>
      <c r="CK53" s="1245"/>
      <c r="CL53" s="1245"/>
      <c r="CM53" s="1245"/>
      <c r="CN53" s="1245">
        <v>53.3</v>
      </c>
      <c r="CO53" s="1245"/>
      <c r="CP53" s="1245"/>
      <c r="CQ53" s="1245"/>
      <c r="CR53" s="1245"/>
      <c r="CS53" s="1245"/>
      <c r="CT53" s="1245"/>
      <c r="CU53" s="1245"/>
      <c r="CV53" s="1245">
        <v>54.2</v>
      </c>
      <c r="CW53" s="1245"/>
      <c r="CX53" s="1245"/>
      <c r="CY53" s="1245"/>
      <c r="CZ53" s="1245"/>
      <c r="DA53" s="1245"/>
      <c r="DB53" s="1245"/>
      <c r="DC53" s="1245"/>
    </row>
    <row r="54" spans="1:109" ht="13.2">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2">
      <c r="A55" s="1274"/>
      <c r="B55" s="1238"/>
      <c r="G55" s="1250"/>
      <c r="H55" s="1250"/>
      <c r="I55" s="1250"/>
      <c r="J55" s="1250"/>
      <c r="K55" s="1253"/>
      <c r="L55" s="1253"/>
      <c r="M55" s="1253"/>
      <c r="N55" s="1253"/>
      <c r="AN55" s="1247" t="s">
        <v>618</v>
      </c>
      <c r="AO55" s="1247"/>
      <c r="AP55" s="1247"/>
      <c r="AQ55" s="1247"/>
      <c r="AR55" s="1247"/>
      <c r="AS55" s="1247"/>
      <c r="AT55" s="1247"/>
      <c r="AU55" s="1247"/>
      <c r="AV55" s="1247"/>
      <c r="AW55" s="1247"/>
      <c r="AX55" s="1247"/>
      <c r="AY55" s="1247"/>
      <c r="AZ55" s="1247"/>
      <c r="BA55" s="1247"/>
      <c r="BB55" s="1246" t="s">
        <v>610</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124.2</v>
      </c>
      <c r="CG55" s="1245"/>
      <c r="CH55" s="1245"/>
      <c r="CI55" s="1245"/>
      <c r="CJ55" s="1245"/>
      <c r="CK55" s="1245"/>
      <c r="CL55" s="1245"/>
      <c r="CM55" s="1245"/>
      <c r="CN55" s="1245">
        <v>115.7</v>
      </c>
      <c r="CO55" s="1245"/>
      <c r="CP55" s="1245"/>
      <c r="CQ55" s="1245"/>
      <c r="CR55" s="1245"/>
      <c r="CS55" s="1245"/>
      <c r="CT55" s="1245"/>
      <c r="CU55" s="1245"/>
      <c r="CV55" s="1245">
        <v>106</v>
      </c>
      <c r="CW55" s="1245"/>
      <c r="CX55" s="1245"/>
      <c r="CY55" s="1245"/>
      <c r="CZ55" s="1245"/>
      <c r="DA55" s="1245"/>
      <c r="DB55" s="1245"/>
      <c r="DC55" s="1245"/>
    </row>
    <row r="56" spans="1:109" ht="13.2">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2">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617</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59.4</v>
      </c>
      <c r="CG57" s="1245"/>
      <c r="CH57" s="1245"/>
      <c r="CI57" s="1245"/>
      <c r="CJ57" s="1245"/>
      <c r="CK57" s="1245"/>
      <c r="CL57" s="1245"/>
      <c r="CM57" s="1245"/>
      <c r="CN57" s="1245">
        <v>61</v>
      </c>
      <c r="CO57" s="1245"/>
      <c r="CP57" s="1245"/>
      <c r="CQ57" s="1245"/>
      <c r="CR57" s="1245"/>
      <c r="CS57" s="1245"/>
      <c r="CT57" s="1245"/>
      <c r="CU57" s="1245"/>
      <c r="CV57" s="1245">
        <v>62</v>
      </c>
      <c r="CW57" s="1245"/>
      <c r="CX57" s="1245"/>
      <c r="CY57" s="1245"/>
      <c r="CZ57" s="1245"/>
      <c r="DA57" s="1245"/>
      <c r="DB57" s="1245"/>
      <c r="DC57" s="1245"/>
      <c r="DD57" s="1285"/>
      <c r="DE57" s="1280"/>
    </row>
    <row r="58" spans="1:109" s="1274" customFormat="1" ht="13.2">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2">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2">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2">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2">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6.2">
      <c r="B63" s="1278" t="s">
        <v>616</v>
      </c>
    </row>
    <row r="64" spans="1:109" ht="13.2">
      <c r="B64" s="1238"/>
      <c r="G64" s="1275"/>
      <c r="I64" s="1277"/>
      <c r="J64" s="1277"/>
      <c r="K64" s="1277"/>
      <c r="L64" s="1277"/>
      <c r="M64" s="1277"/>
      <c r="N64" s="1276"/>
      <c r="AM64" s="1275"/>
      <c r="AN64" s="1275" t="s">
        <v>615</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2">
      <c r="B65" s="1238"/>
      <c r="AN65" s="1273" t="s">
        <v>614</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2">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2">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2">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2">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2">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2">
      <c r="B71" s="1238"/>
      <c r="G71" s="1260"/>
      <c r="I71" s="1263"/>
      <c r="J71" s="1262"/>
      <c r="K71" s="1262"/>
      <c r="L71" s="1261"/>
      <c r="M71" s="1262"/>
      <c r="N71" s="1261"/>
      <c r="AM71" s="1260"/>
      <c r="AN71" s="1237" t="s">
        <v>613</v>
      </c>
    </row>
    <row r="72" spans="2:107" ht="13.2">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541</v>
      </c>
      <c r="BQ72" s="1247"/>
      <c r="BR72" s="1247"/>
      <c r="BS72" s="1247"/>
      <c r="BT72" s="1247"/>
      <c r="BU72" s="1247"/>
      <c r="BV72" s="1247"/>
      <c r="BW72" s="1247"/>
      <c r="BX72" s="1247" t="s">
        <v>542</v>
      </c>
      <c r="BY72" s="1247"/>
      <c r="BZ72" s="1247"/>
      <c r="CA72" s="1247"/>
      <c r="CB72" s="1247"/>
      <c r="CC72" s="1247"/>
      <c r="CD72" s="1247"/>
      <c r="CE72" s="1247"/>
      <c r="CF72" s="1247" t="s">
        <v>543</v>
      </c>
      <c r="CG72" s="1247"/>
      <c r="CH72" s="1247"/>
      <c r="CI72" s="1247"/>
      <c r="CJ72" s="1247"/>
      <c r="CK72" s="1247"/>
      <c r="CL72" s="1247"/>
      <c r="CM72" s="1247"/>
      <c r="CN72" s="1247" t="s">
        <v>544</v>
      </c>
      <c r="CO72" s="1247"/>
      <c r="CP72" s="1247"/>
      <c r="CQ72" s="1247"/>
      <c r="CR72" s="1247"/>
      <c r="CS72" s="1247"/>
      <c r="CT72" s="1247"/>
      <c r="CU72" s="1247"/>
      <c r="CV72" s="1247" t="s">
        <v>545</v>
      </c>
      <c r="CW72" s="1247"/>
      <c r="CX72" s="1247"/>
      <c r="CY72" s="1247"/>
      <c r="CZ72" s="1247"/>
      <c r="DA72" s="1247"/>
      <c r="DB72" s="1247"/>
      <c r="DC72" s="1247"/>
    </row>
    <row r="73" spans="2:107" ht="13.2">
      <c r="B73" s="1238"/>
      <c r="G73" s="1254"/>
      <c r="H73" s="1254"/>
      <c r="I73" s="1254"/>
      <c r="J73" s="1254"/>
      <c r="K73" s="1251"/>
      <c r="L73" s="1251"/>
      <c r="M73" s="1251"/>
      <c r="N73" s="1251"/>
      <c r="AM73" s="1252"/>
      <c r="AN73" s="1246" t="s">
        <v>612</v>
      </c>
      <c r="AO73" s="1246"/>
      <c r="AP73" s="1246"/>
      <c r="AQ73" s="1246"/>
      <c r="AR73" s="1246"/>
      <c r="AS73" s="1246"/>
      <c r="AT73" s="1246"/>
      <c r="AU73" s="1246"/>
      <c r="AV73" s="1246"/>
      <c r="AW73" s="1246"/>
      <c r="AX73" s="1246"/>
      <c r="AY73" s="1246"/>
      <c r="AZ73" s="1246"/>
      <c r="BA73" s="1246"/>
      <c r="BB73" s="1246" t="s">
        <v>610</v>
      </c>
      <c r="BC73" s="1246"/>
      <c r="BD73" s="1246"/>
      <c r="BE73" s="1246"/>
      <c r="BF73" s="1246"/>
      <c r="BG73" s="1246"/>
      <c r="BH73" s="1246"/>
      <c r="BI73" s="1246"/>
      <c r="BJ73" s="1246"/>
      <c r="BK73" s="1246"/>
      <c r="BL73" s="1246"/>
      <c r="BM73" s="1246"/>
      <c r="BN73" s="1246"/>
      <c r="BO73" s="1246"/>
      <c r="BP73" s="1245">
        <v>122.7</v>
      </c>
      <c r="BQ73" s="1245"/>
      <c r="BR73" s="1245"/>
      <c r="BS73" s="1245"/>
      <c r="BT73" s="1245"/>
      <c r="BU73" s="1245"/>
      <c r="BV73" s="1245"/>
      <c r="BW73" s="1245"/>
      <c r="BX73" s="1245">
        <v>135.1</v>
      </c>
      <c r="BY73" s="1245"/>
      <c r="BZ73" s="1245"/>
      <c r="CA73" s="1245"/>
      <c r="CB73" s="1245"/>
      <c r="CC73" s="1245"/>
      <c r="CD73" s="1245"/>
      <c r="CE73" s="1245"/>
      <c r="CF73" s="1245">
        <v>138.9</v>
      </c>
      <c r="CG73" s="1245"/>
      <c r="CH73" s="1245"/>
      <c r="CI73" s="1245"/>
      <c r="CJ73" s="1245"/>
      <c r="CK73" s="1245"/>
      <c r="CL73" s="1245"/>
      <c r="CM73" s="1245"/>
      <c r="CN73" s="1245">
        <v>139.6</v>
      </c>
      <c r="CO73" s="1245"/>
      <c r="CP73" s="1245"/>
      <c r="CQ73" s="1245"/>
      <c r="CR73" s="1245"/>
      <c r="CS73" s="1245"/>
      <c r="CT73" s="1245"/>
      <c r="CU73" s="1245"/>
      <c r="CV73" s="1245">
        <v>146.1</v>
      </c>
      <c r="CW73" s="1245"/>
      <c r="CX73" s="1245"/>
      <c r="CY73" s="1245"/>
      <c r="CZ73" s="1245"/>
      <c r="DA73" s="1245"/>
      <c r="DB73" s="1245"/>
      <c r="DC73" s="1245"/>
    </row>
    <row r="74" spans="2:107" ht="13.2">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2">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609</v>
      </c>
      <c r="BC75" s="1246"/>
      <c r="BD75" s="1246"/>
      <c r="BE75" s="1246"/>
      <c r="BF75" s="1246"/>
      <c r="BG75" s="1246"/>
      <c r="BH75" s="1246"/>
      <c r="BI75" s="1246"/>
      <c r="BJ75" s="1246"/>
      <c r="BK75" s="1246"/>
      <c r="BL75" s="1246"/>
      <c r="BM75" s="1246"/>
      <c r="BN75" s="1246"/>
      <c r="BO75" s="1246"/>
      <c r="BP75" s="1245">
        <v>10.9</v>
      </c>
      <c r="BQ75" s="1245"/>
      <c r="BR75" s="1245"/>
      <c r="BS75" s="1245"/>
      <c r="BT75" s="1245"/>
      <c r="BU75" s="1245"/>
      <c r="BV75" s="1245"/>
      <c r="BW75" s="1245"/>
      <c r="BX75" s="1245">
        <v>11</v>
      </c>
      <c r="BY75" s="1245"/>
      <c r="BZ75" s="1245"/>
      <c r="CA75" s="1245"/>
      <c r="CB75" s="1245"/>
      <c r="CC75" s="1245"/>
      <c r="CD75" s="1245"/>
      <c r="CE75" s="1245"/>
      <c r="CF75" s="1245">
        <v>11</v>
      </c>
      <c r="CG75" s="1245"/>
      <c r="CH75" s="1245"/>
      <c r="CI75" s="1245"/>
      <c r="CJ75" s="1245"/>
      <c r="CK75" s="1245"/>
      <c r="CL75" s="1245"/>
      <c r="CM75" s="1245"/>
      <c r="CN75" s="1245">
        <v>11.1</v>
      </c>
      <c r="CO75" s="1245"/>
      <c r="CP75" s="1245"/>
      <c r="CQ75" s="1245"/>
      <c r="CR75" s="1245"/>
      <c r="CS75" s="1245"/>
      <c r="CT75" s="1245"/>
      <c r="CU75" s="1245"/>
      <c r="CV75" s="1245">
        <v>10.9</v>
      </c>
      <c r="CW75" s="1245"/>
      <c r="CX75" s="1245"/>
      <c r="CY75" s="1245"/>
      <c r="CZ75" s="1245"/>
      <c r="DA75" s="1245"/>
      <c r="DB75" s="1245"/>
      <c r="DC75" s="1245"/>
    </row>
    <row r="76" spans="2:107" ht="13.2">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2">
      <c r="B77" s="1238"/>
      <c r="G77" s="1250"/>
      <c r="H77" s="1250"/>
      <c r="I77" s="1250"/>
      <c r="J77" s="1250"/>
      <c r="K77" s="1251"/>
      <c r="L77" s="1251"/>
      <c r="M77" s="1251"/>
      <c r="N77" s="1251"/>
      <c r="AN77" s="1247" t="s">
        <v>611</v>
      </c>
      <c r="AO77" s="1247"/>
      <c r="AP77" s="1247"/>
      <c r="AQ77" s="1247"/>
      <c r="AR77" s="1247"/>
      <c r="AS77" s="1247"/>
      <c r="AT77" s="1247"/>
      <c r="AU77" s="1247"/>
      <c r="AV77" s="1247"/>
      <c r="AW77" s="1247"/>
      <c r="AX77" s="1247"/>
      <c r="AY77" s="1247"/>
      <c r="AZ77" s="1247"/>
      <c r="BA77" s="1247"/>
      <c r="BB77" s="1246" t="s">
        <v>610</v>
      </c>
      <c r="BC77" s="1246"/>
      <c r="BD77" s="1246"/>
      <c r="BE77" s="1246"/>
      <c r="BF77" s="1246"/>
      <c r="BG77" s="1246"/>
      <c r="BH77" s="1246"/>
      <c r="BI77" s="1246"/>
      <c r="BJ77" s="1246"/>
      <c r="BK77" s="1246"/>
      <c r="BL77" s="1246"/>
      <c r="BM77" s="1246"/>
      <c r="BN77" s="1246"/>
      <c r="BO77" s="1246"/>
      <c r="BP77" s="1245">
        <v>139</v>
      </c>
      <c r="BQ77" s="1245"/>
      <c r="BR77" s="1245"/>
      <c r="BS77" s="1245"/>
      <c r="BT77" s="1245"/>
      <c r="BU77" s="1245"/>
      <c r="BV77" s="1245"/>
      <c r="BW77" s="1245"/>
      <c r="BX77" s="1245">
        <v>132.4</v>
      </c>
      <c r="BY77" s="1245"/>
      <c r="BZ77" s="1245"/>
      <c r="CA77" s="1245"/>
      <c r="CB77" s="1245"/>
      <c r="CC77" s="1245"/>
      <c r="CD77" s="1245"/>
      <c r="CE77" s="1245"/>
      <c r="CF77" s="1245">
        <v>124.2</v>
      </c>
      <c r="CG77" s="1245"/>
      <c r="CH77" s="1245"/>
      <c r="CI77" s="1245"/>
      <c r="CJ77" s="1245"/>
      <c r="CK77" s="1245"/>
      <c r="CL77" s="1245"/>
      <c r="CM77" s="1245"/>
      <c r="CN77" s="1245">
        <v>115.7</v>
      </c>
      <c r="CO77" s="1245"/>
      <c r="CP77" s="1245"/>
      <c r="CQ77" s="1245"/>
      <c r="CR77" s="1245"/>
      <c r="CS77" s="1245"/>
      <c r="CT77" s="1245"/>
      <c r="CU77" s="1245"/>
      <c r="CV77" s="1245">
        <v>106</v>
      </c>
      <c r="CW77" s="1245"/>
      <c r="CX77" s="1245"/>
      <c r="CY77" s="1245"/>
      <c r="CZ77" s="1245"/>
      <c r="DA77" s="1245"/>
      <c r="DB77" s="1245"/>
      <c r="DC77" s="1245"/>
    </row>
    <row r="78" spans="2:107" ht="13.2">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2">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609</v>
      </c>
      <c r="BC79" s="1246"/>
      <c r="BD79" s="1246"/>
      <c r="BE79" s="1246"/>
      <c r="BF79" s="1246"/>
      <c r="BG79" s="1246"/>
      <c r="BH79" s="1246"/>
      <c r="BI79" s="1246"/>
      <c r="BJ79" s="1246"/>
      <c r="BK79" s="1246"/>
      <c r="BL79" s="1246"/>
      <c r="BM79" s="1246"/>
      <c r="BN79" s="1246"/>
      <c r="BO79" s="1246"/>
      <c r="BP79" s="1245">
        <v>11.2</v>
      </c>
      <c r="BQ79" s="1245"/>
      <c r="BR79" s="1245"/>
      <c r="BS79" s="1245"/>
      <c r="BT79" s="1245"/>
      <c r="BU79" s="1245"/>
      <c r="BV79" s="1245"/>
      <c r="BW79" s="1245"/>
      <c r="BX79" s="1245">
        <v>11.2</v>
      </c>
      <c r="BY79" s="1245"/>
      <c r="BZ79" s="1245"/>
      <c r="CA79" s="1245"/>
      <c r="CB79" s="1245"/>
      <c r="CC79" s="1245"/>
      <c r="CD79" s="1245"/>
      <c r="CE79" s="1245"/>
      <c r="CF79" s="1245">
        <v>10.9</v>
      </c>
      <c r="CG79" s="1245"/>
      <c r="CH79" s="1245"/>
      <c r="CI79" s="1245"/>
      <c r="CJ79" s="1245"/>
      <c r="CK79" s="1245"/>
      <c r="CL79" s="1245"/>
      <c r="CM79" s="1245"/>
      <c r="CN79" s="1245">
        <v>10.3</v>
      </c>
      <c r="CO79" s="1245"/>
      <c r="CP79" s="1245"/>
      <c r="CQ79" s="1245"/>
      <c r="CR79" s="1245"/>
      <c r="CS79" s="1245"/>
      <c r="CT79" s="1245"/>
      <c r="CU79" s="1245"/>
      <c r="CV79" s="1245">
        <v>9</v>
      </c>
      <c r="CW79" s="1245"/>
      <c r="CX79" s="1245"/>
      <c r="CY79" s="1245"/>
      <c r="CZ79" s="1245"/>
      <c r="DA79" s="1245"/>
      <c r="DB79" s="1245"/>
      <c r="DC79" s="1245"/>
    </row>
    <row r="80" spans="2:107" ht="13.2">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2">
      <c r="B81" s="1238"/>
    </row>
    <row r="82" spans="2:109" ht="16.2">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2">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2">
      <c r="DD84" s="1237"/>
      <c r="DE84" s="1237"/>
    </row>
    <row r="85" spans="2:109" ht="13.2">
      <c r="DD85" s="1237"/>
      <c r="DE85" s="1237"/>
    </row>
    <row r="86" spans="2:109" ht="13.2" hidden="1">
      <c r="DD86" s="1237"/>
      <c r="DE86" s="1237"/>
    </row>
    <row r="87" spans="2:109" ht="13.2" hidden="1">
      <c r="K87" s="1240"/>
      <c r="AQ87" s="1240"/>
      <c r="BC87" s="1240"/>
      <c r="BO87" s="1240"/>
      <c r="CA87" s="1240"/>
      <c r="CM87" s="1240"/>
      <c r="CY87" s="1240"/>
      <c r="DD87" s="1237"/>
      <c r="DE87" s="1237"/>
    </row>
    <row r="88" spans="2:109" ht="13.2" hidden="1">
      <c r="DD88" s="1237"/>
      <c r="DE88" s="1237"/>
    </row>
    <row r="89" spans="2:109" ht="13.2" hidden="1">
      <c r="DD89" s="1237"/>
      <c r="DE89" s="1237"/>
    </row>
    <row r="90" spans="2:109" ht="13.2" hidden="1">
      <c r="DD90" s="1237"/>
      <c r="DE90" s="1237"/>
    </row>
    <row r="91" spans="2:109" ht="13.2" hidden="1">
      <c r="DD91" s="1237"/>
      <c r="DE91" s="1237"/>
    </row>
    <row r="92" spans="2:109" ht="13.5" hidden="1" customHeight="1">
      <c r="DD92" s="1237"/>
      <c r="DE92" s="1237"/>
    </row>
    <row r="93" spans="2:109" ht="13.5" hidden="1" customHeight="1">
      <c r="DD93" s="1237"/>
      <c r="DE93" s="1237"/>
    </row>
    <row r="94" spans="2:109" ht="13.5" hidden="1" customHeight="1">
      <c r="DD94" s="1237"/>
      <c r="DE94" s="1237"/>
    </row>
    <row r="95" spans="2:109" ht="13.5" hidden="1" customHeight="1">
      <c r="DD95" s="1237"/>
      <c r="DE95" s="1237"/>
    </row>
    <row r="96" spans="2:109" ht="13.5" hidden="1" customHeight="1">
      <c r="DD96" s="1237"/>
      <c r="DE96" s="1237"/>
    </row>
    <row r="97" spans="108:109" ht="13.5" hidden="1" customHeight="1">
      <c r="DD97" s="1237"/>
      <c r="DE97" s="1237"/>
    </row>
    <row r="98" spans="108:109" ht="13.5" hidden="1" customHeight="1">
      <c r="DD98" s="1237"/>
      <c r="DE98" s="1237"/>
    </row>
    <row r="99" spans="108:109" ht="13.5" hidden="1" customHeight="1">
      <c r="DD99" s="1237"/>
      <c r="DE99" s="1237"/>
    </row>
    <row r="100" spans="108:109" ht="13.5" hidden="1" customHeight="1">
      <c r="DD100" s="1237"/>
      <c r="DE100" s="1237"/>
    </row>
    <row r="101" spans="108:109" ht="13.5" hidden="1" customHeight="1">
      <c r="DD101" s="1237"/>
      <c r="DE101" s="1237"/>
    </row>
    <row r="102" spans="108:109" ht="13.5" hidden="1" customHeight="1">
      <c r="DD102" s="1237"/>
      <c r="DE102" s="1237"/>
    </row>
    <row r="103" spans="108:109" ht="13.5" hidden="1" customHeight="1">
      <c r="DD103" s="1237"/>
      <c r="DE103" s="1237"/>
    </row>
    <row r="104" spans="108:109" ht="13.5" hidden="1" customHeight="1">
      <c r="DD104" s="1237"/>
      <c r="DE104" s="1237"/>
    </row>
    <row r="105" spans="108:109" ht="13.5" hidden="1" customHeight="1">
      <c r="DD105" s="1237"/>
      <c r="DE105" s="1237"/>
    </row>
    <row r="106" spans="108:109" ht="13.5" hidden="1" customHeight="1">
      <c r="DD106" s="1237"/>
      <c r="DE106" s="1237"/>
    </row>
    <row r="107" spans="108:109" ht="13.5" hidden="1" customHeight="1">
      <c r="DD107" s="1237"/>
      <c r="DE107" s="1237"/>
    </row>
    <row r="108" spans="108:109" ht="13.5" hidden="1" customHeight="1">
      <c r="DD108" s="1237"/>
      <c r="DE108" s="1237"/>
    </row>
    <row r="109" spans="108:109" ht="13.5" hidden="1" customHeight="1">
      <c r="DD109" s="1237"/>
      <c r="DE109" s="1237"/>
    </row>
    <row r="110" spans="108:109" ht="13.5" hidden="1" customHeight="1">
      <c r="DD110" s="1237"/>
      <c r="DE110" s="1237"/>
    </row>
    <row r="111" spans="108:109" ht="13.5" hidden="1" customHeight="1">
      <c r="DD111" s="1237"/>
      <c r="DE111" s="1237"/>
    </row>
    <row r="112" spans="108:109" ht="13.5" hidden="1" customHeight="1">
      <c r="DD112" s="1237"/>
      <c r="DE112" s="1237"/>
    </row>
    <row r="113" spans="108:109" ht="13.5" hidden="1" customHeight="1">
      <c r="DD113" s="1237"/>
      <c r="DE113" s="1237"/>
    </row>
    <row r="114" spans="108:109" ht="13.5" hidden="1" customHeight="1">
      <c r="DD114" s="1237"/>
      <c r="DE114" s="1237"/>
    </row>
    <row r="115" spans="108:109" ht="13.5" hidden="1" customHeight="1">
      <c r="DD115" s="1237"/>
      <c r="DE115" s="1237"/>
    </row>
    <row r="116" spans="108:109" ht="13.5" hidden="1" customHeight="1">
      <c r="DD116" s="1237"/>
      <c r="DE116" s="1237"/>
    </row>
    <row r="117" spans="108:109" ht="13.5" hidden="1" customHeight="1">
      <c r="DD117" s="1237"/>
      <c r="DE117" s="1237"/>
    </row>
    <row r="118" spans="108:109" ht="13.5" hidden="1" customHeight="1">
      <c r="DD118" s="1237"/>
      <c r="DE118" s="1237"/>
    </row>
    <row r="119" spans="108:109" ht="13.5" hidden="1" customHeight="1">
      <c r="DD119" s="1237"/>
      <c r="DE119" s="1237"/>
    </row>
    <row r="120" spans="108:109" ht="13.5" hidden="1" customHeight="1">
      <c r="DD120" s="1237"/>
      <c r="DE120" s="1237"/>
    </row>
    <row r="121" spans="108:109" ht="13.5" hidden="1" customHeight="1">
      <c r="DD121" s="1237"/>
      <c r="DE121" s="1237"/>
    </row>
    <row r="122" spans="108:109" ht="13.5" hidden="1" customHeight="1">
      <c r="DD122" s="1237"/>
      <c r="DE122" s="1237"/>
    </row>
    <row r="123" spans="108:109" ht="13.5" hidden="1" customHeight="1">
      <c r="DD123" s="1237"/>
      <c r="DE123" s="1237"/>
    </row>
    <row r="124" spans="108:109" ht="13.5" hidden="1" customHeight="1">
      <c r="DD124" s="1237"/>
      <c r="DE124" s="1237"/>
    </row>
    <row r="125" spans="108:109" ht="13.5" hidden="1" customHeight="1">
      <c r="DD125" s="1237"/>
      <c r="DE125" s="1237"/>
    </row>
    <row r="126" spans="108:109" ht="13.5" hidden="1" customHeight="1">
      <c r="DD126" s="1237"/>
      <c r="DE126" s="1237"/>
    </row>
    <row r="127" spans="108:109" ht="13.5" hidden="1" customHeight="1">
      <c r="DD127" s="1237"/>
      <c r="DE127" s="1237"/>
    </row>
    <row r="128" spans="108:109" ht="13.5" hidden="1" customHeight="1">
      <c r="DD128" s="1237"/>
      <c r="DE128" s="1237"/>
    </row>
    <row r="129" spans="108:109" ht="13.5" hidden="1" customHeight="1">
      <c r="DD129" s="1237"/>
      <c r="DE129" s="1237"/>
    </row>
    <row r="130" spans="108:109" ht="13.5" hidden="1" customHeight="1">
      <c r="DD130" s="1237"/>
      <c r="DE130" s="1237"/>
    </row>
    <row r="131" spans="108:109" ht="13.5" hidden="1" customHeight="1">
      <c r="DD131" s="1237"/>
      <c r="DE131" s="1237"/>
    </row>
    <row r="132" spans="108:109" ht="13.5" hidden="1" customHeight="1">
      <c r="DD132" s="1237"/>
      <c r="DE132" s="1237"/>
    </row>
    <row r="133" spans="108:109" ht="13.5" hidden="1" customHeight="1">
      <c r="DD133" s="1237"/>
      <c r="DE133" s="1237"/>
    </row>
    <row r="134" spans="108:109" ht="13.5" hidden="1" customHeight="1">
      <c r="DD134" s="1237"/>
      <c r="DE134" s="1237"/>
    </row>
    <row r="135" spans="108:109" ht="13.5" hidden="1" customHeight="1">
      <c r="DD135" s="1237"/>
      <c r="DE135" s="1237"/>
    </row>
    <row r="136" spans="108:109" ht="13.5" hidden="1" customHeight="1">
      <c r="DD136" s="1237"/>
      <c r="DE136" s="1237"/>
    </row>
    <row r="137" spans="108:109" ht="13.5" hidden="1" customHeight="1">
      <c r="DD137" s="1237"/>
      <c r="DE137" s="1237"/>
    </row>
    <row r="138" spans="108:109" ht="13.5" hidden="1" customHeight="1">
      <c r="DD138" s="1237"/>
      <c r="DE138" s="1237"/>
    </row>
    <row r="139" spans="108:109" ht="13.5" hidden="1" customHeight="1">
      <c r="DD139" s="1237"/>
      <c r="DE139" s="1237"/>
    </row>
    <row r="140" spans="108:109" ht="13.5" hidden="1" customHeight="1">
      <c r="DD140" s="1237"/>
      <c r="DE140" s="1237"/>
    </row>
    <row r="141" spans="108:109" ht="13.5" hidden="1" customHeight="1">
      <c r="DD141" s="1237"/>
      <c r="DE141" s="1237"/>
    </row>
    <row r="142" spans="108:109" ht="13.5" hidden="1" customHeight="1">
      <c r="DD142" s="1237"/>
      <c r="DE142" s="1237"/>
    </row>
    <row r="143" spans="108:109" ht="13.5" hidden="1" customHeight="1">
      <c r="DD143" s="1237"/>
      <c r="DE143" s="1237"/>
    </row>
    <row r="144" spans="108:109" ht="13.5" hidden="1" customHeight="1">
      <c r="DD144" s="1237"/>
      <c r="DE144" s="1237"/>
    </row>
    <row r="145" spans="108:109" ht="13.5" hidden="1" customHeight="1">
      <c r="DD145" s="1237"/>
      <c r="DE145" s="1237"/>
    </row>
    <row r="146" spans="108:109" ht="13.5" hidden="1" customHeight="1">
      <c r="DD146" s="1237"/>
      <c r="DE146" s="1237"/>
    </row>
    <row r="147" spans="108:109" ht="13.5" hidden="1" customHeight="1">
      <c r="DD147" s="1237"/>
      <c r="DE147" s="1237"/>
    </row>
    <row r="148" spans="108:109" ht="13.5" hidden="1" customHeight="1">
      <c r="DD148" s="1237"/>
      <c r="DE148" s="1237"/>
    </row>
    <row r="149" spans="108:109" ht="13.5" hidden="1" customHeight="1">
      <c r="DD149" s="1237"/>
      <c r="DE149" s="1237"/>
    </row>
    <row r="150" spans="108:109" ht="13.5" hidden="1" customHeight="1">
      <c r="DD150" s="1237"/>
      <c r="DE150" s="1237"/>
    </row>
    <row r="151" spans="108:109" ht="13.5" hidden="1" customHeight="1">
      <c r="DD151" s="1237"/>
      <c r="DE151" s="1237"/>
    </row>
    <row r="152" spans="108:109" ht="13.5" hidden="1" customHeight="1">
      <c r="DD152" s="1237"/>
      <c r="DE152" s="1237"/>
    </row>
    <row r="153" spans="108:109" ht="13.5" hidden="1" customHeight="1">
      <c r="DD153" s="1237"/>
      <c r="DE153" s="1237"/>
    </row>
    <row r="154" spans="108:109" ht="13.5" hidden="1" customHeight="1">
      <c r="DD154" s="1237"/>
      <c r="DE154" s="1237"/>
    </row>
    <row r="155" spans="108:109" ht="13.5" hidden="1" customHeight="1">
      <c r="DD155" s="1237"/>
      <c r="DE155" s="1237"/>
    </row>
    <row r="156" spans="108:109" ht="13.5" hidden="1" customHeight="1">
      <c r="DD156" s="1237"/>
      <c r="DE156" s="1237"/>
    </row>
    <row r="157" spans="108:109" ht="13.5" hidden="1" customHeight="1">
      <c r="DD157" s="1237"/>
      <c r="DE157" s="1237"/>
    </row>
    <row r="158" spans="108:109" ht="13.5" hidden="1" customHeight="1">
      <c r="DD158" s="1237"/>
      <c r="DE158" s="1237"/>
    </row>
    <row r="159" spans="108:109" ht="13.5" hidden="1" customHeight="1">
      <c r="DD159" s="1237"/>
      <c r="DE159" s="1237"/>
    </row>
    <row r="160" spans="108:109" ht="13.5" hidden="1" customHeight="1">
      <c r="DD160" s="1237"/>
      <c r="DE160" s="1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hETXbDQeLglmvJUrIMmHIvE1/Vg7wRb1XHHtdnP0Np/SLyctJXpeva1DVZBwbmePgZEQEDsjp3gTY6H2X0DBg==" saltValue="wGHA6YKVabhta+YucsBBO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Fw8qiXd3ynS2cPq0b9BKANBNPxKMl4cCSpdQADdOVh10Ek93+J3sJBc3dmo7b6nsFfbxEMcW8Itveqdd5fHgA==" saltValue="7DT0Cu5LGExfyLQ2SPUGVQ=="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c r="AG59" s="270"/>
      <c r="AH59" s="270"/>
    </row>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IjKhQARs8FR/7LwA+4Vr3VC6C+C5LZpJHHW6BR7zmJjfcSpWIkMz88BMxUGOyjKCfitDOTiuTOgU70OtkGupg==" saltValue="suv4g1By4mFfRSgAnDJGgQ=="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45</v>
      </c>
      <c r="E2" s="134"/>
      <c r="F2" s="135" t="s">
        <v>538</v>
      </c>
      <c r="G2" s="136"/>
      <c r="H2" s="137"/>
    </row>
    <row r="3" spans="1:8">
      <c r="A3" s="133" t="s">
        <v>531</v>
      </c>
      <c r="B3" s="138"/>
      <c r="C3" s="139"/>
      <c r="D3" s="140">
        <v>89342</v>
      </c>
      <c r="E3" s="141"/>
      <c r="F3" s="142">
        <v>50848</v>
      </c>
      <c r="G3" s="143"/>
      <c r="H3" s="144"/>
    </row>
    <row r="4" spans="1:8">
      <c r="A4" s="145"/>
      <c r="B4" s="146"/>
      <c r="C4" s="147"/>
      <c r="D4" s="148">
        <v>45030</v>
      </c>
      <c r="E4" s="149"/>
      <c r="F4" s="150">
        <v>22583</v>
      </c>
      <c r="G4" s="151"/>
      <c r="H4" s="152"/>
    </row>
    <row r="5" spans="1:8">
      <c r="A5" s="133" t="s">
        <v>533</v>
      </c>
      <c r="B5" s="138"/>
      <c r="C5" s="139"/>
      <c r="D5" s="140">
        <v>88689</v>
      </c>
      <c r="E5" s="141"/>
      <c r="F5" s="142">
        <v>53572</v>
      </c>
      <c r="G5" s="143"/>
      <c r="H5" s="144"/>
    </row>
    <row r="6" spans="1:8">
      <c r="A6" s="145"/>
      <c r="B6" s="146"/>
      <c r="C6" s="147"/>
      <c r="D6" s="148">
        <v>42630</v>
      </c>
      <c r="E6" s="149"/>
      <c r="F6" s="150">
        <v>25259</v>
      </c>
      <c r="G6" s="151"/>
      <c r="H6" s="152"/>
    </row>
    <row r="7" spans="1:8">
      <c r="A7" s="133" t="s">
        <v>534</v>
      </c>
      <c r="B7" s="138"/>
      <c r="C7" s="139"/>
      <c r="D7" s="140">
        <v>69648</v>
      </c>
      <c r="E7" s="141"/>
      <c r="F7" s="142">
        <v>51898</v>
      </c>
      <c r="G7" s="143"/>
      <c r="H7" s="144"/>
    </row>
    <row r="8" spans="1:8">
      <c r="A8" s="145"/>
      <c r="B8" s="146"/>
      <c r="C8" s="147"/>
      <c r="D8" s="148">
        <v>29083</v>
      </c>
      <c r="E8" s="149"/>
      <c r="F8" s="150">
        <v>25986</v>
      </c>
      <c r="G8" s="151"/>
      <c r="H8" s="152"/>
    </row>
    <row r="9" spans="1:8">
      <c r="A9" s="133" t="s">
        <v>535</v>
      </c>
      <c r="B9" s="138"/>
      <c r="C9" s="139"/>
      <c r="D9" s="140">
        <v>62054</v>
      </c>
      <c r="E9" s="141"/>
      <c r="F9" s="142">
        <v>51684</v>
      </c>
      <c r="G9" s="143"/>
      <c r="H9" s="144"/>
    </row>
    <row r="10" spans="1:8">
      <c r="A10" s="145"/>
      <c r="B10" s="146"/>
      <c r="C10" s="147"/>
      <c r="D10" s="148">
        <v>24738</v>
      </c>
      <c r="E10" s="149"/>
      <c r="F10" s="150">
        <v>26671</v>
      </c>
      <c r="G10" s="151"/>
      <c r="H10" s="152"/>
    </row>
    <row r="11" spans="1:8">
      <c r="A11" s="133" t="s">
        <v>536</v>
      </c>
      <c r="B11" s="138"/>
      <c r="C11" s="139"/>
      <c r="D11" s="140">
        <v>71403</v>
      </c>
      <c r="E11" s="141"/>
      <c r="F11" s="142">
        <v>52897</v>
      </c>
      <c r="G11" s="143"/>
      <c r="H11" s="144"/>
    </row>
    <row r="12" spans="1:8">
      <c r="A12" s="145"/>
      <c r="B12" s="146"/>
      <c r="C12" s="153"/>
      <c r="D12" s="148">
        <v>23966</v>
      </c>
      <c r="E12" s="149"/>
      <c r="F12" s="150">
        <v>27013</v>
      </c>
      <c r="G12" s="151"/>
      <c r="H12" s="152"/>
    </row>
    <row r="13" spans="1:8">
      <c r="A13" s="133"/>
      <c r="B13" s="138"/>
      <c r="C13" s="154"/>
      <c r="D13" s="155">
        <v>76227</v>
      </c>
      <c r="E13" s="156"/>
      <c r="F13" s="157">
        <v>52180</v>
      </c>
      <c r="G13" s="158"/>
      <c r="H13" s="144"/>
    </row>
    <row r="14" spans="1:8">
      <c r="A14" s="145"/>
      <c r="B14" s="146"/>
      <c r="C14" s="147"/>
      <c r="D14" s="148">
        <v>33089</v>
      </c>
      <c r="E14" s="149"/>
      <c r="F14" s="150">
        <v>25502</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1.05</v>
      </c>
      <c r="C19" s="159">
        <f>ROUND(VALUE(SUBSTITUTE(実質収支比率等に係る経年分析!G$48,"▲","-")),2)</f>
        <v>0.49</v>
      </c>
      <c r="D19" s="159">
        <f>ROUND(VALUE(SUBSTITUTE(実質収支比率等に係る経年分析!H$48,"▲","-")),2)</f>
        <v>0.56000000000000005</v>
      </c>
      <c r="E19" s="159">
        <f>ROUND(VALUE(SUBSTITUTE(実質収支比率等に係る経年分析!I$48,"▲","-")),2)</f>
        <v>0.48</v>
      </c>
      <c r="F19" s="159">
        <f>ROUND(VALUE(SUBSTITUTE(実質収支比率等に係る経年分析!J$48,"▲","-")),2)</f>
        <v>1.35</v>
      </c>
    </row>
    <row r="20" spans="1:11">
      <c r="A20" s="159" t="s">
        <v>48</v>
      </c>
      <c r="B20" s="159">
        <f>ROUND(VALUE(SUBSTITUTE(実質収支比率等に係る経年分析!F$47,"▲","-")),2)</f>
        <v>7.64</v>
      </c>
      <c r="C20" s="159">
        <f>ROUND(VALUE(SUBSTITUTE(実質収支比率等に係る経年分析!G$47,"▲","-")),2)</f>
        <v>5</v>
      </c>
      <c r="D20" s="159">
        <f>ROUND(VALUE(SUBSTITUTE(実質収支比率等に係る経年分析!H$47,"▲","-")),2)</f>
        <v>2.9</v>
      </c>
      <c r="E20" s="159">
        <f>ROUND(VALUE(SUBSTITUTE(実質収支比率等に係る経年分析!I$47,"▲","-")),2)</f>
        <v>1.85</v>
      </c>
      <c r="F20" s="159">
        <f>ROUND(VALUE(SUBSTITUTE(実質収支比率等に係る経年分析!J$47,"▲","-")),2)</f>
        <v>0.8</v>
      </c>
    </row>
    <row r="21" spans="1:11">
      <c r="A21" s="159" t="s">
        <v>49</v>
      </c>
      <c r="B21" s="159">
        <f>IF(ISNUMBER(VALUE(SUBSTITUTE(実質収支比率等に係る経年分析!F$49,"▲","-"))),ROUND(VALUE(SUBSTITUTE(実質収支比率等に係る経年分析!F$49,"▲","-")),2),NA())</f>
        <v>-0.69</v>
      </c>
      <c r="C21" s="159">
        <f>IF(ISNUMBER(VALUE(SUBSTITUTE(実質収支比率等に係る経年分析!G$49,"▲","-"))),ROUND(VALUE(SUBSTITUTE(実質収支比率等に係る経年分析!G$49,"▲","-")),2),NA())</f>
        <v>-3.16</v>
      </c>
      <c r="D21" s="159">
        <f>IF(ISNUMBER(VALUE(SUBSTITUTE(実質収支比率等に係る経年分析!H$49,"▲","-"))),ROUND(VALUE(SUBSTITUTE(実質収支比率等に係る経年分析!H$49,"▲","-")),2),NA())</f>
        <v>-1.99</v>
      </c>
      <c r="E21" s="159">
        <f>IF(ISNUMBER(VALUE(SUBSTITUTE(実質収支比率等に係る経年分析!I$49,"▲","-"))),ROUND(VALUE(SUBSTITUTE(実質収支比率等に係る経年分析!I$49,"▲","-")),2),NA())</f>
        <v>-1.1000000000000001</v>
      </c>
      <c r="F21" s="159">
        <f>IF(ISNUMBER(VALUE(SUBSTITUTE(実質収支比率等に係る経年分析!J$49,"▲","-"))),ROUND(VALUE(SUBSTITUTE(実質収支比率等に係る経年分析!J$49,"▲","-")),2),NA())</f>
        <v>0.14000000000000001</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0.08</v>
      </c>
    </row>
    <row r="30" spans="1:11">
      <c r="A30" s="160" t="str">
        <f>IF(連結実質赤字比率に係る赤字・黒字の構成分析!C$40="",NA(),連結実質赤字比率に係る赤字・黒字の構成分析!C$40)</f>
        <v>母子父子寡婦福祉資金貸付事業会計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0.21</v>
      </c>
    </row>
    <row r="31" spans="1:11">
      <c r="A31" s="160" t="str">
        <f>IF(連結実質赤字比率に係る赤字・黒字の構成分析!C$39="",NA(),連結実質赤字比率に係る赤字・黒字の構成分析!C$39)</f>
        <v>下水道事業会計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0.66</v>
      </c>
    </row>
    <row r="32" spans="1:11">
      <c r="A32" s="160" t="str">
        <f>IF(連結実質赤字比率に係る赤字・黒字の構成分析!C$38="",NA(),連結実質赤字比率に係る赤字・黒字の構成分析!C$38)</f>
        <v>国民健康保険事業会計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0.28000000000000003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0.84</v>
      </c>
    </row>
    <row r="33" spans="1:16">
      <c r="A33" s="160" t="str">
        <f>IF(連結実質赤字比率に係る赤字・黒字の構成分析!C$37="",NA(),連結実質赤字比率に係る赤字・黒字の構成分析!C$37)</f>
        <v>介護保険事業会計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0.56000000000000005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0.86</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1.1299999999999999</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4.83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3.06</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5.28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5.76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5.89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4.8899999999999997</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38236</v>
      </c>
      <c r="E42" s="161"/>
      <c r="F42" s="161"/>
      <c r="G42" s="161">
        <f>'実質公債費比率（分子）の構造'!L$52</f>
        <v>39903</v>
      </c>
      <c r="H42" s="161"/>
      <c r="I42" s="161"/>
      <c r="J42" s="161">
        <f>'実質公債費比率（分子）の構造'!M$52</f>
        <v>39466</v>
      </c>
      <c r="K42" s="161"/>
      <c r="L42" s="161"/>
      <c r="M42" s="161">
        <f>'実質公債費比率（分子）の構造'!N$52</f>
        <v>39868</v>
      </c>
      <c r="N42" s="161"/>
      <c r="O42" s="161"/>
      <c r="P42" s="161">
        <f>'実質公債費比率（分子）の構造'!O$52</f>
        <v>40720</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1306</v>
      </c>
      <c r="C44" s="161"/>
      <c r="D44" s="161"/>
      <c r="E44" s="161">
        <f>'実質公債費比率（分子）の構造'!L$50</f>
        <v>1192</v>
      </c>
      <c r="F44" s="161"/>
      <c r="G44" s="161"/>
      <c r="H44" s="161">
        <f>'実質公債費比率（分子）の構造'!M$50</f>
        <v>993</v>
      </c>
      <c r="I44" s="161"/>
      <c r="J44" s="161"/>
      <c r="K44" s="161">
        <f>'実質公債費比率（分子）の構造'!N$50</f>
        <v>884</v>
      </c>
      <c r="L44" s="161"/>
      <c r="M44" s="161"/>
      <c r="N44" s="161">
        <f>'実質公債費比率（分子）の構造'!O$50</f>
        <v>703</v>
      </c>
      <c r="O44" s="161"/>
      <c r="P44" s="161"/>
    </row>
    <row r="45" spans="1:16">
      <c r="A45" s="161" t="s">
        <v>59</v>
      </c>
      <c r="B45" s="161">
        <f>'実質公債費比率（分子）の構造'!K$49</f>
        <v>99</v>
      </c>
      <c r="C45" s="161"/>
      <c r="D45" s="161"/>
      <c r="E45" s="161">
        <f>'実質公債費比率（分子）の構造'!L$49</f>
        <v>98</v>
      </c>
      <c r="F45" s="161"/>
      <c r="G45" s="161"/>
      <c r="H45" s="161">
        <f>'実質公債費比率（分子）の構造'!M$49</f>
        <v>92</v>
      </c>
      <c r="I45" s="161"/>
      <c r="J45" s="161"/>
      <c r="K45" s="161">
        <f>'実質公債費比率（分子）の構造'!N$49</f>
        <v>65</v>
      </c>
      <c r="L45" s="161"/>
      <c r="M45" s="161"/>
      <c r="N45" s="161">
        <f>'実質公債費比率（分子）の構造'!O$49</f>
        <v>35</v>
      </c>
      <c r="O45" s="161"/>
      <c r="P45" s="161"/>
    </row>
    <row r="46" spans="1:16">
      <c r="A46" s="161" t="s">
        <v>60</v>
      </c>
      <c r="B46" s="161">
        <f>'実質公債費比率（分子）の構造'!K$48</f>
        <v>14126</v>
      </c>
      <c r="C46" s="161"/>
      <c r="D46" s="161"/>
      <c r="E46" s="161">
        <f>'実質公債費比率（分子）の構造'!L$48</f>
        <v>14531</v>
      </c>
      <c r="F46" s="161"/>
      <c r="G46" s="161"/>
      <c r="H46" s="161">
        <f>'実質公債費比率（分子）の構造'!M$48</f>
        <v>15181</v>
      </c>
      <c r="I46" s="161"/>
      <c r="J46" s="161"/>
      <c r="K46" s="161">
        <f>'実質公債費比率（分子）の構造'!N$48</f>
        <v>15642</v>
      </c>
      <c r="L46" s="161"/>
      <c r="M46" s="161"/>
      <c r="N46" s="161">
        <f>'実質公債費比率（分子）の構造'!O$48</f>
        <v>15751</v>
      </c>
      <c r="O46" s="161"/>
      <c r="P46" s="161"/>
    </row>
    <row r="47" spans="1:16">
      <c r="A47" s="161" t="s">
        <v>61</v>
      </c>
      <c r="B47" s="161">
        <f>'実質公債費比率（分子）の構造'!K$47</f>
        <v>4267</v>
      </c>
      <c r="C47" s="161"/>
      <c r="D47" s="161"/>
      <c r="E47" s="161">
        <f>'実質公債費比率（分子）の構造'!L$47</f>
        <v>4933</v>
      </c>
      <c r="F47" s="161"/>
      <c r="G47" s="161"/>
      <c r="H47" s="161">
        <f>'実質公債費比率（分子）の構造'!M$47</f>
        <v>5600</v>
      </c>
      <c r="I47" s="161"/>
      <c r="J47" s="161"/>
      <c r="K47" s="161">
        <f>'実質公債費比率（分子）の構造'!N$47</f>
        <v>6233</v>
      </c>
      <c r="L47" s="161"/>
      <c r="M47" s="161"/>
      <c r="N47" s="161">
        <f>'実質公債費比率（分子）の構造'!O$47</f>
        <v>6917</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f>'実質公債費比率（分子）の構造'!O$46</f>
        <v>815</v>
      </c>
      <c r="O48" s="161"/>
      <c r="P48" s="161"/>
    </row>
    <row r="49" spans="1:16">
      <c r="A49" s="161" t="s">
        <v>63</v>
      </c>
      <c r="B49" s="161">
        <f>'実質公債費比率（分子）の構造'!K$45</f>
        <v>36276</v>
      </c>
      <c r="C49" s="161"/>
      <c r="D49" s="161"/>
      <c r="E49" s="161">
        <f>'実質公債費比率（分子）の構造'!L$45</f>
        <v>36049</v>
      </c>
      <c r="F49" s="161"/>
      <c r="G49" s="161"/>
      <c r="H49" s="161">
        <f>'実質公債費比率（分子）の構造'!M$45</f>
        <v>36000</v>
      </c>
      <c r="I49" s="161"/>
      <c r="J49" s="161"/>
      <c r="K49" s="161">
        <f>'実質公債費比率（分子）の構造'!N$45</f>
        <v>35525</v>
      </c>
      <c r="L49" s="161"/>
      <c r="M49" s="161"/>
      <c r="N49" s="161">
        <f>'実質公債費比率（分子）の構造'!O$45</f>
        <v>35794</v>
      </c>
      <c r="O49" s="161"/>
      <c r="P49" s="161"/>
    </row>
    <row r="50" spans="1:16">
      <c r="A50" s="161" t="s">
        <v>64</v>
      </c>
      <c r="B50" s="161" t="e">
        <f>NA()</f>
        <v>#N/A</v>
      </c>
      <c r="C50" s="161">
        <f>IF(ISNUMBER('実質公債費比率（分子）の構造'!K$53),'実質公債費比率（分子）の構造'!K$53,NA())</f>
        <v>17838</v>
      </c>
      <c r="D50" s="161" t="e">
        <f>NA()</f>
        <v>#N/A</v>
      </c>
      <c r="E50" s="161" t="e">
        <f>NA()</f>
        <v>#N/A</v>
      </c>
      <c r="F50" s="161">
        <f>IF(ISNUMBER('実質公債費比率（分子）の構造'!L$53),'実質公債費比率（分子）の構造'!L$53,NA())</f>
        <v>16900</v>
      </c>
      <c r="G50" s="161" t="e">
        <f>NA()</f>
        <v>#N/A</v>
      </c>
      <c r="H50" s="161" t="e">
        <f>NA()</f>
        <v>#N/A</v>
      </c>
      <c r="I50" s="161">
        <f>IF(ISNUMBER('実質公債費比率（分子）の構造'!M$53),'実質公債費比率（分子）の構造'!M$53,NA())</f>
        <v>18400</v>
      </c>
      <c r="J50" s="161" t="e">
        <f>NA()</f>
        <v>#N/A</v>
      </c>
      <c r="K50" s="161" t="e">
        <f>NA()</f>
        <v>#N/A</v>
      </c>
      <c r="L50" s="161">
        <f>IF(ISNUMBER('実質公債費比率（分子）の構造'!N$53),'実質公債費比率（分子）の構造'!N$53,NA())</f>
        <v>18481</v>
      </c>
      <c r="M50" s="161" t="e">
        <f>NA()</f>
        <v>#N/A</v>
      </c>
      <c r="N50" s="161" t="e">
        <f>NA()</f>
        <v>#N/A</v>
      </c>
      <c r="O50" s="161">
        <f>IF(ISNUMBER('実質公債費比率（分子）の構造'!O$53),'実質公債費比率（分子）の構造'!O$53,NA())</f>
        <v>19295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464308</v>
      </c>
      <c r="E56" s="160"/>
      <c r="F56" s="160"/>
      <c r="G56" s="160">
        <f>'将来負担比率（分子）の構造'!J$52</f>
        <v>477747</v>
      </c>
      <c r="H56" s="160"/>
      <c r="I56" s="160"/>
      <c r="J56" s="160">
        <f>'将来負担比率（分子）の構造'!K$52</f>
        <v>486609</v>
      </c>
      <c r="K56" s="160"/>
      <c r="L56" s="160"/>
      <c r="M56" s="160">
        <f>'将来負担比率（分子）の構造'!L$52</f>
        <v>495648</v>
      </c>
      <c r="N56" s="160"/>
      <c r="O56" s="160"/>
      <c r="P56" s="160">
        <f>'将来負担比率（分子）の構造'!M$52</f>
        <v>507734</v>
      </c>
    </row>
    <row r="57" spans="1:16">
      <c r="A57" s="160" t="s">
        <v>35</v>
      </c>
      <c r="B57" s="160"/>
      <c r="C57" s="160"/>
      <c r="D57" s="160">
        <f>'将来負担比率（分子）の構造'!I$51</f>
        <v>91881</v>
      </c>
      <c r="E57" s="160"/>
      <c r="F57" s="160"/>
      <c r="G57" s="160">
        <f>'将来負担比率（分子）の構造'!J$51</f>
        <v>94178</v>
      </c>
      <c r="H57" s="160"/>
      <c r="I57" s="160"/>
      <c r="J57" s="160">
        <f>'将来負担比率（分子）の構造'!K$51</f>
        <v>97862</v>
      </c>
      <c r="K57" s="160"/>
      <c r="L57" s="160"/>
      <c r="M57" s="160">
        <f>'将来負担比率（分子）の構造'!L$51</f>
        <v>99883</v>
      </c>
      <c r="N57" s="160"/>
      <c r="O57" s="160"/>
      <c r="P57" s="160">
        <f>'将来負担比率（分子）の構造'!M$51</f>
        <v>99534</v>
      </c>
    </row>
    <row r="58" spans="1:16">
      <c r="A58" s="160" t="s">
        <v>34</v>
      </c>
      <c r="B58" s="160"/>
      <c r="C58" s="160"/>
      <c r="D58" s="160">
        <f>'将来負担比率（分子）の構造'!I$50</f>
        <v>30432</v>
      </c>
      <c r="E58" s="160"/>
      <c r="F58" s="160"/>
      <c r="G58" s="160">
        <f>'将来負担比率（分子）の構造'!J$50</f>
        <v>28675</v>
      </c>
      <c r="H58" s="160"/>
      <c r="I58" s="160"/>
      <c r="J58" s="160">
        <f>'将来負担比率（分子）の構造'!K$50</f>
        <v>29167</v>
      </c>
      <c r="K58" s="160"/>
      <c r="L58" s="160"/>
      <c r="M58" s="160">
        <f>'将来負担比率（分子）の構造'!L$50</f>
        <v>31792</v>
      </c>
      <c r="N58" s="160"/>
      <c r="O58" s="160"/>
      <c r="P58" s="160">
        <f>'将来負担比率（分子）の構造'!M$50</f>
        <v>28587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344</v>
      </c>
      <c r="C61" s="160"/>
      <c r="D61" s="160"/>
      <c r="E61" s="160">
        <f>'将来負担比率（分子）の構造'!J$46</f>
        <v>299</v>
      </c>
      <c r="F61" s="160"/>
      <c r="G61" s="160"/>
      <c r="H61" s="160">
        <f>'将来負担比率（分子）の構造'!K$46</f>
        <v>265</v>
      </c>
      <c r="I61" s="160"/>
      <c r="J61" s="160"/>
      <c r="K61" s="160">
        <f>'将来負担比率（分子）の構造'!L$46</f>
        <v>229</v>
      </c>
      <c r="L61" s="160"/>
      <c r="M61" s="160"/>
      <c r="N61" s="160">
        <f>'将来負担比率（分子）の構造'!M$46</f>
        <v>196</v>
      </c>
      <c r="O61" s="160"/>
      <c r="P61" s="160"/>
    </row>
    <row r="62" spans="1:16">
      <c r="A62" s="160" t="s">
        <v>28</v>
      </c>
      <c r="B62" s="160">
        <f>'将来負担比率（分子）の構造'!I$45</f>
        <v>52312</v>
      </c>
      <c r="C62" s="160"/>
      <c r="D62" s="160"/>
      <c r="E62" s="160">
        <f>'将来負担比率（分子）の構造'!J$45</f>
        <v>47221</v>
      </c>
      <c r="F62" s="160"/>
      <c r="G62" s="160"/>
      <c r="H62" s="160">
        <f>'将来負担比率（分子）の構造'!K$45</f>
        <v>44681</v>
      </c>
      <c r="I62" s="160"/>
      <c r="J62" s="160"/>
      <c r="K62" s="160">
        <f>'将来負担比率（分子）の構造'!L$45</f>
        <v>43690</v>
      </c>
      <c r="L62" s="160"/>
      <c r="M62" s="160"/>
      <c r="N62" s="160">
        <f>'将来負担比率（分子）の構造'!M$45</f>
        <v>82130</v>
      </c>
      <c r="O62" s="160"/>
      <c r="P62" s="160"/>
    </row>
    <row r="63" spans="1:16">
      <c r="A63" s="160" t="s">
        <v>27</v>
      </c>
      <c r="B63" s="160">
        <f>'将来負担比率（分子）の構造'!I$44</f>
        <v>472</v>
      </c>
      <c r="C63" s="160"/>
      <c r="D63" s="160"/>
      <c r="E63" s="160">
        <f>'将来負担比率（分子）の構造'!J$44</f>
        <v>440</v>
      </c>
      <c r="F63" s="160"/>
      <c r="G63" s="160"/>
      <c r="H63" s="160">
        <f>'将来負担比率（分子）の構造'!K$44</f>
        <v>362</v>
      </c>
      <c r="I63" s="160"/>
      <c r="J63" s="160"/>
      <c r="K63" s="160">
        <f>'将来負担比率（分子）の構造'!L$44</f>
        <v>322</v>
      </c>
      <c r="L63" s="160"/>
      <c r="M63" s="160"/>
      <c r="N63" s="160">
        <f>'将来負担比率（分子）の構造'!M$44</f>
        <v>485</v>
      </c>
      <c r="O63" s="160"/>
      <c r="P63" s="160"/>
    </row>
    <row r="64" spans="1:16">
      <c r="A64" s="160" t="s">
        <v>26</v>
      </c>
      <c r="B64" s="160">
        <f>'将来負担比率（分子）の構造'!I$43</f>
        <v>198284</v>
      </c>
      <c r="C64" s="160"/>
      <c r="D64" s="160"/>
      <c r="E64" s="160">
        <f>'将来負担比率（分子）の構造'!J$43</f>
        <v>202478</v>
      </c>
      <c r="F64" s="160"/>
      <c r="G64" s="160"/>
      <c r="H64" s="160">
        <f>'将来負担比率（分子）の構造'!K$43</f>
        <v>203575</v>
      </c>
      <c r="I64" s="160"/>
      <c r="J64" s="160"/>
      <c r="K64" s="160">
        <f>'将来負担比率（分子）の構造'!L$43</f>
        <v>200964</v>
      </c>
      <c r="L64" s="160"/>
      <c r="M64" s="160"/>
      <c r="N64" s="160">
        <f>'将来負担比率（分子）の構造'!M$43</f>
        <v>200664</v>
      </c>
      <c r="O64" s="160"/>
      <c r="P64" s="160"/>
    </row>
    <row r="65" spans="1:16">
      <c r="A65" s="160" t="s">
        <v>25</v>
      </c>
      <c r="B65" s="160">
        <f>'将来負担比率（分子）の構造'!I$42</f>
        <v>14097</v>
      </c>
      <c r="C65" s="160"/>
      <c r="D65" s="160"/>
      <c r="E65" s="160">
        <f>'将来負担比率（分子）の構造'!J$42</f>
        <v>13053</v>
      </c>
      <c r="F65" s="160"/>
      <c r="G65" s="160"/>
      <c r="H65" s="160">
        <f>'将来負担比率（分子）の構造'!K$42</f>
        <v>12085</v>
      </c>
      <c r="I65" s="160"/>
      <c r="J65" s="160"/>
      <c r="K65" s="160">
        <f>'将来負担比率（分子）の構造'!L$42</f>
        <v>11345</v>
      </c>
      <c r="L65" s="160"/>
      <c r="M65" s="160"/>
      <c r="N65" s="160">
        <f>'将来負担比率（分子）の構造'!M$42</f>
        <v>10585</v>
      </c>
      <c r="O65" s="160"/>
      <c r="P65" s="160"/>
    </row>
    <row r="66" spans="1:16">
      <c r="A66" s="160" t="s">
        <v>24</v>
      </c>
      <c r="B66" s="160">
        <f>'将来負担比率（分子）の構造'!I$41</f>
        <v>517134</v>
      </c>
      <c r="C66" s="160"/>
      <c r="D66" s="160"/>
      <c r="E66" s="160">
        <f>'将来負担比率（分子）の構造'!J$41</f>
        <v>552323</v>
      </c>
      <c r="F66" s="160"/>
      <c r="G66" s="160"/>
      <c r="H66" s="160">
        <f>'将来負担比率（分子）の構造'!K$41</f>
        <v>576835</v>
      </c>
      <c r="I66" s="160"/>
      <c r="J66" s="160"/>
      <c r="K66" s="160">
        <f>'将来負担比率（分子）の構造'!L$41</f>
        <v>598109</v>
      </c>
      <c r="L66" s="160"/>
      <c r="M66" s="160"/>
      <c r="N66" s="160">
        <f>'将来負担比率（分子）の構造'!M$41</f>
        <v>624914</v>
      </c>
      <c r="O66" s="160"/>
      <c r="P66" s="160"/>
    </row>
    <row r="67" spans="1:16">
      <c r="A67" s="160" t="s">
        <v>68</v>
      </c>
      <c r="B67" s="160" t="e">
        <f>NA()</f>
        <v>#N/A</v>
      </c>
      <c r="C67" s="160">
        <f>IF(ISNUMBER('将来負担比率（分子）の構造'!I$53), IF('将来負担比率（分子）の構造'!I$53 &lt; 0, 0, '将来負担比率（分子）の構造'!I$53), NA())</f>
        <v>196022</v>
      </c>
      <c r="D67" s="160" t="e">
        <f>NA()</f>
        <v>#N/A</v>
      </c>
      <c r="E67" s="160" t="e">
        <f>NA()</f>
        <v>#N/A</v>
      </c>
      <c r="F67" s="160">
        <f>IF(ISNUMBER('将来負担比率（分子）の構造'!J$53), IF('将来負担比率（分子）の構造'!J$53 &lt; 0, 0, '将来負担比率（分子）の構造'!J$53), NA())</f>
        <v>215214</v>
      </c>
      <c r="G67" s="160" t="e">
        <f>NA()</f>
        <v>#N/A</v>
      </c>
      <c r="H67" s="160" t="e">
        <f>NA()</f>
        <v>#N/A</v>
      </c>
      <c r="I67" s="160">
        <f>IF(ISNUMBER('将来負担比率（分子）の構造'!K$53), IF('将来負担比率（分子）の構造'!K$53 &lt; 0, 0, '将来負担比率（分子）の構造'!K$53), NA())</f>
        <v>224165</v>
      </c>
      <c r="J67" s="160" t="e">
        <f>NA()</f>
        <v>#N/A</v>
      </c>
      <c r="K67" s="160" t="e">
        <f>NA()</f>
        <v>#N/A</v>
      </c>
      <c r="L67" s="160">
        <f>IF(ISNUMBER('将来負担比率（分子）の構造'!L$53), IF('将来負担比率（分子）の構造'!L$53 &lt; 0, 0, '将来負担比率（分子）の構造'!L$53), NA())</f>
        <v>227336</v>
      </c>
      <c r="M67" s="160" t="e">
        <f>NA()</f>
        <v>#N/A</v>
      </c>
      <c r="N67" s="160" t="e">
        <f>NA()</f>
        <v>#N/A</v>
      </c>
      <c r="O67" s="160">
        <f>IF(ISNUMBER('将来負担比率（分子）の構造'!M$53), IF('将来負担比率（分子）の構造'!M$53 &lt; 0, 0, '将来負担比率（分子）の構造'!M$53), NA())</f>
        <v>283118</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5610</v>
      </c>
      <c r="C72" s="164">
        <f>基金残高に係る経年分析!G55</f>
        <v>3611</v>
      </c>
      <c r="D72" s="164">
        <f>基金残高に係る経年分析!H55</f>
        <v>1812</v>
      </c>
    </row>
    <row r="73" spans="1:16">
      <c r="A73" s="163" t="s">
        <v>71</v>
      </c>
      <c r="B73" s="164">
        <f>基金残高に係る経年分析!F56</f>
        <v>1014</v>
      </c>
      <c r="C73" s="164">
        <f>基金残高に係る経年分析!G56</f>
        <v>18</v>
      </c>
      <c r="D73" s="164">
        <f>基金残高に係る経年分析!H56</f>
        <v>21</v>
      </c>
    </row>
    <row r="74" spans="1:16">
      <c r="A74" s="163" t="s">
        <v>72</v>
      </c>
      <c r="B74" s="164">
        <f>基金残高に係る経年分析!F57</f>
        <v>3771</v>
      </c>
      <c r="C74" s="164">
        <f>基金残高に係る経年分析!G57</f>
        <v>2039</v>
      </c>
      <c r="D74" s="164">
        <f>基金残高に係る経年分析!H57</f>
        <v>1545</v>
      </c>
    </row>
  </sheetData>
  <sheetProtection algorithmName="SHA-512" hashValue="/41j3KazkIjW86BzfNpolENjrRQ5qRlHh9uThhhxv0wkqPBgDI5uBILznUbMM0EnFYgmhZHUbmblzVXrfHI/mA==" saltValue="c0VUQiGNyef6exDGxMRn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203</v>
      </c>
      <c r="DI1" s="736"/>
      <c r="DJ1" s="736"/>
      <c r="DK1" s="736"/>
      <c r="DL1" s="736"/>
      <c r="DM1" s="736"/>
      <c r="DN1" s="737"/>
      <c r="DO1" s="205"/>
      <c r="DP1" s="735" t="s">
        <v>204</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206</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207</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208</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209</v>
      </c>
      <c r="S4" s="678"/>
      <c r="T4" s="678"/>
      <c r="U4" s="678"/>
      <c r="V4" s="678"/>
      <c r="W4" s="678"/>
      <c r="X4" s="678"/>
      <c r="Y4" s="679"/>
      <c r="Z4" s="677" t="s">
        <v>210</v>
      </c>
      <c r="AA4" s="678"/>
      <c r="AB4" s="678"/>
      <c r="AC4" s="679"/>
      <c r="AD4" s="677" t="s">
        <v>211</v>
      </c>
      <c r="AE4" s="678"/>
      <c r="AF4" s="678"/>
      <c r="AG4" s="678"/>
      <c r="AH4" s="678"/>
      <c r="AI4" s="678"/>
      <c r="AJ4" s="678"/>
      <c r="AK4" s="679"/>
      <c r="AL4" s="677" t="s">
        <v>210</v>
      </c>
      <c r="AM4" s="678"/>
      <c r="AN4" s="678"/>
      <c r="AO4" s="679"/>
      <c r="AP4" s="738" t="s">
        <v>212</v>
      </c>
      <c r="AQ4" s="738"/>
      <c r="AR4" s="738"/>
      <c r="AS4" s="738"/>
      <c r="AT4" s="738"/>
      <c r="AU4" s="738"/>
      <c r="AV4" s="738"/>
      <c r="AW4" s="738"/>
      <c r="AX4" s="738"/>
      <c r="AY4" s="738"/>
      <c r="AZ4" s="738"/>
      <c r="BA4" s="738"/>
      <c r="BB4" s="738"/>
      <c r="BC4" s="738"/>
      <c r="BD4" s="738"/>
      <c r="BE4" s="738"/>
      <c r="BF4" s="738"/>
      <c r="BG4" s="738" t="s">
        <v>213</v>
      </c>
      <c r="BH4" s="738"/>
      <c r="BI4" s="738"/>
      <c r="BJ4" s="738"/>
      <c r="BK4" s="738"/>
      <c r="BL4" s="738"/>
      <c r="BM4" s="738"/>
      <c r="BN4" s="738"/>
      <c r="BO4" s="738" t="s">
        <v>210</v>
      </c>
      <c r="BP4" s="738"/>
      <c r="BQ4" s="738"/>
      <c r="BR4" s="738"/>
      <c r="BS4" s="738" t="s">
        <v>214</v>
      </c>
      <c r="BT4" s="738"/>
      <c r="BU4" s="738"/>
      <c r="BV4" s="738"/>
      <c r="BW4" s="738"/>
      <c r="BX4" s="738"/>
      <c r="BY4" s="738"/>
      <c r="BZ4" s="738"/>
      <c r="CA4" s="738"/>
      <c r="CB4" s="738"/>
      <c r="CD4" s="720" t="s">
        <v>215</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216</v>
      </c>
      <c r="C5" s="703"/>
      <c r="D5" s="703"/>
      <c r="E5" s="703"/>
      <c r="F5" s="703"/>
      <c r="G5" s="703"/>
      <c r="H5" s="703"/>
      <c r="I5" s="703"/>
      <c r="J5" s="703"/>
      <c r="K5" s="703"/>
      <c r="L5" s="703"/>
      <c r="M5" s="703"/>
      <c r="N5" s="703"/>
      <c r="O5" s="703"/>
      <c r="P5" s="703"/>
      <c r="Q5" s="704"/>
      <c r="R5" s="668">
        <v>120942692</v>
      </c>
      <c r="S5" s="669"/>
      <c r="T5" s="669"/>
      <c r="U5" s="669"/>
      <c r="V5" s="669"/>
      <c r="W5" s="669"/>
      <c r="X5" s="669"/>
      <c r="Y5" s="715"/>
      <c r="Z5" s="733">
        <v>29.7</v>
      </c>
      <c r="AA5" s="733"/>
      <c r="AB5" s="733"/>
      <c r="AC5" s="733"/>
      <c r="AD5" s="734">
        <v>112974316</v>
      </c>
      <c r="AE5" s="734"/>
      <c r="AF5" s="734"/>
      <c r="AG5" s="734"/>
      <c r="AH5" s="734"/>
      <c r="AI5" s="734"/>
      <c r="AJ5" s="734"/>
      <c r="AK5" s="734"/>
      <c r="AL5" s="716">
        <v>55.8</v>
      </c>
      <c r="AM5" s="685"/>
      <c r="AN5" s="685"/>
      <c r="AO5" s="717"/>
      <c r="AP5" s="702" t="s">
        <v>217</v>
      </c>
      <c r="AQ5" s="703"/>
      <c r="AR5" s="703"/>
      <c r="AS5" s="703"/>
      <c r="AT5" s="703"/>
      <c r="AU5" s="703"/>
      <c r="AV5" s="703"/>
      <c r="AW5" s="703"/>
      <c r="AX5" s="703"/>
      <c r="AY5" s="703"/>
      <c r="AZ5" s="703"/>
      <c r="BA5" s="703"/>
      <c r="BB5" s="703"/>
      <c r="BC5" s="703"/>
      <c r="BD5" s="703"/>
      <c r="BE5" s="703"/>
      <c r="BF5" s="704"/>
      <c r="BG5" s="603">
        <v>108391050</v>
      </c>
      <c r="BH5" s="606"/>
      <c r="BI5" s="606"/>
      <c r="BJ5" s="606"/>
      <c r="BK5" s="606"/>
      <c r="BL5" s="606"/>
      <c r="BM5" s="606"/>
      <c r="BN5" s="607"/>
      <c r="BO5" s="665">
        <v>89.6</v>
      </c>
      <c r="BP5" s="665"/>
      <c r="BQ5" s="665"/>
      <c r="BR5" s="665"/>
      <c r="BS5" s="666">
        <v>1575552</v>
      </c>
      <c r="BT5" s="666"/>
      <c r="BU5" s="666"/>
      <c r="BV5" s="666"/>
      <c r="BW5" s="666"/>
      <c r="BX5" s="666"/>
      <c r="BY5" s="666"/>
      <c r="BZ5" s="666"/>
      <c r="CA5" s="666"/>
      <c r="CB5" s="707"/>
      <c r="CD5" s="720" t="s">
        <v>212</v>
      </c>
      <c r="CE5" s="721"/>
      <c r="CF5" s="721"/>
      <c r="CG5" s="721"/>
      <c r="CH5" s="721"/>
      <c r="CI5" s="721"/>
      <c r="CJ5" s="721"/>
      <c r="CK5" s="721"/>
      <c r="CL5" s="721"/>
      <c r="CM5" s="721"/>
      <c r="CN5" s="721"/>
      <c r="CO5" s="721"/>
      <c r="CP5" s="721"/>
      <c r="CQ5" s="722"/>
      <c r="CR5" s="720" t="s">
        <v>218</v>
      </c>
      <c r="CS5" s="721"/>
      <c r="CT5" s="721"/>
      <c r="CU5" s="721"/>
      <c r="CV5" s="721"/>
      <c r="CW5" s="721"/>
      <c r="CX5" s="721"/>
      <c r="CY5" s="722"/>
      <c r="CZ5" s="720" t="s">
        <v>210</v>
      </c>
      <c r="DA5" s="721"/>
      <c r="DB5" s="721"/>
      <c r="DC5" s="722"/>
      <c r="DD5" s="720" t="s">
        <v>219</v>
      </c>
      <c r="DE5" s="721"/>
      <c r="DF5" s="721"/>
      <c r="DG5" s="721"/>
      <c r="DH5" s="721"/>
      <c r="DI5" s="721"/>
      <c r="DJ5" s="721"/>
      <c r="DK5" s="721"/>
      <c r="DL5" s="721"/>
      <c r="DM5" s="721"/>
      <c r="DN5" s="721"/>
      <c r="DO5" s="721"/>
      <c r="DP5" s="722"/>
      <c r="DQ5" s="720" t="s">
        <v>220</v>
      </c>
      <c r="DR5" s="721"/>
      <c r="DS5" s="721"/>
      <c r="DT5" s="721"/>
      <c r="DU5" s="721"/>
      <c r="DV5" s="721"/>
      <c r="DW5" s="721"/>
      <c r="DX5" s="721"/>
      <c r="DY5" s="721"/>
      <c r="DZ5" s="721"/>
      <c r="EA5" s="721"/>
      <c r="EB5" s="721"/>
      <c r="EC5" s="722"/>
    </row>
    <row r="6" spans="2:143" ht="11.25" customHeight="1">
      <c r="B6" s="600" t="s">
        <v>221</v>
      </c>
      <c r="C6" s="601"/>
      <c r="D6" s="601"/>
      <c r="E6" s="601"/>
      <c r="F6" s="601"/>
      <c r="G6" s="601"/>
      <c r="H6" s="601"/>
      <c r="I6" s="601"/>
      <c r="J6" s="601"/>
      <c r="K6" s="601"/>
      <c r="L6" s="601"/>
      <c r="M6" s="601"/>
      <c r="N6" s="601"/>
      <c r="O6" s="601"/>
      <c r="P6" s="601"/>
      <c r="Q6" s="602"/>
      <c r="R6" s="603">
        <v>3308013</v>
      </c>
      <c r="S6" s="606"/>
      <c r="T6" s="606"/>
      <c r="U6" s="606"/>
      <c r="V6" s="606"/>
      <c r="W6" s="606"/>
      <c r="X6" s="606"/>
      <c r="Y6" s="607"/>
      <c r="Z6" s="665">
        <v>0.8</v>
      </c>
      <c r="AA6" s="665"/>
      <c r="AB6" s="665"/>
      <c r="AC6" s="665"/>
      <c r="AD6" s="666">
        <v>3308013</v>
      </c>
      <c r="AE6" s="666"/>
      <c r="AF6" s="666"/>
      <c r="AG6" s="666"/>
      <c r="AH6" s="666"/>
      <c r="AI6" s="666"/>
      <c r="AJ6" s="666"/>
      <c r="AK6" s="666"/>
      <c r="AL6" s="608">
        <v>1.6</v>
      </c>
      <c r="AM6" s="609"/>
      <c r="AN6" s="609"/>
      <c r="AO6" s="667"/>
      <c r="AP6" s="600" t="s">
        <v>222</v>
      </c>
      <c r="AQ6" s="601"/>
      <c r="AR6" s="601"/>
      <c r="AS6" s="601"/>
      <c r="AT6" s="601"/>
      <c r="AU6" s="601"/>
      <c r="AV6" s="601"/>
      <c r="AW6" s="601"/>
      <c r="AX6" s="601"/>
      <c r="AY6" s="601"/>
      <c r="AZ6" s="601"/>
      <c r="BA6" s="601"/>
      <c r="BB6" s="601"/>
      <c r="BC6" s="601"/>
      <c r="BD6" s="601"/>
      <c r="BE6" s="601"/>
      <c r="BF6" s="602"/>
      <c r="BG6" s="603">
        <v>108391050</v>
      </c>
      <c r="BH6" s="606"/>
      <c r="BI6" s="606"/>
      <c r="BJ6" s="606"/>
      <c r="BK6" s="606"/>
      <c r="BL6" s="606"/>
      <c r="BM6" s="606"/>
      <c r="BN6" s="607"/>
      <c r="BO6" s="665">
        <v>89.6</v>
      </c>
      <c r="BP6" s="665"/>
      <c r="BQ6" s="665"/>
      <c r="BR6" s="665"/>
      <c r="BS6" s="666">
        <v>1575552</v>
      </c>
      <c r="BT6" s="666"/>
      <c r="BU6" s="666"/>
      <c r="BV6" s="666"/>
      <c r="BW6" s="666"/>
      <c r="BX6" s="666"/>
      <c r="BY6" s="666"/>
      <c r="BZ6" s="666"/>
      <c r="CA6" s="666"/>
      <c r="CB6" s="707"/>
      <c r="CD6" s="674" t="s">
        <v>223</v>
      </c>
      <c r="CE6" s="675"/>
      <c r="CF6" s="675"/>
      <c r="CG6" s="675"/>
      <c r="CH6" s="675"/>
      <c r="CI6" s="675"/>
      <c r="CJ6" s="675"/>
      <c r="CK6" s="675"/>
      <c r="CL6" s="675"/>
      <c r="CM6" s="675"/>
      <c r="CN6" s="675"/>
      <c r="CO6" s="675"/>
      <c r="CP6" s="675"/>
      <c r="CQ6" s="676"/>
      <c r="CR6" s="603">
        <v>1029342</v>
      </c>
      <c r="CS6" s="606"/>
      <c r="CT6" s="606"/>
      <c r="CU6" s="606"/>
      <c r="CV6" s="606"/>
      <c r="CW6" s="606"/>
      <c r="CX6" s="606"/>
      <c r="CY6" s="607"/>
      <c r="CZ6" s="716">
        <v>0.3</v>
      </c>
      <c r="DA6" s="685"/>
      <c r="DB6" s="685"/>
      <c r="DC6" s="719"/>
      <c r="DD6" s="611" t="s">
        <v>128</v>
      </c>
      <c r="DE6" s="606"/>
      <c r="DF6" s="606"/>
      <c r="DG6" s="606"/>
      <c r="DH6" s="606"/>
      <c r="DI6" s="606"/>
      <c r="DJ6" s="606"/>
      <c r="DK6" s="606"/>
      <c r="DL6" s="606"/>
      <c r="DM6" s="606"/>
      <c r="DN6" s="606"/>
      <c r="DO6" s="606"/>
      <c r="DP6" s="607"/>
      <c r="DQ6" s="611">
        <v>1029333</v>
      </c>
      <c r="DR6" s="606"/>
      <c r="DS6" s="606"/>
      <c r="DT6" s="606"/>
      <c r="DU6" s="606"/>
      <c r="DV6" s="606"/>
      <c r="DW6" s="606"/>
      <c r="DX6" s="606"/>
      <c r="DY6" s="606"/>
      <c r="DZ6" s="606"/>
      <c r="EA6" s="606"/>
      <c r="EB6" s="606"/>
      <c r="EC6" s="646"/>
    </row>
    <row r="7" spans="2:143" ht="11.25" customHeight="1">
      <c r="B7" s="600" t="s">
        <v>224</v>
      </c>
      <c r="C7" s="601"/>
      <c r="D7" s="601"/>
      <c r="E7" s="601"/>
      <c r="F7" s="601"/>
      <c r="G7" s="601"/>
      <c r="H7" s="601"/>
      <c r="I7" s="601"/>
      <c r="J7" s="601"/>
      <c r="K7" s="601"/>
      <c r="L7" s="601"/>
      <c r="M7" s="601"/>
      <c r="N7" s="601"/>
      <c r="O7" s="601"/>
      <c r="P7" s="601"/>
      <c r="Q7" s="602"/>
      <c r="R7" s="603">
        <v>191490</v>
      </c>
      <c r="S7" s="606"/>
      <c r="T7" s="606"/>
      <c r="U7" s="606"/>
      <c r="V7" s="606"/>
      <c r="W7" s="606"/>
      <c r="X7" s="606"/>
      <c r="Y7" s="607"/>
      <c r="Z7" s="665">
        <v>0</v>
      </c>
      <c r="AA7" s="665"/>
      <c r="AB7" s="665"/>
      <c r="AC7" s="665"/>
      <c r="AD7" s="666">
        <v>191490</v>
      </c>
      <c r="AE7" s="666"/>
      <c r="AF7" s="666"/>
      <c r="AG7" s="666"/>
      <c r="AH7" s="666"/>
      <c r="AI7" s="666"/>
      <c r="AJ7" s="666"/>
      <c r="AK7" s="666"/>
      <c r="AL7" s="608">
        <v>0.1</v>
      </c>
      <c r="AM7" s="609"/>
      <c r="AN7" s="609"/>
      <c r="AO7" s="667"/>
      <c r="AP7" s="600" t="s">
        <v>225</v>
      </c>
      <c r="AQ7" s="601"/>
      <c r="AR7" s="601"/>
      <c r="AS7" s="601"/>
      <c r="AT7" s="601"/>
      <c r="AU7" s="601"/>
      <c r="AV7" s="601"/>
      <c r="AW7" s="601"/>
      <c r="AX7" s="601"/>
      <c r="AY7" s="601"/>
      <c r="AZ7" s="601"/>
      <c r="BA7" s="601"/>
      <c r="BB7" s="601"/>
      <c r="BC7" s="601"/>
      <c r="BD7" s="601"/>
      <c r="BE7" s="601"/>
      <c r="BF7" s="602"/>
      <c r="BG7" s="603">
        <v>52304569</v>
      </c>
      <c r="BH7" s="606"/>
      <c r="BI7" s="606"/>
      <c r="BJ7" s="606"/>
      <c r="BK7" s="606"/>
      <c r="BL7" s="606"/>
      <c r="BM7" s="606"/>
      <c r="BN7" s="607"/>
      <c r="BO7" s="665">
        <v>43.2</v>
      </c>
      <c r="BP7" s="665"/>
      <c r="BQ7" s="665"/>
      <c r="BR7" s="665"/>
      <c r="BS7" s="666">
        <v>1575552</v>
      </c>
      <c r="BT7" s="666"/>
      <c r="BU7" s="666"/>
      <c r="BV7" s="666"/>
      <c r="BW7" s="666"/>
      <c r="BX7" s="666"/>
      <c r="BY7" s="666"/>
      <c r="BZ7" s="666"/>
      <c r="CA7" s="666"/>
      <c r="CB7" s="707"/>
      <c r="CD7" s="647" t="s">
        <v>226</v>
      </c>
      <c r="CE7" s="644"/>
      <c r="CF7" s="644"/>
      <c r="CG7" s="644"/>
      <c r="CH7" s="644"/>
      <c r="CI7" s="644"/>
      <c r="CJ7" s="644"/>
      <c r="CK7" s="644"/>
      <c r="CL7" s="644"/>
      <c r="CM7" s="644"/>
      <c r="CN7" s="644"/>
      <c r="CO7" s="644"/>
      <c r="CP7" s="644"/>
      <c r="CQ7" s="645"/>
      <c r="CR7" s="603">
        <v>27618912</v>
      </c>
      <c r="CS7" s="606"/>
      <c r="CT7" s="606"/>
      <c r="CU7" s="606"/>
      <c r="CV7" s="606"/>
      <c r="CW7" s="606"/>
      <c r="CX7" s="606"/>
      <c r="CY7" s="607"/>
      <c r="CZ7" s="665">
        <v>6.8</v>
      </c>
      <c r="DA7" s="665"/>
      <c r="DB7" s="665"/>
      <c r="DC7" s="665"/>
      <c r="DD7" s="611">
        <v>2120933</v>
      </c>
      <c r="DE7" s="606"/>
      <c r="DF7" s="606"/>
      <c r="DG7" s="606"/>
      <c r="DH7" s="606"/>
      <c r="DI7" s="606"/>
      <c r="DJ7" s="606"/>
      <c r="DK7" s="606"/>
      <c r="DL7" s="606"/>
      <c r="DM7" s="606"/>
      <c r="DN7" s="606"/>
      <c r="DO7" s="606"/>
      <c r="DP7" s="607"/>
      <c r="DQ7" s="611">
        <v>23133959</v>
      </c>
      <c r="DR7" s="606"/>
      <c r="DS7" s="606"/>
      <c r="DT7" s="606"/>
      <c r="DU7" s="606"/>
      <c r="DV7" s="606"/>
      <c r="DW7" s="606"/>
      <c r="DX7" s="606"/>
      <c r="DY7" s="606"/>
      <c r="DZ7" s="606"/>
      <c r="EA7" s="606"/>
      <c r="EB7" s="606"/>
      <c r="EC7" s="646"/>
    </row>
    <row r="8" spans="2:143" ht="11.25" customHeight="1">
      <c r="B8" s="600" t="s">
        <v>227</v>
      </c>
      <c r="C8" s="601"/>
      <c r="D8" s="601"/>
      <c r="E8" s="601"/>
      <c r="F8" s="601"/>
      <c r="G8" s="601"/>
      <c r="H8" s="601"/>
      <c r="I8" s="601"/>
      <c r="J8" s="601"/>
      <c r="K8" s="601"/>
      <c r="L8" s="601"/>
      <c r="M8" s="601"/>
      <c r="N8" s="601"/>
      <c r="O8" s="601"/>
      <c r="P8" s="601"/>
      <c r="Q8" s="602"/>
      <c r="R8" s="603">
        <v>460187</v>
      </c>
      <c r="S8" s="606"/>
      <c r="T8" s="606"/>
      <c r="U8" s="606"/>
      <c r="V8" s="606"/>
      <c r="W8" s="606"/>
      <c r="X8" s="606"/>
      <c r="Y8" s="607"/>
      <c r="Z8" s="665">
        <v>0.1</v>
      </c>
      <c r="AA8" s="665"/>
      <c r="AB8" s="665"/>
      <c r="AC8" s="665"/>
      <c r="AD8" s="666">
        <v>460187</v>
      </c>
      <c r="AE8" s="666"/>
      <c r="AF8" s="666"/>
      <c r="AG8" s="666"/>
      <c r="AH8" s="666"/>
      <c r="AI8" s="666"/>
      <c r="AJ8" s="666"/>
      <c r="AK8" s="666"/>
      <c r="AL8" s="608">
        <v>0.2</v>
      </c>
      <c r="AM8" s="609"/>
      <c r="AN8" s="609"/>
      <c r="AO8" s="667"/>
      <c r="AP8" s="600" t="s">
        <v>228</v>
      </c>
      <c r="AQ8" s="601"/>
      <c r="AR8" s="601"/>
      <c r="AS8" s="601"/>
      <c r="AT8" s="601"/>
      <c r="AU8" s="601"/>
      <c r="AV8" s="601"/>
      <c r="AW8" s="601"/>
      <c r="AX8" s="601"/>
      <c r="AY8" s="601"/>
      <c r="AZ8" s="601"/>
      <c r="BA8" s="601"/>
      <c r="BB8" s="601"/>
      <c r="BC8" s="601"/>
      <c r="BD8" s="601"/>
      <c r="BE8" s="601"/>
      <c r="BF8" s="602"/>
      <c r="BG8" s="603">
        <v>1398766</v>
      </c>
      <c r="BH8" s="606"/>
      <c r="BI8" s="606"/>
      <c r="BJ8" s="606"/>
      <c r="BK8" s="606"/>
      <c r="BL8" s="606"/>
      <c r="BM8" s="606"/>
      <c r="BN8" s="607"/>
      <c r="BO8" s="665">
        <v>1.2</v>
      </c>
      <c r="BP8" s="665"/>
      <c r="BQ8" s="665"/>
      <c r="BR8" s="665"/>
      <c r="BS8" s="611" t="s">
        <v>128</v>
      </c>
      <c r="BT8" s="606"/>
      <c r="BU8" s="606"/>
      <c r="BV8" s="606"/>
      <c r="BW8" s="606"/>
      <c r="BX8" s="606"/>
      <c r="BY8" s="606"/>
      <c r="BZ8" s="606"/>
      <c r="CA8" s="606"/>
      <c r="CB8" s="646"/>
      <c r="CD8" s="647" t="s">
        <v>229</v>
      </c>
      <c r="CE8" s="644"/>
      <c r="CF8" s="644"/>
      <c r="CG8" s="644"/>
      <c r="CH8" s="644"/>
      <c r="CI8" s="644"/>
      <c r="CJ8" s="644"/>
      <c r="CK8" s="644"/>
      <c r="CL8" s="644"/>
      <c r="CM8" s="644"/>
      <c r="CN8" s="644"/>
      <c r="CO8" s="644"/>
      <c r="CP8" s="644"/>
      <c r="CQ8" s="645"/>
      <c r="CR8" s="603">
        <v>121592458</v>
      </c>
      <c r="CS8" s="606"/>
      <c r="CT8" s="606"/>
      <c r="CU8" s="606"/>
      <c r="CV8" s="606"/>
      <c r="CW8" s="606"/>
      <c r="CX8" s="606"/>
      <c r="CY8" s="607"/>
      <c r="CZ8" s="665">
        <v>30.1</v>
      </c>
      <c r="DA8" s="665"/>
      <c r="DB8" s="665"/>
      <c r="DC8" s="665"/>
      <c r="DD8" s="611">
        <v>2994268</v>
      </c>
      <c r="DE8" s="606"/>
      <c r="DF8" s="606"/>
      <c r="DG8" s="606"/>
      <c r="DH8" s="606"/>
      <c r="DI8" s="606"/>
      <c r="DJ8" s="606"/>
      <c r="DK8" s="606"/>
      <c r="DL8" s="606"/>
      <c r="DM8" s="606"/>
      <c r="DN8" s="606"/>
      <c r="DO8" s="606"/>
      <c r="DP8" s="607"/>
      <c r="DQ8" s="611">
        <v>61928769</v>
      </c>
      <c r="DR8" s="606"/>
      <c r="DS8" s="606"/>
      <c r="DT8" s="606"/>
      <c r="DU8" s="606"/>
      <c r="DV8" s="606"/>
      <c r="DW8" s="606"/>
      <c r="DX8" s="606"/>
      <c r="DY8" s="606"/>
      <c r="DZ8" s="606"/>
      <c r="EA8" s="606"/>
      <c r="EB8" s="606"/>
      <c r="EC8" s="646"/>
    </row>
    <row r="9" spans="2:143" ht="11.25" customHeight="1">
      <c r="B9" s="600" t="s">
        <v>230</v>
      </c>
      <c r="C9" s="601"/>
      <c r="D9" s="601"/>
      <c r="E9" s="601"/>
      <c r="F9" s="601"/>
      <c r="G9" s="601"/>
      <c r="H9" s="601"/>
      <c r="I9" s="601"/>
      <c r="J9" s="601"/>
      <c r="K9" s="601"/>
      <c r="L9" s="601"/>
      <c r="M9" s="601"/>
      <c r="N9" s="601"/>
      <c r="O9" s="601"/>
      <c r="P9" s="601"/>
      <c r="Q9" s="602"/>
      <c r="R9" s="603">
        <v>444600</v>
      </c>
      <c r="S9" s="606"/>
      <c r="T9" s="606"/>
      <c r="U9" s="606"/>
      <c r="V9" s="606"/>
      <c r="W9" s="606"/>
      <c r="X9" s="606"/>
      <c r="Y9" s="607"/>
      <c r="Z9" s="665">
        <v>0.1</v>
      </c>
      <c r="AA9" s="665"/>
      <c r="AB9" s="665"/>
      <c r="AC9" s="665"/>
      <c r="AD9" s="666">
        <v>444600</v>
      </c>
      <c r="AE9" s="666"/>
      <c r="AF9" s="666"/>
      <c r="AG9" s="666"/>
      <c r="AH9" s="666"/>
      <c r="AI9" s="666"/>
      <c r="AJ9" s="666"/>
      <c r="AK9" s="666"/>
      <c r="AL9" s="608">
        <v>0.2</v>
      </c>
      <c r="AM9" s="609"/>
      <c r="AN9" s="609"/>
      <c r="AO9" s="667"/>
      <c r="AP9" s="600" t="s">
        <v>231</v>
      </c>
      <c r="AQ9" s="601"/>
      <c r="AR9" s="601"/>
      <c r="AS9" s="601"/>
      <c r="AT9" s="601"/>
      <c r="AU9" s="601"/>
      <c r="AV9" s="601"/>
      <c r="AW9" s="601"/>
      <c r="AX9" s="601"/>
      <c r="AY9" s="601"/>
      <c r="AZ9" s="601"/>
      <c r="BA9" s="601"/>
      <c r="BB9" s="601"/>
      <c r="BC9" s="601"/>
      <c r="BD9" s="601"/>
      <c r="BE9" s="601"/>
      <c r="BF9" s="602"/>
      <c r="BG9" s="603">
        <v>40143466</v>
      </c>
      <c r="BH9" s="606"/>
      <c r="BI9" s="606"/>
      <c r="BJ9" s="606"/>
      <c r="BK9" s="606"/>
      <c r="BL9" s="606"/>
      <c r="BM9" s="606"/>
      <c r="BN9" s="607"/>
      <c r="BO9" s="665">
        <v>33.200000000000003</v>
      </c>
      <c r="BP9" s="665"/>
      <c r="BQ9" s="665"/>
      <c r="BR9" s="665"/>
      <c r="BS9" s="611" t="s">
        <v>232</v>
      </c>
      <c r="BT9" s="606"/>
      <c r="BU9" s="606"/>
      <c r="BV9" s="606"/>
      <c r="BW9" s="606"/>
      <c r="BX9" s="606"/>
      <c r="BY9" s="606"/>
      <c r="BZ9" s="606"/>
      <c r="CA9" s="606"/>
      <c r="CB9" s="646"/>
      <c r="CD9" s="647" t="s">
        <v>233</v>
      </c>
      <c r="CE9" s="644"/>
      <c r="CF9" s="644"/>
      <c r="CG9" s="644"/>
      <c r="CH9" s="644"/>
      <c r="CI9" s="644"/>
      <c r="CJ9" s="644"/>
      <c r="CK9" s="644"/>
      <c r="CL9" s="644"/>
      <c r="CM9" s="644"/>
      <c r="CN9" s="644"/>
      <c r="CO9" s="644"/>
      <c r="CP9" s="644"/>
      <c r="CQ9" s="645"/>
      <c r="CR9" s="603">
        <v>26938686</v>
      </c>
      <c r="CS9" s="606"/>
      <c r="CT9" s="606"/>
      <c r="CU9" s="606"/>
      <c r="CV9" s="606"/>
      <c r="CW9" s="606"/>
      <c r="CX9" s="606"/>
      <c r="CY9" s="607"/>
      <c r="CZ9" s="665">
        <v>6.7</v>
      </c>
      <c r="DA9" s="665"/>
      <c r="DB9" s="665"/>
      <c r="DC9" s="665"/>
      <c r="DD9" s="611">
        <v>409315</v>
      </c>
      <c r="DE9" s="606"/>
      <c r="DF9" s="606"/>
      <c r="DG9" s="606"/>
      <c r="DH9" s="606"/>
      <c r="DI9" s="606"/>
      <c r="DJ9" s="606"/>
      <c r="DK9" s="606"/>
      <c r="DL9" s="606"/>
      <c r="DM9" s="606"/>
      <c r="DN9" s="606"/>
      <c r="DO9" s="606"/>
      <c r="DP9" s="607"/>
      <c r="DQ9" s="611">
        <v>22836847</v>
      </c>
      <c r="DR9" s="606"/>
      <c r="DS9" s="606"/>
      <c r="DT9" s="606"/>
      <c r="DU9" s="606"/>
      <c r="DV9" s="606"/>
      <c r="DW9" s="606"/>
      <c r="DX9" s="606"/>
      <c r="DY9" s="606"/>
      <c r="DZ9" s="606"/>
      <c r="EA9" s="606"/>
      <c r="EB9" s="606"/>
      <c r="EC9" s="646"/>
    </row>
    <row r="10" spans="2:143" ht="11.25" customHeight="1">
      <c r="B10" s="600" t="s">
        <v>234</v>
      </c>
      <c r="C10" s="601"/>
      <c r="D10" s="601"/>
      <c r="E10" s="601"/>
      <c r="F10" s="601"/>
      <c r="G10" s="601"/>
      <c r="H10" s="601"/>
      <c r="I10" s="601"/>
      <c r="J10" s="601"/>
      <c r="K10" s="601"/>
      <c r="L10" s="601"/>
      <c r="M10" s="601"/>
      <c r="N10" s="601"/>
      <c r="O10" s="601"/>
      <c r="P10" s="601"/>
      <c r="Q10" s="602"/>
      <c r="R10" s="603">
        <v>99529</v>
      </c>
      <c r="S10" s="606"/>
      <c r="T10" s="606"/>
      <c r="U10" s="606"/>
      <c r="V10" s="606"/>
      <c r="W10" s="606"/>
      <c r="X10" s="606"/>
      <c r="Y10" s="607"/>
      <c r="Z10" s="665">
        <v>0</v>
      </c>
      <c r="AA10" s="665"/>
      <c r="AB10" s="665"/>
      <c r="AC10" s="665"/>
      <c r="AD10" s="666">
        <v>99529</v>
      </c>
      <c r="AE10" s="666"/>
      <c r="AF10" s="666"/>
      <c r="AG10" s="666"/>
      <c r="AH10" s="666"/>
      <c r="AI10" s="666"/>
      <c r="AJ10" s="666"/>
      <c r="AK10" s="666"/>
      <c r="AL10" s="608">
        <v>0</v>
      </c>
      <c r="AM10" s="609"/>
      <c r="AN10" s="609"/>
      <c r="AO10" s="667"/>
      <c r="AP10" s="600" t="s">
        <v>235</v>
      </c>
      <c r="AQ10" s="601"/>
      <c r="AR10" s="601"/>
      <c r="AS10" s="601"/>
      <c r="AT10" s="601"/>
      <c r="AU10" s="601"/>
      <c r="AV10" s="601"/>
      <c r="AW10" s="601"/>
      <c r="AX10" s="601"/>
      <c r="AY10" s="601"/>
      <c r="AZ10" s="601"/>
      <c r="BA10" s="601"/>
      <c r="BB10" s="601"/>
      <c r="BC10" s="601"/>
      <c r="BD10" s="601"/>
      <c r="BE10" s="601"/>
      <c r="BF10" s="602"/>
      <c r="BG10" s="603">
        <v>2729272</v>
      </c>
      <c r="BH10" s="606"/>
      <c r="BI10" s="606"/>
      <c r="BJ10" s="606"/>
      <c r="BK10" s="606"/>
      <c r="BL10" s="606"/>
      <c r="BM10" s="606"/>
      <c r="BN10" s="607"/>
      <c r="BO10" s="665">
        <v>2.2999999999999998</v>
      </c>
      <c r="BP10" s="665"/>
      <c r="BQ10" s="665"/>
      <c r="BR10" s="665"/>
      <c r="BS10" s="611" t="s">
        <v>128</v>
      </c>
      <c r="BT10" s="606"/>
      <c r="BU10" s="606"/>
      <c r="BV10" s="606"/>
      <c r="BW10" s="606"/>
      <c r="BX10" s="606"/>
      <c r="BY10" s="606"/>
      <c r="BZ10" s="606"/>
      <c r="CA10" s="606"/>
      <c r="CB10" s="646"/>
      <c r="CD10" s="647" t="s">
        <v>236</v>
      </c>
      <c r="CE10" s="644"/>
      <c r="CF10" s="644"/>
      <c r="CG10" s="644"/>
      <c r="CH10" s="644"/>
      <c r="CI10" s="644"/>
      <c r="CJ10" s="644"/>
      <c r="CK10" s="644"/>
      <c r="CL10" s="644"/>
      <c r="CM10" s="644"/>
      <c r="CN10" s="644"/>
      <c r="CO10" s="644"/>
      <c r="CP10" s="644"/>
      <c r="CQ10" s="645"/>
      <c r="CR10" s="603">
        <v>1394344</v>
      </c>
      <c r="CS10" s="606"/>
      <c r="CT10" s="606"/>
      <c r="CU10" s="606"/>
      <c r="CV10" s="606"/>
      <c r="CW10" s="606"/>
      <c r="CX10" s="606"/>
      <c r="CY10" s="607"/>
      <c r="CZ10" s="665">
        <v>0.3</v>
      </c>
      <c r="DA10" s="665"/>
      <c r="DB10" s="665"/>
      <c r="DC10" s="665"/>
      <c r="DD10" s="611">
        <v>2208</v>
      </c>
      <c r="DE10" s="606"/>
      <c r="DF10" s="606"/>
      <c r="DG10" s="606"/>
      <c r="DH10" s="606"/>
      <c r="DI10" s="606"/>
      <c r="DJ10" s="606"/>
      <c r="DK10" s="606"/>
      <c r="DL10" s="606"/>
      <c r="DM10" s="606"/>
      <c r="DN10" s="606"/>
      <c r="DO10" s="606"/>
      <c r="DP10" s="607"/>
      <c r="DQ10" s="611">
        <v>628473</v>
      </c>
      <c r="DR10" s="606"/>
      <c r="DS10" s="606"/>
      <c r="DT10" s="606"/>
      <c r="DU10" s="606"/>
      <c r="DV10" s="606"/>
      <c r="DW10" s="606"/>
      <c r="DX10" s="606"/>
      <c r="DY10" s="606"/>
      <c r="DZ10" s="606"/>
      <c r="EA10" s="606"/>
      <c r="EB10" s="606"/>
      <c r="EC10" s="646"/>
    </row>
    <row r="11" spans="2:143" ht="11.25" customHeight="1">
      <c r="B11" s="600" t="s">
        <v>237</v>
      </c>
      <c r="C11" s="601"/>
      <c r="D11" s="601"/>
      <c r="E11" s="601"/>
      <c r="F11" s="601"/>
      <c r="G11" s="601"/>
      <c r="H11" s="601"/>
      <c r="I11" s="601"/>
      <c r="J11" s="601"/>
      <c r="K11" s="601"/>
      <c r="L11" s="601"/>
      <c r="M11" s="601"/>
      <c r="N11" s="601"/>
      <c r="O11" s="601"/>
      <c r="P11" s="601"/>
      <c r="Q11" s="602"/>
      <c r="R11" s="603">
        <v>13007511</v>
      </c>
      <c r="S11" s="606"/>
      <c r="T11" s="606"/>
      <c r="U11" s="606"/>
      <c r="V11" s="606"/>
      <c r="W11" s="606"/>
      <c r="X11" s="606"/>
      <c r="Y11" s="607"/>
      <c r="Z11" s="665">
        <v>3.2</v>
      </c>
      <c r="AA11" s="665"/>
      <c r="AB11" s="665"/>
      <c r="AC11" s="665"/>
      <c r="AD11" s="666">
        <v>13007511</v>
      </c>
      <c r="AE11" s="666"/>
      <c r="AF11" s="666"/>
      <c r="AG11" s="666"/>
      <c r="AH11" s="666"/>
      <c r="AI11" s="666"/>
      <c r="AJ11" s="666"/>
      <c r="AK11" s="666"/>
      <c r="AL11" s="608">
        <v>6.4</v>
      </c>
      <c r="AM11" s="609"/>
      <c r="AN11" s="609"/>
      <c r="AO11" s="667"/>
      <c r="AP11" s="600" t="s">
        <v>238</v>
      </c>
      <c r="AQ11" s="601"/>
      <c r="AR11" s="601"/>
      <c r="AS11" s="601"/>
      <c r="AT11" s="601"/>
      <c r="AU11" s="601"/>
      <c r="AV11" s="601"/>
      <c r="AW11" s="601"/>
      <c r="AX11" s="601"/>
      <c r="AY11" s="601"/>
      <c r="AZ11" s="601"/>
      <c r="BA11" s="601"/>
      <c r="BB11" s="601"/>
      <c r="BC11" s="601"/>
      <c r="BD11" s="601"/>
      <c r="BE11" s="601"/>
      <c r="BF11" s="602"/>
      <c r="BG11" s="603">
        <v>8033065</v>
      </c>
      <c r="BH11" s="606"/>
      <c r="BI11" s="606"/>
      <c r="BJ11" s="606"/>
      <c r="BK11" s="606"/>
      <c r="BL11" s="606"/>
      <c r="BM11" s="606"/>
      <c r="BN11" s="607"/>
      <c r="BO11" s="665">
        <v>6.6</v>
      </c>
      <c r="BP11" s="665"/>
      <c r="BQ11" s="665"/>
      <c r="BR11" s="665"/>
      <c r="BS11" s="611">
        <v>1575552</v>
      </c>
      <c r="BT11" s="606"/>
      <c r="BU11" s="606"/>
      <c r="BV11" s="606"/>
      <c r="BW11" s="606"/>
      <c r="BX11" s="606"/>
      <c r="BY11" s="606"/>
      <c r="BZ11" s="606"/>
      <c r="CA11" s="606"/>
      <c r="CB11" s="646"/>
      <c r="CD11" s="647" t="s">
        <v>239</v>
      </c>
      <c r="CE11" s="644"/>
      <c r="CF11" s="644"/>
      <c r="CG11" s="644"/>
      <c r="CH11" s="644"/>
      <c r="CI11" s="644"/>
      <c r="CJ11" s="644"/>
      <c r="CK11" s="644"/>
      <c r="CL11" s="644"/>
      <c r="CM11" s="644"/>
      <c r="CN11" s="644"/>
      <c r="CO11" s="644"/>
      <c r="CP11" s="644"/>
      <c r="CQ11" s="645"/>
      <c r="CR11" s="603">
        <v>8185462</v>
      </c>
      <c r="CS11" s="606"/>
      <c r="CT11" s="606"/>
      <c r="CU11" s="606"/>
      <c r="CV11" s="606"/>
      <c r="CW11" s="606"/>
      <c r="CX11" s="606"/>
      <c r="CY11" s="607"/>
      <c r="CZ11" s="665">
        <v>2</v>
      </c>
      <c r="DA11" s="665"/>
      <c r="DB11" s="665"/>
      <c r="DC11" s="665"/>
      <c r="DD11" s="611">
        <v>1973890</v>
      </c>
      <c r="DE11" s="606"/>
      <c r="DF11" s="606"/>
      <c r="DG11" s="606"/>
      <c r="DH11" s="606"/>
      <c r="DI11" s="606"/>
      <c r="DJ11" s="606"/>
      <c r="DK11" s="606"/>
      <c r="DL11" s="606"/>
      <c r="DM11" s="606"/>
      <c r="DN11" s="606"/>
      <c r="DO11" s="606"/>
      <c r="DP11" s="607"/>
      <c r="DQ11" s="611">
        <v>4328033</v>
      </c>
      <c r="DR11" s="606"/>
      <c r="DS11" s="606"/>
      <c r="DT11" s="606"/>
      <c r="DU11" s="606"/>
      <c r="DV11" s="606"/>
      <c r="DW11" s="606"/>
      <c r="DX11" s="606"/>
      <c r="DY11" s="606"/>
      <c r="DZ11" s="606"/>
      <c r="EA11" s="606"/>
      <c r="EB11" s="606"/>
      <c r="EC11" s="646"/>
    </row>
    <row r="12" spans="2:143" ht="11.25" customHeight="1">
      <c r="B12" s="600" t="s">
        <v>240</v>
      </c>
      <c r="C12" s="601"/>
      <c r="D12" s="601"/>
      <c r="E12" s="601"/>
      <c r="F12" s="601"/>
      <c r="G12" s="601"/>
      <c r="H12" s="601"/>
      <c r="I12" s="601"/>
      <c r="J12" s="601"/>
      <c r="K12" s="601"/>
      <c r="L12" s="601"/>
      <c r="M12" s="601"/>
      <c r="N12" s="601"/>
      <c r="O12" s="601"/>
      <c r="P12" s="601"/>
      <c r="Q12" s="602"/>
      <c r="R12" s="603">
        <v>14357243</v>
      </c>
      <c r="S12" s="606"/>
      <c r="T12" s="606"/>
      <c r="U12" s="606"/>
      <c r="V12" s="606"/>
      <c r="W12" s="606"/>
      <c r="X12" s="606"/>
      <c r="Y12" s="607"/>
      <c r="Z12" s="665">
        <v>3.5</v>
      </c>
      <c r="AA12" s="665"/>
      <c r="AB12" s="665"/>
      <c r="AC12" s="665"/>
      <c r="AD12" s="666">
        <v>14357243</v>
      </c>
      <c r="AE12" s="666"/>
      <c r="AF12" s="666"/>
      <c r="AG12" s="666"/>
      <c r="AH12" s="666"/>
      <c r="AI12" s="666"/>
      <c r="AJ12" s="666"/>
      <c r="AK12" s="666"/>
      <c r="AL12" s="608">
        <v>7.1</v>
      </c>
      <c r="AM12" s="609"/>
      <c r="AN12" s="609"/>
      <c r="AO12" s="667"/>
      <c r="AP12" s="600" t="s">
        <v>241</v>
      </c>
      <c r="AQ12" s="601"/>
      <c r="AR12" s="601"/>
      <c r="AS12" s="601"/>
      <c r="AT12" s="601"/>
      <c r="AU12" s="601"/>
      <c r="AV12" s="601"/>
      <c r="AW12" s="601"/>
      <c r="AX12" s="601"/>
      <c r="AY12" s="601"/>
      <c r="AZ12" s="601"/>
      <c r="BA12" s="601"/>
      <c r="BB12" s="601"/>
      <c r="BC12" s="601"/>
      <c r="BD12" s="601"/>
      <c r="BE12" s="601"/>
      <c r="BF12" s="602"/>
      <c r="BG12" s="603">
        <v>48964282</v>
      </c>
      <c r="BH12" s="606"/>
      <c r="BI12" s="606"/>
      <c r="BJ12" s="606"/>
      <c r="BK12" s="606"/>
      <c r="BL12" s="606"/>
      <c r="BM12" s="606"/>
      <c r="BN12" s="607"/>
      <c r="BO12" s="665">
        <v>40.5</v>
      </c>
      <c r="BP12" s="665"/>
      <c r="BQ12" s="665"/>
      <c r="BR12" s="665"/>
      <c r="BS12" s="611" t="s">
        <v>232</v>
      </c>
      <c r="BT12" s="606"/>
      <c r="BU12" s="606"/>
      <c r="BV12" s="606"/>
      <c r="BW12" s="606"/>
      <c r="BX12" s="606"/>
      <c r="BY12" s="606"/>
      <c r="BZ12" s="606"/>
      <c r="CA12" s="606"/>
      <c r="CB12" s="646"/>
      <c r="CD12" s="647" t="s">
        <v>242</v>
      </c>
      <c r="CE12" s="644"/>
      <c r="CF12" s="644"/>
      <c r="CG12" s="644"/>
      <c r="CH12" s="644"/>
      <c r="CI12" s="644"/>
      <c r="CJ12" s="644"/>
      <c r="CK12" s="644"/>
      <c r="CL12" s="644"/>
      <c r="CM12" s="644"/>
      <c r="CN12" s="644"/>
      <c r="CO12" s="644"/>
      <c r="CP12" s="644"/>
      <c r="CQ12" s="645"/>
      <c r="CR12" s="603">
        <v>13524771</v>
      </c>
      <c r="CS12" s="606"/>
      <c r="CT12" s="606"/>
      <c r="CU12" s="606"/>
      <c r="CV12" s="606"/>
      <c r="CW12" s="606"/>
      <c r="CX12" s="606"/>
      <c r="CY12" s="607"/>
      <c r="CZ12" s="665">
        <v>3.3</v>
      </c>
      <c r="DA12" s="665"/>
      <c r="DB12" s="665"/>
      <c r="DC12" s="665"/>
      <c r="DD12" s="611">
        <v>747956</v>
      </c>
      <c r="DE12" s="606"/>
      <c r="DF12" s="606"/>
      <c r="DG12" s="606"/>
      <c r="DH12" s="606"/>
      <c r="DI12" s="606"/>
      <c r="DJ12" s="606"/>
      <c r="DK12" s="606"/>
      <c r="DL12" s="606"/>
      <c r="DM12" s="606"/>
      <c r="DN12" s="606"/>
      <c r="DO12" s="606"/>
      <c r="DP12" s="607"/>
      <c r="DQ12" s="611">
        <v>3383786</v>
      </c>
      <c r="DR12" s="606"/>
      <c r="DS12" s="606"/>
      <c r="DT12" s="606"/>
      <c r="DU12" s="606"/>
      <c r="DV12" s="606"/>
      <c r="DW12" s="606"/>
      <c r="DX12" s="606"/>
      <c r="DY12" s="606"/>
      <c r="DZ12" s="606"/>
      <c r="EA12" s="606"/>
      <c r="EB12" s="606"/>
      <c r="EC12" s="646"/>
    </row>
    <row r="13" spans="2:143" ht="11.25" customHeight="1">
      <c r="B13" s="600" t="s">
        <v>243</v>
      </c>
      <c r="C13" s="601"/>
      <c r="D13" s="601"/>
      <c r="E13" s="601"/>
      <c r="F13" s="601"/>
      <c r="G13" s="601"/>
      <c r="H13" s="601"/>
      <c r="I13" s="601"/>
      <c r="J13" s="601"/>
      <c r="K13" s="601"/>
      <c r="L13" s="601"/>
      <c r="M13" s="601"/>
      <c r="N13" s="601"/>
      <c r="O13" s="601"/>
      <c r="P13" s="601"/>
      <c r="Q13" s="602"/>
      <c r="R13" s="603">
        <v>21823</v>
      </c>
      <c r="S13" s="606"/>
      <c r="T13" s="606"/>
      <c r="U13" s="606"/>
      <c r="V13" s="606"/>
      <c r="W13" s="606"/>
      <c r="X13" s="606"/>
      <c r="Y13" s="607"/>
      <c r="Z13" s="665">
        <v>0</v>
      </c>
      <c r="AA13" s="665"/>
      <c r="AB13" s="665"/>
      <c r="AC13" s="665"/>
      <c r="AD13" s="666">
        <v>21823</v>
      </c>
      <c r="AE13" s="666"/>
      <c r="AF13" s="666"/>
      <c r="AG13" s="666"/>
      <c r="AH13" s="666"/>
      <c r="AI13" s="666"/>
      <c r="AJ13" s="666"/>
      <c r="AK13" s="666"/>
      <c r="AL13" s="608">
        <v>0</v>
      </c>
      <c r="AM13" s="609"/>
      <c r="AN13" s="609"/>
      <c r="AO13" s="667"/>
      <c r="AP13" s="600" t="s">
        <v>244</v>
      </c>
      <c r="AQ13" s="601"/>
      <c r="AR13" s="601"/>
      <c r="AS13" s="601"/>
      <c r="AT13" s="601"/>
      <c r="AU13" s="601"/>
      <c r="AV13" s="601"/>
      <c r="AW13" s="601"/>
      <c r="AX13" s="601"/>
      <c r="AY13" s="601"/>
      <c r="AZ13" s="601"/>
      <c r="BA13" s="601"/>
      <c r="BB13" s="601"/>
      <c r="BC13" s="601"/>
      <c r="BD13" s="601"/>
      <c r="BE13" s="601"/>
      <c r="BF13" s="602"/>
      <c r="BG13" s="603">
        <v>48731456</v>
      </c>
      <c r="BH13" s="606"/>
      <c r="BI13" s="606"/>
      <c r="BJ13" s="606"/>
      <c r="BK13" s="606"/>
      <c r="BL13" s="606"/>
      <c r="BM13" s="606"/>
      <c r="BN13" s="607"/>
      <c r="BO13" s="665">
        <v>40.299999999999997</v>
      </c>
      <c r="BP13" s="665"/>
      <c r="BQ13" s="665"/>
      <c r="BR13" s="665"/>
      <c r="BS13" s="611" t="s">
        <v>245</v>
      </c>
      <c r="BT13" s="606"/>
      <c r="BU13" s="606"/>
      <c r="BV13" s="606"/>
      <c r="BW13" s="606"/>
      <c r="BX13" s="606"/>
      <c r="BY13" s="606"/>
      <c r="BZ13" s="606"/>
      <c r="CA13" s="606"/>
      <c r="CB13" s="646"/>
      <c r="CD13" s="647" t="s">
        <v>246</v>
      </c>
      <c r="CE13" s="644"/>
      <c r="CF13" s="644"/>
      <c r="CG13" s="644"/>
      <c r="CH13" s="644"/>
      <c r="CI13" s="644"/>
      <c r="CJ13" s="644"/>
      <c r="CK13" s="644"/>
      <c r="CL13" s="644"/>
      <c r="CM13" s="644"/>
      <c r="CN13" s="644"/>
      <c r="CO13" s="644"/>
      <c r="CP13" s="644"/>
      <c r="CQ13" s="645"/>
      <c r="CR13" s="603">
        <v>79249672</v>
      </c>
      <c r="CS13" s="606"/>
      <c r="CT13" s="606"/>
      <c r="CU13" s="606"/>
      <c r="CV13" s="606"/>
      <c r="CW13" s="606"/>
      <c r="CX13" s="606"/>
      <c r="CY13" s="607"/>
      <c r="CZ13" s="665">
        <v>19.600000000000001</v>
      </c>
      <c r="DA13" s="665"/>
      <c r="DB13" s="665"/>
      <c r="DC13" s="665"/>
      <c r="DD13" s="611">
        <v>37215664</v>
      </c>
      <c r="DE13" s="606"/>
      <c r="DF13" s="606"/>
      <c r="DG13" s="606"/>
      <c r="DH13" s="606"/>
      <c r="DI13" s="606"/>
      <c r="DJ13" s="606"/>
      <c r="DK13" s="606"/>
      <c r="DL13" s="606"/>
      <c r="DM13" s="606"/>
      <c r="DN13" s="606"/>
      <c r="DO13" s="606"/>
      <c r="DP13" s="607"/>
      <c r="DQ13" s="611">
        <v>34805961</v>
      </c>
      <c r="DR13" s="606"/>
      <c r="DS13" s="606"/>
      <c r="DT13" s="606"/>
      <c r="DU13" s="606"/>
      <c r="DV13" s="606"/>
      <c r="DW13" s="606"/>
      <c r="DX13" s="606"/>
      <c r="DY13" s="606"/>
      <c r="DZ13" s="606"/>
      <c r="EA13" s="606"/>
      <c r="EB13" s="606"/>
      <c r="EC13" s="646"/>
    </row>
    <row r="14" spans="2:143" ht="11.25" customHeight="1">
      <c r="B14" s="600" t="s">
        <v>247</v>
      </c>
      <c r="C14" s="601"/>
      <c r="D14" s="601"/>
      <c r="E14" s="601"/>
      <c r="F14" s="601"/>
      <c r="G14" s="601"/>
      <c r="H14" s="601"/>
      <c r="I14" s="601"/>
      <c r="J14" s="601"/>
      <c r="K14" s="601"/>
      <c r="L14" s="601"/>
      <c r="M14" s="601"/>
      <c r="N14" s="601"/>
      <c r="O14" s="601"/>
      <c r="P14" s="601"/>
      <c r="Q14" s="602"/>
      <c r="R14" s="603" t="s">
        <v>232</v>
      </c>
      <c r="S14" s="606"/>
      <c r="T14" s="606"/>
      <c r="U14" s="606"/>
      <c r="V14" s="606"/>
      <c r="W14" s="606"/>
      <c r="X14" s="606"/>
      <c r="Y14" s="607"/>
      <c r="Z14" s="665" t="s">
        <v>128</v>
      </c>
      <c r="AA14" s="665"/>
      <c r="AB14" s="665"/>
      <c r="AC14" s="665"/>
      <c r="AD14" s="666" t="s">
        <v>248</v>
      </c>
      <c r="AE14" s="666"/>
      <c r="AF14" s="666"/>
      <c r="AG14" s="666"/>
      <c r="AH14" s="666"/>
      <c r="AI14" s="666"/>
      <c r="AJ14" s="666"/>
      <c r="AK14" s="666"/>
      <c r="AL14" s="608" t="s">
        <v>128</v>
      </c>
      <c r="AM14" s="609"/>
      <c r="AN14" s="609"/>
      <c r="AO14" s="667"/>
      <c r="AP14" s="600" t="s">
        <v>249</v>
      </c>
      <c r="AQ14" s="601"/>
      <c r="AR14" s="601"/>
      <c r="AS14" s="601"/>
      <c r="AT14" s="601"/>
      <c r="AU14" s="601"/>
      <c r="AV14" s="601"/>
      <c r="AW14" s="601"/>
      <c r="AX14" s="601"/>
      <c r="AY14" s="601"/>
      <c r="AZ14" s="601"/>
      <c r="BA14" s="601"/>
      <c r="BB14" s="601"/>
      <c r="BC14" s="601"/>
      <c r="BD14" s="601"/>
      <c r="BE14" s="601"/>
      <c r="BF14" s="602"/>
      <c r="BG14" s="603">
        <v>1852957</v>
      </c>
      <c r="BH14" s="606"/>
      <c r="BI14" s="606"/>
      <c r="BJ14" s="606"/>
      <c r="BK14" s="606"/>
      <c r="BL14" s="606"/>
      <c r="BM14" s="606"/>
      <c r="BN14" s="607"/>
      <c r="BO14" s="665">
        <v>1.5</v>
      </c>
      <c r="BP14" s="665"/>
      <c r="BQ14" s="665"/>
      <c r="BR14" s="665"/>
      <c r="BS14" s="611" t="s">
        <v>128</v>
      </c>
      <c r="BT14" s="606"/>
      <c r="BU14" s="606"/>
      <c r="BV14" s="606"/>
      <c r="BW14" s="606"/>
      <c r="BX14" s="606"/>
      <c r="BY14" s="606"/>
      <c r="BZ14" s="606"/>
      <c r="CA14" s="606"/>
      <c r="CB14" s="646"/>
      <c r="CD14" s="647" t="s">
        <v>250</v>
      </c>
      <c r="CE14" s="644"/>
      <c r="CF14" s="644"/>
      <c r="CG14" s="644"/>
      <c r="CH14" s="644"/>
      <c r="CI14" s="644"/>
      <c r="CJ14" s="644"/>
      <c r="CK14" s="644"/>
      <c r="CL14" s="644"/>
      <c r="CM14" s="644"/>
      <c r="CN14" s="644"/>
      <c r="CO14" s="644"/>
      <c r="CP14" s="644"/>
      <c r="CQ14" s="645"/>
      <c r="CR14" s="603">
        <v>9923475</v>
      </c>
      <c r="CS14" s="606"/>
      <c r="CT14" s="606"/>
      <c r="CU14" s="606"/>
      <c r="CV14" s="606"/>
      <c r="CW14" s="606"/>
      <c r="CX14" s="606"/>
      <c r="CY14" s="607"/>
      <c r="CZ14" s="665">
        <v>2.5</v>
      </c>
      <c r="DA14" s="665"/>
      <c r="DB14" s="665"/>
      <c r="DC14" s="665"/>
      <c r="DD14" s="611">
        <v>568051</v>
      </c>
      <c r="DE14" s="606"/>
      <c r="DF14" s="606"/>
      <c r="DG14" s="606"/>
      <c r="DH14" s="606"/>
      <c r="DI14" s="606"/>
      <c r="DJ14" s="606"/>
      <c r="DK14" s="606"/>
      <c r="DL14" s="606"/>
      <c r="DM14" s="606"/>
      <c r="DN14" s="606"/>
      <c r="DO14" s="606"/>
      <c r="DP14" s="607"/>
      <c r="DQ14" s="611">
        <v>9219831</v>
      </c>
      <c r="DR14" s="606"/>
      <c r="DS14" s="606"/>
      <c r="DT14" s="606"/>
      <c r="DU14" s="606"/>
      <c r="DV14" s="606"/>
      <c r="DW14" s="606"/>
      <c r="DX14" s="606"/>
      <c r="DY14" s="606"/>
      <c r="DZ14" s="606"/>
      <c r="EA14" s="606"/>
      <c r="EB14" s="606"/>
      <c r="EC14" s="646"/>
    </row>
    <row r="15" spans="2:143" ht="11.25" customHeight="1">
      <c r="B15" s="600" t="s">
        <v>251</v>
      </c>
      <c r="C15" s="601"/>
      <c r="D15" s="601"/>
      <c r="E15" s="601"/>
      <c r="F15" s="601"/>
      <c r="G15" s="601"/>
      <c r="H15" s="601"/>
      <c r="I15" s="601"/>
      <c r="J15" s="601"/>
      <c r="K15" s="601"/>
      <c r="L15" s="601"/>
      <c r="M15" s="601"/>
      <c r="N15" s="601"/>
      <c r="O15" s="601"/>
      <c r="P15" s="601"/>
      <c r="Q15" s="602"/>
      <c r="R15" s="603">
        <v>861906</v>
      </c>
      <c r="S15" s="606"/>
      <c r="T15" s="606"/>
      <c r="U15" s="606"/>
      <c r="V15" s="606"/>
      <c r="W15" s="606"/>
      <c r="X15" s="606"/>
      <c r="Y15" s="607"/>
      <c r="Z15" s="665">
        <v>0.2</v>
      </c>
      <c r="AA15" s="665"/>
      <c r="AB15" s="665"/>
      <c r="AC15" s="665"/>
      <c r="AD15" s="666">
        <v>861906</v>
      </c>
      <c r="AE15" s="666"/>
      <c r="AF15" s="666"/>
      <c r="AG15" s="666"/>
      <c r="AH15" s="666"/>
      <c r="AI15" s="666"/>
      <c r="AJ15" s="666"/>
      <c r="AK15" s="666"/>
      <c r="AL15" s="608">
        <v>0.4</v>
      </c>
      <c r="AM15" s="609"/>
      <c r="AN15" s="609"/>
      <c r="AO15" s="667"/>
      <c r="AP15" s="600" t="s">
        <v>252</v>
      </c>
      <c r="AQ15" s="601"/>
      <c r="AR15" s="601"/>
      <c r="AS15" s="601"/>
      <c r="AT15" s="601"/>
      <c r="AU15" s="601"/>
      <c r="AV15" s="601"/>
      <c r="AW15" s="601"/>
      <c r="AX15" s="601"/>
      <c r="AY15" s="601"/>
      <c r="AZ15" s="601"/>
      <c r="BA15" s="601"/>
      <c r="BB15" s="601"/>
      <c r="BC15" s="601"/>
      <c r="BD15" s="601"/>
      <c r="BE15" s="601"/>
      <c r="BF15" s="602"/>
      <c r="BG15" s="603">
        <v>5189304</v>
      </c>
      <c r="BH15" s="606"/>
      <c r="BI15" s="606"/>
      <c r="BJ15" s="606"/>
      <c r="BK15" s="606"/>
      <c r="BL15" s="606"/>
      <c r="BM15" s="606"/>
      <c r="BN15" s="607"/>
      <c r="BO15" s="665">
        <v>4.3</v>
      </c>
      <c r="BP15" s="665"/>
      <c r="BQ15" s="665"/>
      <c r="BR15" s="665"/>
      <c r="BS15" s="611" t="s">
        <v>128</v>
      </c>
      <c r="BT15" s="606"/>
      <c r="BU15" s="606"/>
      <c r="BV15" s="606"/>
      <c r="BW15" s="606"/>
      <c r="BX15" s="606"/>
      <c r="BY15" s="606"/>
      <c r="BZ15" s="606"/>
      <c r="CA15" s="606"/>
      <c r="CB15" s="646"/>
      <c r="CD15" s="647" t="s">
        <v>253</v>
      </c>
      <c r="CE15" s="644"/>
      <c r="CF15" s="644"/>
      <c r="CG15" s="644"/>
      <c r="CH15" s="644"/>
      <c r="CI15" s="644"/>
      <c r="CJ15" s="644"/>
      <c r="CK15" s="644"/>
      <c r="CL15" s="644"/>
      <c r="CM15" s="644"/>
      <c r="CN15" s="644"/>
      <c r="CO15" s="644"/>
      <c r="CP15" s="644"/>
      <c r="CQ15" s="645"/>
      <c r="CR15" s="603">
        <v>75747391</v>
      </c>
      <c r="CS15" s="606"/>
      <c r="CT15" s="606"/>
      <c r="CU15" s="606"/>
      <c r="CV15" s="606"/>
      <c r="CW15" s="606"/>
      <c r="CX15" s="606"/>
      <c r="CY15" s="607"/>
      <c r="CZ15" s="665">
        <v>18.8</v>
      </c>
      <c r="DA15" s="665"/>
      <c r="DB15" s="665"/>
      <c r="DC15" s="665"/>
      <c r="DD15" s="611">
        <v>10859911</v>
      </c>
      <c r="DE15" s="606"/>
      <c r="DF15" s="606"/>
      <c r="DG15" s="606"/>
      <c r="DH15" s="606"/>
      <c r="DI15" s="606"/>
      <c r="DJ15" s="606"/>
      <c r="DK15" s="606"/>
      <c r="DL15" s="606"/>
      <c r="DM15" s="606"/>
      <c r="DN15" s="606"/>
      <c r="DO15" s="606"/>
      <c r="DP15" s="607"/>
      <c r="DQ15" s="611">
        <v>52380238</v>
      </c>
      <c r="DR15" s="606"/>
      <c r="DS15" s="606"/>
      <c r="DT15" s="606"/>
      <c r="DU15" s="606"/>
      <c r="DV15" s="606"/>
      <c r="DW15" s="606"/>
      <c r="DX15" s="606"/>
      <c r="DY15" s="606"/>
      <c r="DZ15" s="606"/>
      <c r="EA15" s="606"/>
      <c r="EB15" s="606"/>
      <c r="EC15" s="646"/>
    </row>
    <row r="16" spans="2:143" ht="11.25" customHeight="1">
      <c r="B16" s="600" t="s">
        <v>254</v>
      </c>
      <c r="C16" s="601"/>
      <c r="D16" s="601"/>
      <c r="E16" s="601"/>
      <c r="F16" s="601"/>
      <c r="G16" s="601"/>
      <c r="H16" s="601"/>
      <c r="I16" s="601"/>
      <c r="J16" s="601"/>
      <c r="K16" s="601"/>
      <c r="L16" s="601"/>
      <c r="M16" s="601"/>
      <c r="N16" s="601"/>
      <c r="O16" s="601"/>
      <c r="P16" s="601"/>
      <c r="Q16" s="602"/>
      <c r="R16" s="603">
        <v>5222960</v>
      </c>
      <c r="S16" s="606"/>
      <c r="T16" s="606"/>
      <c r="U16" s="606"/>
      <c r="V16" s="606"/>
      <c r="W16" s="606"/>
      <c r="X16" s="606"/>
      <c r="Y16" s="607"/>
      <c r="Z16" s="665">
        <v>1.3</v>
      </c>
      <c r="AA16" s="665"/>
      <c r="AB16" s="665"/>
      <c r="AC16" s="665"/>
      <c r="AD16" s="666">
        <v>5222960</v>
      </c>
      <c r="AE16" s="666"/>
      <c r="AF16" s="666"/>
      <c r="AG16" s="666"/>
      <c r="AH16" s="666"/>
      <c r="AI16" s="666"/>
      <c r="AJ16" s="666"/>
      <c r="AK16" s="666"/>
      <c r="AL16" s="608">
        <v>2.6</v>
      </c>
      <c r="AM16" s="609"/>
      <c r="AN16" s="609"/>
      <c r="AO16" s="667"/>
      <c r="AP16" s="600" t="s">
        <v>255</v>
      </c>
      <c r="AQ16" s="601"/>
      <c r="AR16" s="601"/>
      <c r="AS16" s="601"/>
      <c r="AT16" s="601"/>
      <c r="AU16" s="601"/>
      <c r="AV16" s="601"/>
      <c r="AW16" s="601"/>
      <c r="AX16" s="601"/>
      <c r="AY16" s="601"/>
      <c r="AZ16" s="601"/>
      <c r="BA16" s="601"/>
      <c r="BB16" s="601"/>
      <c r="BC16" s="601"/>
      <c r="BD16" s="601"/>
      <c r="BE16" s="601"/>
      <c r="BF16" s="602"/>
      <c r="BG16" s="603">
        <v>79938</v>
      </c>
      <c r="BH16" s="606"/>
      <c r="BI16" s="606"/>
      <c r="BJ16" s="606"/>
      <c r="BK16" s="606"/>
      <c r="BL16" s="606"/>
      <c r="BM16" s="606"/>
      <c r="BN16" s="607"/>
      <c r="BO16" s="665">
        <v>0.1</v>
      </c>
      <c r="BP16" s="665"/>
      <c r="BQ16" s="665"/>
      <c r="BR16" s="665"/>
      <c r="BS16" s="611" t="s">
        <v>248</v>
      </c>
      <c r="BT16" s="606"/>
      <c r="BU16" s="606"/>
      <c r="BV16" s="606"/>
      <c r="BW16" s="606"/>
      <c r="BX16" s="606"/>
      <c r="BY16" s="606"/>
      <c r="BZ16" s="606"/>
      <c r="CA16" s="606"/>
      <c r="CB16" s="646"/>
      <c r="CD16" s="647" t="s">
        <v>256</v>
      </c>
      <c r="CE16" s="644"/>
      <c r="CF16" s="644"/>
      <c r="CG16" s="644"/>
      <c r="CH16" s="644"/>
      <c r="CI16" s="644"/>
      <c r="CJ16" s="644"/>
      <c r="CK16" s="644"/>
      <c r="CL16" s="644"/>
      <c r="CM16" s="644"/>
      <c r="CN16" s="644"/>
      <c r="CO16" s="644"/>
      <c r="CP16" s="644"/>
      <c r="CQ16" s="645"/>
      <c r="CR16" s="603" t="s">
        <v>128</v>
      </c>
      <c r="CS16" s="606"/>
      <c r="CT16" s="606"/>
      <c r="CU16" s="606"/>
      <c r="CV16" s="606"/>
      <c r="CW16" s="606"/>
      <c r="CX16" s="606"/>
      <c r="CY16" s="607"/>
      <c r="CZ16" s="665" t="s">
        <v>128</v>
      </c>
      <c r="DA16" s="665"/>
      <c r="DB16" s="665"/>
      <c r="DC16" s="665"/>
      <c r="DD16" s="611" t="s">
        <v>232</v>
      </c>
      <c r="DE16" s="606"/>
      <c r="DF16" s="606"/>
      <c r="DG16" s="606"/>
      <c r="DH16" s="606"/>
      <c r="DI16" s="606"/>
      <c r="DJ16" s="606"/>
      <c r="DK16" s="606"/>
      <c r="DL16" s="606"/>
      <c r="DM16" s="606"/>
      <c r="DN16" s="606"/>
      <c r="DO16" s="606"/>
      <c r="DP16" s="607"/>
      <c r="DQ16" s="611" t="s">
        <v>128</v>
      </c>
      <c r="DR16" s="606"/>
      <c r="DS16" s="606"/>
      <c r="DT16" s="606"/>
      <c r="DU16" s="606"/>
      <c r="DV16" s="606"/>
      <c r="DW16" s="606"/>
      <c r="DX16" s="606"/>
      <c r="DY16" s="606"/>
      <c r="DZ16" s="606"/>
      <c r="EA16" s="606"/>
      <c r="EB16" s="606"/>
      <c r="EC16" s="646"/>
    </row>
    <row r="17" spans="2:133" ht="11.25" customHeight="1">
      <c r="B17" s="600" t="s">
        <v>257</v>
      </c>
      <c r="C17" s="601"/>
      <c r="D17" s="601"/>
      <c r="E17" s="601"/>
      <c r="F17" s="601"/>
      <c r="G17" s="601"/>
      <c r="H17" s="601"/>
      <c r="I17" s="601"/>
      <c r="J17" s="601"/>
      <c r="K17" s="601"/>
      <c r="L17" s="601"/>
      <c r="M17" s="601"/>
      <c r="N17" s="601"/>
      <c r="O17" s="601"/>
      <c r="P17" s="601"/>
      <c r="Q17" s="602"/>
      <c r="R17" s="603">
        <v>698761</v>
      </c>
      <c r="S17" s="606"/>
      <c r="T17" s="606"/>
      <c r="U17" s="606"/>
      <c r="V17" s="606"/>
      <c r="W17" s="606"/>
      <c r="X17" s="606"/>
      <c r="Y17" s="607"/>
      <c r="Z17" s="665">
        <v>0.2</v>
      </c>
      <c r="AA17" s="665"/>
      <c r="AB17" s="665"/>
      <c r="AC17" s="665"/>
      <c r="AD17" s="666">
        <v>698761</v>
      </c>
      <c r="AE17" s="666"/>
      <c r="AF17" s="666"/>
      <c r="AG17" s="666"/>
      <c r="AH17" s="666"/>
      <c r="AI17" s="666"/>
      <c r="AJ17" s="666"/>
      <c r="AK17" s="666"/>
      <c r="AL17" s="608">
        <v>0.3</v>
      </c>
      <c r="AM17" s="609"/>
      <c r="AN17" s="609"/>
      <c r="AO17" s="667"/>
      <c r="AP17" s="600" t="s">
        <v>258</v>
      </c>
      <c r="AQ17" s="601"/>
      <c r="AR17" s="601"/>
      <c r="AS17" s="601"/>
      <c r="AT17" s="601"/>
      <c r="AU17" s="601"/>
      <c r="AV17" s="601"/>
      <c r="AW17" s="601"/>
      <c r="AX17" s="601"/>
      <c r="AY17" s="601"/>
      <c r="AZ17" s="601"/>
      <c r="BA17" s="601"/>
      <c r="BB17" s="601"/>
      <c r="BC17" s="601"/>
      <c r="BD17" s="601"/>
      <c r="BE17" s="601"/>
      <c r="BF17" s="602"/>
      <c r="BG17" s="603" t="s">
        <v>128</v>
      </c>
      <c r="BH17" s="606"/>
      <c r="BI17" s="606"/>
      <c r="BJ17" s="606"/>
      <c r="BK17" s="606"/>
      <c r="BL17" s="606"/>
      <c r="BM17" s="606"/>
      <c r="BN17" s="607"/>
      <c r="BO17" s="665" t="s">
        <v>128</v>
      </c>
      <c r="BP17" s="665"/>
      <c r="BQ17" s="665"/>
      <c r="BR17" s="665"/>
      <c r="BS17" s="611" t="s">
        <v>245</v>
      </c>
      <c r="BT17" s="606"/>
      <c r="BU17" s="606"/>
      <c r="BV17" s="606"/>
      <c r="BW17" s="606"/>
      <c r="BX17" s="606"/>
      <c r="BY17" s="606"/>
      <c r="BZ17" s="606"/>
      <c r="CA17" s="606"/>
      <c r="CB17" s="646"/>
      <c r="CD17" s="647" t="s">
        <v>259</v>
      </c>
      <c r="CE17" s="644"/>
      <c r="CF17" s="644"/>
      <c r="CG17" s="644"/>
      <c r="CH17" s="644"/>
      <c r="CI17" s="644"/>
      <c r="CJ17" s="644"/>
      <c r="CK17" s="644"/>
      <c r="CL17" s="644"/>
      <c r="CM17" s="644"/>
      <c r="CN17" s="644"/>
      <c r="CO17" s="644"/>
      <c r="CP17" s="644"/>
      <c r="CQ17" s="645"/>
      <c r="CR17" s="603">
        <v>38732267</v>
      </c>
      <c r="CS17" s="606"/>
      <c r="CT17" s="606"/>
      <c r="CU17" s="606"/>
      <c r="CV17" s="606"/>
      <c r="CW17" s="606"/>
      <c r="CX17" s="606"/>
      <c r="CY17" s="607"/>
      <c r="CZ17" s="665">
        <v>9.6</v>
      </c>
      <c r="DA17" s="665"/>
      <c r="DB17" s="665"/>
      <c r="DC17" s="665"/>
      <c r="DD17" s="611" t="s">
        <v>232</v>
      </c>
      <c r="DE17" s="606"/>
      <c r="DF17" s="606"/>
      <c r="DG17" s="606"/>
      <c r="DH17" s="606"/>
      <c r="DI17" s="606"/>
      <c r="DJ17" s="606"/>
      <c r="DK17" s="606"/>
      <c r="DL17" s="606"/>
      <c r="DM17" s="606"/>
      <c r="DN17" s="606"/>
      <c r="DO17" s="606"/>
      <c r="DP17" s="607"/>
      <c r="DQ17" s="611">
        <v>37836298</v>
      </c>
      <c r="DR17" s="606"/>
      <c r="DS17" s="606"/>
      <c r="DT17" s="606"/>
      <c r="DU17" s="606"/>
      <c r="DV17" s="606"/>
      <c r="DW17" s="606"/>
      <c r="DX17" s="606"/>
      <c r="DY17" s="606"/>
      <c r="DZ17" s="606"/>
      <c r="EA17" s="606"/>
      <c r="EB17" s="606"/>
      <c r="EC17" s="646"/>
    </row>
    <row r="18" spans="2:133" ht="11.25" customHeight="1">
      <c r="B18" s="600" t="s">
        <v>260</v>
      </c>
      <c r="C18" s="601"/>
      <c r="D18" s="601"/>
      <c r="E18" s="601"/>
      <c r="F18" s="601"/>
      <c r="G18" s="601"/>
      <c r="H18" s="601"/>
      <c r="I18" s="601"/>
      <c r="J18" s="601"/>
      <c r="K18" s="601"/>
      <c r="L18" s="601"/>
      <c r="M18" s="601"/>
      <c r="N18" s="601"/>
      <c r="O18" s="601"/>
      <c r="P18" s="601"/>
      <c r="Q18" s="602"/>
      <c r="R18" s="603">
        <v>53539508</v>
      </c>
      <c r="S18" s="606"/>
      <c r="T18" s="606"/>
      <c r="U18" s="606"/>
      <c r="V18" s="606"/>
      <c r="W18" s="606"/>
      <c r="X18" s="606"/>
      <c r="Y18" s="607"/>
      <c r="Z18" s="665">
        <v>13.1</v>
      </c>
      <c r="AA18" s="665"/>
      <c r="AB18" s="665"/>
      <c r="AC18" s="665"/>
      <c r="AD18" s="666">
        <v>49567544</v>
      </c>
      <c r="AE18" s="666"/>
      <c r="AF18" s="666"/>
      <c r="AG18" s="666"/>
      <c r="AH18" s="666"/>
      <c r="AI18" s="666"/>
      <c r="AJ18" s="666"/>
      <c r="AK18" s="666"/>
      <c r="AL18" s="608">
        <v>24.5</v>
      </c>
      <c r="AM18" s="609"/>
      <c r="AN18" s="609"/>
      <c r="AO18" s="667"/>
      <c r="AP18" s="600" t="s">
        <v>261</v>
      </c>
      <c r="AQ18" s="601"/>
      <c r="AR18" s="601"/>
      <c r="AS18" s="601"/>
      <c r="AT18" s="601"/>
      <c r="AU18" s="601"/>
      <c r="AV18" s="601"/>
      <c r="AW18" s="601"/>
      <c r="AX18" s="601"/>
      <c r="AY18" s="601"/>
      <c r="AZ18" s="601"/>
      <c r="BA18" s="601"/>
      <c r="BB18" s="601"/>
      <c r="BC18" s="601"/>
      <c r="BD18" s="601"/>
      <c r="BE18" s="601"/>
      <c r="BF18" s="602"/>
      <c r="BG18" s="603" t="s">
        <v>128</v>
      </c>
      <c r="BH18" s="606"/>
      <c r="BI18" s="606"/>
      <c r="BJ18" s="606"/>
      <c r="BK18" s="606"/>
      <c r="BL18" s="606"/>
      <c r="BM18" s="606"/>
      <c r="BN18" s="607"/>
      <c r="BO18" s="665" t="s">
        <v>232</v>
      </c>
      <c r="BP18" s="665"/>
      <c r="BQ18" s="665"/>
      <c r="BR18" s="665"/>
      <c r="BS18" s="611" t="s">
        <v>232</v>
      </c>
      <c r="BT18" s="606"/>
      <c r="BU18" s="606"/>
      <c r="BV18" s="606"/>
      <c r="BW18" s="606"/>
      <c r="BX18" s="606"/>
      <c r="BY18" s="606"/>
      <c r="BZ18" s="606"/>
      <c r="CA18" s="606"/>
      <c r="CB18" s="646"/>
      <c r="CD18" s="647" t="s">
        <v>262</v>
      </c>
      <c r="CE18" s="644"/>
      <c r="CF18" s="644"/>
      <c r="CG18" s="644"/>
      <c r="CH18" s="644"/>
      <c r="CI18" s="644"/>
      <c r="CJ18" s="644"/>
      <c r="CK18" s="644"/>
      <c r="CL18" s="644"/>
      <c r="CM18" s="644"/>
      <c r="CN18" s="644"/>
      <c r="CO18" s="644"/>
      <c r="CP18" s="644"/>
      <c r="CQ18" s="645"/>
      <c r="CR18" s="603" t="s">
        <v>232</v>
      </c>
      <c r="CS18" s="606"/>
      <c r="CT18" s="606"/>
      <c r="CU18" s="606"/>
      <c r="CV18" s="606"/>
      <c r="CW18" s="606"/>
      <c r="CX18" s="606"/>
      <c r="CY18" s="607"/>
      <c r="CZ18" s="665" t="s">
        <v>128</v>
      </c>
      <c r="DA18" s="665"/>
      <c r="DB18" s="665"/>
      <c r="DC18" s="665"/>
      <c r="DD18" s="611" t="s">
        <v>128</v>
      </c>
      <c r="DE18" s="606"/>
      <c r="DF18" s="606"/>
      <c r="DG18" s="606"/>
      <c r="DH18" s="606"/>
      <c r="DI18" s="606"/>
      <c r="DJ18" s="606"/>
      <c r="DK18" s="606"/>
      <c r="DL18" s="606"/>
      <c r="DM18" s="606"/>
      <c r="DN18" s="606"/>
      <c r="DO18" s="606"/>
      <c r="DP18" s="607"/>
      <c r="DQ18" s="611" t="s">
        <v>128</v>
      </c>
      <c r="DR18" s="606"/>
      <c r="DS18" s="606"/>
      <c r="DT18" s="606"/>
      <c r="DU18" s="606"/>
      <c r="DV18" s="606"/>
      <c r="DW18" s="606"/>
      <c r="DX18" s="606"/>
      <c r="DY18" s="606"/>
      <c r="DZ18" s="606"/>
      <c r="EA18" s="606"/>
      <c r="EB18" s="606"/>
      <c r="EC18" s="646"/>
    </row>
    <row r="19" spans="2:133" ht="11.25" customHeight="1">
      <c r="B19" s="600" t="s">
        <v>263</v>
      </c>
      <c r="C19" s="601"/>
      <c r="D19" s="601"/>
      <c r="E19" s="601"/>
      <c r="F19" s="601"/>
      <c r="G19" s="601"/>
      <c r="H19" s="601"/>
      <c r="I19" s="601"/>
      <c r="J19" s="601"/>
      <c r="K19" s="601"/>
      <c r="L19" s="601"/>
      <c r="M19" s="601"/>
      <c r="N19" s="601"/>
      <c r="O19" s="601"/>
      <c r="P19" s="601"/>
      <c r="Q19" s="602"/>
      <c r="R19" s="603">
        <v>49567544</v>
      </c>
      <c r="S19" s="606"/>
      <c r="T19" s="606"/>
      <c r="U19" s="606"/>
      <c r="V19" s="606"/>
      <c r="W19" s="606"/>
      <c r="X19" s="606"/>
      <c r="Y19" s="607"/>
      <c r="Z19" s="665">
        <v>12.2</v>
      </c>
      <c r="AA19" s="665"/>
      <c r="AB19" s="665"/>
      <c r="AC19" s="665"/>
      <c r="AD19" s="666">
        <v>49567544</v>
      </c>
      <c r="AE19" s="666"/>
      <c r="AF19" s="666"/>
      <c r="AG19" s="666"/>
      <c r="AH19" s="666"/>
      <c r="AI19" s="666"/>
      <c r="AJ19" s="666"/>
      <c r="AK19" s="666"/>
      <c r="AL19" s="608">
        <v>24.5</v>
      </c>
      <c r="AM19" s="609"/>
      <c r="AN19" s="609"/>
      <c r="AO19" s="667"/>
      <c r="AP19" s="600" t="s">
        <v>264</v>
      </c>
      <c r="AQ19" s="601"/>
      <c r="AR19" s="601"/>
      <c r="AS19" s="601"/>
      <c r="AT19" s="601"/>
      <c r="AU19" s="601"/>
      <c r="AV19" s="601"/>
      <c r="AW19" s="601"/>
      <c r="AX19" s="601"/>
      <c r="AY19" s="601"/>
      <c r="AZ19" s="601"/>
      <c r="BA19" s="601"/>
      <c r="BB19" s="601"/>
      <c r="BC19" s="601"/>
      <c r="BD19" s="601"/>
      <c r="BE19" s="601"/>
      <c r="BF19" s="602"/>
      <c r="BG19" s="603">
        <v>12551642</v>
      </c>
      <c r="BH19" s="606"/>
      <c r="BI19" s="606"/>
      <c r="BJ19" s="606"/>
      <c r="BK19" s="606"/>
      <c r="BL19" s="606"/>
      <c r="BM19" s="606"/>
      <c r="BN19" s="607"/>
      <c r="BO19" s="665">
        <v>10.4</v>
      </c>
      <c r="BP19" s="665"/>
      <c r="BQ19" s="665"/>
      <c r="BR19" s="665"/>
      <c r="BS19" s="611" t="s">
        <v>232</v>
      </c>
      <c r="BT19" s="606"/>
      <c r="BU19" s="606"/>
      <c r="BV19" s="606"/>
      <c r="BW19" s="606"/>
      <c r="BX19" s="606"/>
      <c r="BY19" s="606"/>
      <c r="BZ19" s="606"/>
      <c r="CA19" s="606"/>
      <c r="CB19" s="646"/>
      <c r="CD19" s="647" t="s">
        <v>265</v>
      </c>
      <c r="CE19" s="644"/>
      <c r="CF19" s="644"/>
      <c r="CG19" s="644"/>
      <c r="CH19" s="644"/>
      <c r="CI19" s="644"/>
      <c r="CJ19" s="644"/>
      <c r="CK19" s="644"/>
      <c r="CL19" s="644"/>
      <c r="CM19" s="644"/>
      <c r="CN19" s="644"/>
      <c r="CO19" s="644"/>
      <c r="CP19" s="644"/>
      <c r="CQ19" s="645"/>
      <c r="CR19" s="603" t="s">
        <v>128</v>
      </c>
      <c r="CS19" s="606"/>
      <c r="CT19" s="606"/>
      <c r="CU19" s="606"/>
      <c r="CV19" s="606"/>
      <c r="CW19" s="606"/>
      <c r="CX19" s="606"/>
      <c r="CY19" s="607"/>
      <c r="CZ19" s="665" t="s">
        <v>128</v>
      </c>
      <c r="DA19" s="665"/>
      <c r="DB19" s="665"/>
      <c r="DC19" s="665"/>
      <c r="DD19" s="611" t="s">
        <v>128</v>
      </c>
      <c r="DE19" s="606"/>
      <c r="DF19" s="606"/>
      <c r="DG19" s="606"/>
      <c r="DH19" s="606"/>
      <c r="DI19" s="606"/>
      <c r="DJ19" s="606"/>
      <c r="DK19" s="606"/>
      <c r="DL19" s="606"/>
      <c r="DM19" s="606"/>
      <c r="DN19" s="606"/>
      <c r="DO19" s="606"/>
      <c r="DP19" s="607"/>
      <c r="DQ19" s="611" t="s">
        <v>128</v>
      </c>
      <c r="DR19" s="606"/>
      <c r="DS19" s="606"/>
      <c r="DT19" s="606"/>
      <c r="DU19" s="606"/>
      <c r="DV19" s="606"/>
      <c r="DW19" s="606"/>
      <c r="DX19" s="606"/>
      <c r="DY19" s="606"/>
      <c r="DZ19" s="606"/>
      <c r="EA19" s="606"/>
      <c r="EB19" s="606"/>
      <c r="EC19" s="646"/>
    </row>
    <row r="20" spans="2:133" ht="11.25" customHeight="1">
      <c r="B20" s="600" t="s">
        <v>266</v>
      </c>
      <c r="C20" s="601"/>
      <c r="D20" s="601"/>
      <c r="E20" s="601"/>
      <c r="F20" s="601"/>
      <c r="G20" s="601"/>
      <c r="H20" s="601"/>
      <c r="I20" s="601"/>
      <c r="J20" s="601"/>
      <c r="K20" s="601"/>
      <c r="L20" s="601"/>
      <c r="M20" s="601"/>
      <c r="N20" s="601"/>
      <c r="O20" s="601"/>
      <c r="P20" s="601"/>
      <c r="Q20" s="602"/>
      <c r="R20" s="603">
        <v>3923361</v>
      </c>
      <c r="S20" s="606"/>
      <c r="T20" s="606"/>
      <c r="U20" s="606"/>
      <c r="V20" s="606"/>
      <c r="W20" s="606"/>
      <c r="X20" s="606"/>
      <c r="Y20" s="607"/>
      <c r="Z20" s="665">
        <v>1</v>
      </c>
      <c r="AA20" s="665"/>
      <c r="AB20" s="665"/>
      <c r="AC20" s="665"/>
      <c r="AD20" s="666" t="s">
        <v>128</v>
      </c>
      <c r="AE20" s="666"/>
      <c r="AF20" s="666"/>
      <c r="AG20" s="666"/>
      <c r="AH20" s="666"/>
      <c r="AI20" s="666"/>
      <c r="AJ20" s="666"/>
      <c r="AK20" s="666"/>
      <c r="AL20" s="608" t="s">
        <v>128</v>
      </c>
      <c r="AM20" s="609"/>
      <c r="AN20" s="609"/>
      <c r="AO20" s="667"/>
      <c r="AP20" s="600" t="s">
        <v>267</v>
      </c>
      <c r="AQ20" s="601"/>
      <c r="AR20" s="601"/>
      <c r="AS20" s="601"/>
      <c r="AT20" s="601"/>
      <c r="AU20" s="601"/>
      <c r="AV20" s="601"/>
      <c r="AW20" s="601"/>
      <c r="AX20" s="601"/>
      <c r="AY20" s="601"/>
      <c r="AZ20" s="601"/>
      <c r="BA20" s="601"/>
      <c r="BB20" s="601"/>
      <c r="BC20" s="601"/>
      <c r="BD20" s="601"/>
      <c r="BE20" s="601"/>
      <c r="BF20" s="602"/>
      <c r="BG20" s="603">
        <v>12551642</v>
      </c>
      <c r="BH20" s="606"/>
      <c r="BI20" s="606"/>
      <c r="BJ20" s="606"/>
      <c r="BK20" s="606"/>
      <c r="BL20" s="606"/>
      <c r="BM20" s="606"/>
      <c r="BN20" s="607"/>
      <c r="BO20" s="665">
        <v>10.4</v>
      </c>
      <c r="BP20" s="665"/>
      <c r="BQ20" s="665"/>
      <c r="BR20" s="665"/>
      <c r="BS20" s="611" t="s">
        <v>128</v>
      </c>
      <c r="BT20" s="606"/>
      <c r="BU20" s="606"/>
      <c r="BV20" s="606"/>
      <c r="BW20" s="606"/>
      <c r="BX20" s="606"/>
      <c r="BY20" s="606"/>
      <c r="BZ20" s="606"/>
      <c r="CA20" s="606"/>
      <c r="CB20" s="646"/>
      <c r="CD20" s="647" t="s">
        <v>268</v>
      </c>
      <c r="CE20" s="644"/>
      <c r="CF20" s="644"/>
      <c r="CG20" s="644"/>
      <c r="CH20" s="644"/>
      <c r="CI20" s="644"/>
      <c r="CJ20" s="644"/>
      <c r="CK20" s="644"/>
      <c r="CL20" s="644"/>
      <c r="CM20" s="644"/>
      <c r="CN20" s="644"/>
      <c r="CO20" s="644"/>
      <c r="CP20" s="644"/>
      <c r="CQ20" s="645"/>
      <c r="CR20" s="603">
        <v>403936780</v>
      </c>
      <c r="CS20" s="606"/>
      <c r="CT20" s="606"/>
      <c r="CU20" s="606"/>
      <c r="CV20" s="606"/>
      <c r="CW20" s="606"/>
      <c r="CX20" s="606"/>
      <c r="CY20" s="607"/>
      <c r="CZ20" s="665">
        <v>100</v>
      </c>
      <c r="DA20" s="665"/>
      <c r="DB20" s="665"/>
      <c r="DC20" s="665"/>
      <c r="DD20" s="611">
        <v>56892196</v>
      </c>
      <c r="DE20" s="606"/>
      <c r="DF20" s="606"/>
      <c r="DG20" s="606"/>
      <c r="DH20" s="606"/>
      <c r="DI20" s="606"/>
      <c r="DJ20" s="606"/>
      <c r="DK20" s="606"/>
      <c r="DL20" s="606"/>
      <c r="DM20" s="606"/>
      <c r="DN20" s="606"/>
      <c r="DO20" s="606"/>
      <c r="DP20" s="607"/>
      <c r="DQ20" s="611">
        <v>251511528</v>
      </c>
      <c r="DR20" s="606"/>
      <c r="DS20" s="606"/>
      <c r="DT20" s="606"/>
      <c r="DU20" s="606"/>
      <c r="DV20" s="606"/>
      <c r="DW20" s="606"/>
      <c r="DX20" s="606"/>
      <c r="DY20" s="606"/>
      <c r="DZ20" s="606"/>
      <c r="EA20" s="606"/>
      <c r="EB20" s="606"/>
      <c r="EC20" s="646"/>
    </row>
    <row r="21" spans="2:133" ht="11.25" customHeight="1">
      <c r="B21" s="600" t="s">
        <v>269</v>
      </c>
      <c r="C21" s="601"/>
      <c r="D21" s="601"/>
      <c r="E21" s="601"/>
      <c r="F21" s="601"/>
      <c r="G21" s="601"/>
      <c r="H21" s="601"/>
      <c r="I21" s="601"/>
      <c r="J21" s="601"/>
      <c r="K21" s="601"/>
      <c r="L21" s="601"/>
      <c r="M21" s="601"/>
      <c r="N21" s="601"/>
      <c r="O21" s="601"/>
      <c r="P21" s="601"/>
      <c r="Q21" s="602"/>
      <c r="R21" s="603">
        <v>48603</v>
      </c>
      <c r="S21" s="606"/>
      <c r="T21" s="606"/>
      <c r="U21" s="606"/>
      <c r="V21" s="606"/>
      <c r="W21" s="606"/>
      <c r="X21" s="606"/>
      <c r="Y21" s="607"/>
      <c r="Z21" s="665">
        <v>0</v>
      </c>
      <c r="AA21" s="665"/>
      <c r="AB21" s="665"/>
      <c r="AC21" s="665"/>
      <c r="AD21" s="666" t="s">
        <v>245</v>
      </c>
      <c r="AE21" s="666"/>
      <c r="AF21" s="666"/>
      <c r="AG21" s="666"/>
      <c r="AH21" s="666"/>
      <c r="AI21" s="666"/>
      <c r="AJ21" s="666"/>
      <c r="AK21" s="666"/>
      <c r="AL21" s="608" t="s">
        <v>128</v>
      </c>
      <c r="AM21" s="609"/>
      <c r="AN21" s="609"/>
      <c r="AO21" s="667"/>
      <c r="AP21" s="711" t="s">
        <v>270</v>
      </c>
      <c r="AQ21" s="718"/>
      <c r="AR21" s="718"/>
      <c r="AS21" s="718"/>
      <c r="AT21" s="718"/>
      <c r="AU21" s="718"/>
      <c r="AV21" s="718"/>
      <c r="AW21" s="718"/>
      <c r="AX21" s="718"/>
      <c r="AY21" s="718"/>
      <c r="AZ21" s="718"/>
      <c r="BA21" s="718"/>
      <c r="BB21" s="718"/>
      <c r="BC21" s="718"/>
      <c r="BD21" s="718"/>
      <c r="BE21" s="718"/>
      <c r="BF21" s="713"/>
      <c r="BG21" s="603">
        <v>24743</v>
      </c>
      <c r="BH21" s="606"/>
      <c r="BI21" s="606"/>
      <c r="BJ21" s="606"/>
      <c r="BK21" s="606"/>
      <c r="BL21" s="606"/>
      <c r="BM21" s="606"/>
      <c r="BN21" s="607"/>
      <c r="BO21" s="665">
        <v>0</v>
      </c>
      <c r="BP21" s="665"/>
      <c r="BQ21" s="665"/>
      <c r="BR21" s="665"/>
      <c r="BS21" s="611" t="s">
        <v>232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271</v>
      </c>
      <c r="C22" s="601"/>
      <c r="D22" s="601"/>
      <c r="E22" s="601"/>
      <c r="F22" s="601"/>
      <c r="G22" s="601"/>
      <c r="H22" s="601"/>
      <c r="I22" s="601"/>
      <c r="J22" s="601"/>
      <c r="K22" s="601"/>
      <c r="L22" s="601"/>
      <c r="M22" s="601"/>
      <c r="N22" s="601"/>
      <c r="O22" s="601"/>
      <c r="P22" s="601"/>
      <c r="Q22" s="602"/>
      <c r="R22" s="603">
        <v>213156223</v>
      </c>
      <c r="S22" s="606"/>
      <c r="T22" s="606"/>
      <c r="U22" s="606"/>
      <c r="V22" s="606"/>
      <c r="W22" s="606"/>
      <c r="X22" s="606"/>
      <c r="Y22" s="607"/>
      <c r="Z22" s="665">
        <v>52.3</v>
      </c>
      <c r="AA22" s="665"/>
      <c r="AB22" s="665"/>
      <c r="AC22" s="665"/>
      <c r="AD22" s="666">
        <v>201215883</v>
      </c>
      <c r="AE22" s="666"/>
      <c r="AF22" s="666"/>
      <c r="AG22" s="666"/>
      <c r="AH22" s="666"/>
      <c r="AI22" s="666"/>
      <c r="AJ22" s="666"/>
      <c r="AK22" s="666"/>
      <c r="AL22" s="608">
        <v>99.4</v>
      </c>
      <c r="AM22" s="609"/>
      <c r="AN22" s="609"/>
      <c r="AO22" s="667"/>
      <c r="AP22" s="711" t="s">
        <v>272</v>
      </c>
      <c r="AQ22" s="718"/>
      <c r="AR22" s="718"/>
      <c r="AS22" s="718"/>
      <c r="AT22" s="718"/>
      <c r="AU22" s="718"/>
      <c r="AV22" s="718"/>
      <c r="AW22" s="718"/>
      <c r="AX22" s="718"/>
      <c r="AY22" s="718"/>
      <c r="AZ22" s="718"/>
      <c r="BA22" s="718"/>
      <c r="BB22" s="718"/>
      <c r="BC22" s="718"/>
      <c r="BD22" s="718"/>
      <c r="BE22" s="718"/>
      <c r="BF22" s="713"/>
      <c r="BG22" s="603">
        <v>4558523</v>
      </c>
      <c r="BH22" s="606"/>
      <c r="BI22" s="606"/>
      <c r="BJ22" s="606"/>
      <c r="BK22" s="606"/>
      <c r="BL22" s="606"/>
      <c r="BM22" s="606"/>
      <c r="BN22" s="607"/>
      <c r="BO22" s="665">
        <v>3.8</v>
      </c>
      <c r="BP22" s="665"/>
      <c r="BQ22" s="665"/>
      <c r="BR22" s="665"/>
      <c r="BS22" s="611" t="s">
        <v>128</v>
      </c>
      <c r="BT22" s="606"/>
      <c r="BU22" s="606"/>
      <c r="BV22" s="606"/>
      <c r="BW22" s="606"/>
      <c r="BX22" s="606"/>
      <c r="BY22" s="606"/>
      <c r="BZ22" s="606"/>
      <c r="CA22" s="606"/>
      <c r="CB22" s="646"/>
      <c r="CD22" s="720" t="s">
        <v>273</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274</v>
      </c>
      <c r="C23" s="601"/>
      <c r="D23" s="601"/>
      <c r="E23" s="601"/>
      <c r="F23" s="601"/>
      <c r="G23" s="601"/>
      <c r="H23" s="601"/>
      <c r="I23" s="601"/>
      <c r="J23" s="601"/>
      <c r="K23" s="601"/>
      <c r="L23" s="601"/>
      <c r="M23" s="601"/>
      <c r="N23" s="601"/>
      <c r="O23" s="601"/>
      <c r="P23" s="601"/>
      <c r="Q23" s="602"/>
      <c r="R23" s="603">
        <v>253727</v>
      </c>
      <c r="S23" s="606"/>
      <c r="T23" s="606"/>
      <c r="U23" s="606"/>
      <c r="V23" s="606"/>
      <c r="W23" s="606"/>
      <c r="X23" s="606"/>
      <c r="Y23" s="607"/>
      <c r="Z23" s="665">
        <v>0.1</v>
      </c>
      <c r="AA23" s="665"/>
      <c r="AB23" s="665"/>
      <c r="AC23" s="665"/>
      <c r="AD23" s="666">
        <v>253727</v>
      </c>
      <c r="AE23" s="666"/>
      <c r="AF23" s="666"/>
      <c r="AG23" s="666"/>
      <c r="AH23" s="666"/>
      <c r="AI23" s="666"/>
      <c r="AJ23" s="666"/>
      <c r="AK23" s="666"/>
      <c r="AL23" s="608">
        <v>0.1</v>
      </c>
      <c r="AM23" s="609"/>
      <c r="AN23" s="609"/>
      <c r="AO23" s="667"/>
      <c r="AP23" s="711" t="s">
        <v>275</v>
      </c>
      <c r="AQ23" s="718"/>
      <c r="AR23" s="718"/>
      <c r="AS23" s="718"/>
      <c r="AT23" s="718"/>
      <c r="AU23" s="718"/>
      <c r="AV23" s="718"/>
      <c r="AW23" s="718"/>
      <c r="AX23" s="718"/>
      <c r="AY23" s="718"/>
      <c r="AZ23" s="718"/>
      <c r="BA23" s="718"/>
      <c r="BB23" s="718"/>
      <c r="BC23" s="718"/>
      <c r="BD23" s="718"/>
      <c r="BE23" s="718"/>
      <c r="BF23" s="713"/>
      <c r="BG23" s="603">
        <v>7968376</v>
      </c>
      <c r="BH23" s="606"/>
      <c r="BI23" s="606"/>
      <c r="BJ23" s="606"/>
      <c r="BK23" s="606"/>
      <c r="BL23" s="606"/>
      <c r="BM23" s="606"/>
      <c r="BN23" s="607"/>
      <c r="BO23" s="665">
        <v>6.6</v>
      </c>
      <c r="BP23" s="665"/>
      <c r="BQ23" s="665"/>
      <c r="BR23" s="665"/>
      <c r="BS23" s="611" t="s">
        <v>128</v>
      </c>
      <c r="BT23" s="606"/>
      <c r="BU23" s="606"/>
      <c r="BV23" s="606"/>
      <c r="BW23" s="606"/>
      <c r="BX23" s="606"/>
      <c r="BY23" s="606"/>
      <c r="BZ23" s="606"/>
      <c r="CA23" s="606"/>
      <c r="CB23" s="646"/>
      <c r="CD23" s="720" t="s">
        <v>212</v>
      </c>
      <c r="CE23" s="721"/>
      <c r="CF23" s="721"/>
      <c r="CG23" s="721"/>
      <c r="CH23" s="721"/>
      <c r="CI23" s="721"/>
      <c r="CJ23" s="721"/>
      <c r="CK23" s="721"/>
      <c r="CL23" s="721"/>
      <c r="CM23" s="721"/>
      <c r="CN23" s="721"/>
      <c r="CO23" s="721"/>
      <c r="CP23" s="721"/>
      <c r="CQ23" s="722"/>
      <c r="CR23" s="720" t="s">
        <v>276</v>
      </c>
      <c r="CS23" s="721"/>
      <c r="CT23" s="721"/>
      <c r="CU23" s="721"/>
      <c r="CV23" s="721"/>
      <c r="CW23" s="721"/>
      <c r="CX23" s="721"/>
      <c r="CY23" s="722"/>
      <c r="CZ23" s="720" t="s">
        <v>277</v>
      </c>
      <c r="DA23" s="721"/>
      <c r="DB23" s="721"/>
      <c r="DC23" s="722"/>
      <c r="DD23" s="720" t="s">
        <v>278</v>
      </c>
      <c r="DE23" s="721"/>
      <c r="DF23" s="721"/>
      <c r="DG23" s="721"/>
      <c r="DH23" s="721"/>
      <c r="DI23" s="721"/>
      <c r="DJ23" s="721"/>
      <c r="DK23" s="722"/>
      <c r="DL23" s="729" t="s">
        <v>279</v>
      </c>
      <c r="DM23" s="730"/>
      <c r="DN23" s="730"/>
      <c r="DO23" s="730"/>
      <c r="DP23" s="730"/>
      <c r="DQ23" s="730"/>
      <c r="DR23" s="730"/>
      <c r="DS23" s="730"/>
      <c r="DT23" s="730"/>
      <c r="DU23" s="730"/>
      <c r="DV23" s="731"/>
      <c r="DW23" s="720" t="s">
        <v>280</v>
      </c>
      <c r="DX23" s="721"/>
      <c r="DY23" s="721"/>
      <c r="DZ23" s="721"/>
      <c r="EA23" s="721"/>
      <c r="EB23" s="721"/>
      <c r="EC23" s="722"/>
    </row>
    <row r="24" spans="2:133" ht="11.25" customHeight="1">
      <c r="B24" s="600" t="s">
        <v>281</v>
      </c>
      <c r="C24" s="601"/>
      <c r="D24" s="601"/>
      <c r="E24" s="601"/>
      <c r="F24" s="601"/>
      <c r="G24" s="601"/>
      <c r="H24" s="601"/>
      <c r="I24" s="601"/>
      <c r="J24" s="601"/>
      <c r="K24" s="601"/>
      <c r="L24" s="601"/>
      <c r="M24" s="601"/>
      <c r="N24" s="601"/>
      <c r="O24" s="601"/>
      <c r="P24" s="601"/>
      <c r="Q24" s="602"/>
      <c r="R24" s="603">
        <v>3074826</v>
      </c>
      <c r="S24" s="606"/>
      <c r="T24" s="606"/>
      <c r="U24" s="606"/>
      <c r="V24" s="606"/>
      <c r="W24" s="606"/>
      <c r="X24" s="606"/>
      <c r="Y24" s="607"/>
      <c r="Z24" s="665">
        <v>0.8</v>
      </c>
      <c r="AA24" s="665"/>
      <c r="AB24" s="665"/>
      <c r="AC24" s="665"/>
      <c r="AD24" s="666" t="s">
        <v>248</v>
      </c>
      <c r="AE24" s="666"/>
      <c r="AF24" s="666"/>
      <c r="AG24" s="666"/>
      <c r="AH24" s="666"/>
      <c r="AI24" s="666"/>
      <c r="AJ24" s="666"/>
      <c r="AK24" s="666"/>
      <c r="AL24" s="608" t="s">
        <v>248</v>
      </c>
      <c r="AM24" s="609"/>
      <c r="AN24" s="609"/>
      <c r="AO24" s="667"/>
      <c r="AP24" s="711" t="s">
        <v>282</v>
      </c>
      <c r="AQ24" s="718"/>
      <c r="AR24" s="718"/>
      <c r="AS24" s="718"/>
      <c r="AT24" s="718"/>
      <c r="AU24" s="718"/>
      <c r="AV24" s="718"/>
      <c r="AW24" s="718"/>
      <c r="AX24" s="718"/>
      <c r="AY24" s="718"/>
      <c r="AZ24" s="718"/>
      <c r="BA24" s="718"/>
      <c r="BB24" s="718"/>
      <c r="BC24" s="718"/>
      <c r="BD24" s="718"/>
      <c r="BE24" s="718"/>
      <c r="BF24" s="713"/>
      <c r="BG24" s="603" t="s">
        <v>172</v>
      </c>
      <c r="BH24" s="606"/>
      <c r="BI24" s="606"/>
      <c r="BJ24" s="606"/>
      <c r="BK24" s="606"/>
      <c r="BL24" s="606"/>
      <c r="BM24" s="606"/>
      <c r="BN24" s="607"/>
      <c r="BO24" s="665" t="s">
        <v>245</v>
      </c>
      <c r="BP24" s="665"/>
      <c r="BQ24" s="665"/>
      <c r="BR24" s="665"/>
      <c r="BS24" s="611" t="s">
        <v>232</v>
      </c>
      <c r="BT24" s="606"/>
      <c r="BU24" s="606"/>
      <c r="BV24" s="606"/>
      <c r="BW24" s="606"/>
      <c r="BX24" s="606"/>
      <c r="BY24" s="606"/>
      <c r="BZ24" s="606"/>
      <c r="CA24" s="606"/>
      <c r="CB24" s="646"/>
      <c r="CD24" s="674" t="s">
        <v>283</v>
      </c>
      <c r="CE24" s="675"/>
      <c r="CF24" s="675"/>
      <c r="CG24" s="675"/>
      <c r="CH24" s="675"/>
      <c r="CI24" s="675"/>
      <c r="CJ24" s="675"/>
      <c r="CK24" s="675"/>
      <c r="CL24" s="675"/>
      <c r="CM24" s="675"/>
      <c r="CN24" s="675"/>
      <c r="CO24" s="675"/>
      <c r="CP24" s="675"/>
      <c r="CQ24" s="676"/>
      <c r="CR24" s="668">
        <v>204883327</v>
      </c>
      <c r="CS24" s="669"/>
      <c r="CT24" s="669"/>
      <c r="CU24" s="669"/>
      <c r="CV24" s="669"/>
      <c r="CW24" s="669"/>
      <c r="CX24" s="669"/>
      <c r="CY24" s="715"/>
      <c r="CZ24" s="716">
        <v>50.7</v>
      </c>
      <c r="DA24" s="685"/>
      <c r="DB24" s="685"/>
      <c r="DC24" s="719"/>
      <c r="DD24" s="714">
        <v>140152956</v>
      </c>
      <c r="DE24" s="669"/>
      <c r="DF24" s="669"/>
      <c r="DG24" s="669"/>
      <c r="DH24" s="669"/>
      <c r="DI24" s="669"/>
      <c r="DJ24" s="669"/>
      <c r="DK24" s="715"/>
      <c r="DL24" s="714">
        <v>136281588</v>
      </c>
      <c r="DM24" s="669"/>
      <c r="DN24" s="669"/>
      <c r="DO24" s="669"/>
      <c r="DP24" s="669"/>
      <c r="DQ24" s="669"/>
      <c r="DR24" s="669"/>
      <c r="DS24" s="669"/>
      <c r="DT24" s="669"/>
      <c r="DU24" s="669"/>
      <c r="DV24" s="715"/>
      <c r="DW24" s="716">
        <v>58.7</v>
      </c>
      <c r="DX24" s="685"/>
      <c r="DY24" s="685"/>
      <c r="DZ24" s="685"/>
      <c r="EA24" s="685"/>
      <c r="EB24" s="685"/>
      <c r="EC24" s="717"/>
    </row>
    <row r="25" spans="2:133" ht="11.25" customHeight="1">
      <c r="B25" s="600" t="s">
        <v>284</v>
      </c>
      <c r="C25" s="601"/>
      <c r="D25" s="601"/>
      <c r="E25" s="601"/>
      <c r="F25" s="601"/>
      <c r="G25" s="601"/>
      <c r="H25" s="601"/>
      <c r="I25" s="601"/>
      <c r="J25" s="601"/>
      <c r="K25" s="601"/>
      <c r="L25" s="601"/>
      <c r="M25" s="601"/>
      <c r="N25" s="601"/>
      <c r="O25" s="601"/>
      <c r="P25" s="601"/>
      <c r="Q25" s="602"/>
      <c r="R25" s="603">
        <v>6468992</v>
      </c>
      <c r="S25" s="606"/>
      <c r="T25" s="606"/>
      <c r="U25" s="606"/>
      <c r="V25" s="606"/>
      <c r="W25" s="606"/>
      <c r="X25" s="606"/>
      <c r="Y25" s="607"/>
      <c r="Z25" s="665">
        <v>1.6</v>
      </c>
      <c r="AA25" s="665"/>
      <c r="AB25" s="665"/>
      <c r="AC25" s="665"/>
      <c r="AD25" s="666">
        <v>816359</v>
      </c>
      <c r="AE25" s="666"/>
      <c r="AF25" s="666"/>
      <c r="AG25" s="666"/>
      <c r="AH25" s="666"/>
      <c r="AI25" s="666"/>
      <c r="AJ25" s="666"/>
      <c r="AK25" s="666"/>
      <c r="AL25" s="608">
        <v>0.4</v>
      </c>
      <c r="AM25" s="609"/>
      <c r="AN25" s="609"/>
      <c r="AO25" s="667"/>
      <c r="AP25" s="711" t="s">
        <v>285</v>
      </c>
      <c r="AQ25" s="718"/>
      <c r="AR25" s="718"/>
      <c r="AS25" s="718"/>
      <c r="AT25" s="718"/>
      <c r="AU25" s="718"/>
      <c r="AV25" s="718"/>
      <c r="AW25" s="718"/>
      <c r="AX25" s="718"/>
      <c r="AY25" s="718"/>
      <c r="AZ25" s="718"/>
      <c r="BA25" s="718"/>
      <c r="BB25" s="718"/>
      <c r="BC25" s="718"/>
      <c r="BD25" s="718"/>
      <c r="BE25" s="718"/>
      <c r="BF25" s="713"/>
      <c r="BG25" s="603" t="s">
        <v>128</v>
      </c>
      <c r="BH25" s="606"/>
      <c r="BI25" s="606"/>
      <c r="BJ25" s="606"/>
      <c r="BK25" s="606"/>
      <c r="BL25" s="606"/>
      <c r="BM25" s="606"/>
      <c r="BN25" s="607"/>
      <c r="BO25" s="665" t="s">
        <v>128</v>
      </c>
      <c r="BP25" s="665"/>
      <c r="BQ25" s="665"/>
      <c r="BR25" s="665"/>
      <c r="BS25" s="611" t="s">
        <v>245</v>
      </c>
      <c r="BT25" s="606"/>
      <c r="BU25" s="606"/>
      <c r="BV25" s="606"/>
      <c r="BW25" s="606"/>
      <c r="BX25" s="606"/>
      <c r="BY25" s="606"/>
      <c r="BZ25" s="606"/>
      <c r="CA25" s="606"/>
      <c r="CB25" s="646"/>
      <c r="CD25" s="647" t="s">
        <v>286</v>
      </c>
      <c r="CE25" s="644"/>
      <c r="CF25" s="644"/>
      <c r="CG25" s="644"/>
      <c r="CH25" s="644"/>
      <c r="CI25" s="644"/>
      <c r="CJ25" s="644"/>
      <c r="CK25" s="644"/>
      <c r="CL25" s="644"/>
      <c r="CM25" s="644"/>
      <c r="CN25" s="644"/>
      <c r="CO25" s="644"/>
      <c r="CP25" s="644"/>
      <c r="CQ25" s="645"/>
      <c r="CR25" s="603">
        <v>88472091</v>
      </c>
      <c r="CS25" s="604"/>
      <c r="CT25" s="604"/>
      <c r="CU25" s="604"/>
      <c r="CV25" s="604"/>
      <c r="CW25" s="604"/>
      <c r="CX25" s="604"/>
      <c r="CY25" s="605"/>
      <c r="CZ25" s="608">
        <v>21.9</v>
      </c>
      <c r="DA25" s="637"/>
      <c r="DB25" s="637"/>
      <c r="DC25" s="638"/>
      <c r="DD25" s="611">
        <v>74029285</v>
      </c>
      <c r="DE25" s="604"/>
      <c r="DF25" s="604"/>
      <c r="DG25" s="604"/>
      <c r="DH25" s="604"/>
      <c r="DI25" s="604"/>
      <c r="DJ25" s="604"/>
      <c r="DK25" s="605"/>
      <c r="DL25" s="611">
        <v>72271910</v>
      </c>
      <c r="DM25" s="604"/>
      <c r="DN25" s="604"/>
      <c r="DO25" s="604"/>
      <c r="DP25" s="604"/>
      <c r="DQ25" s="604"/>
      <c r="DR25" s="604"/>
      <c r="DS25" s="604"/>
      <c r="DT25" s="604"/>
      <c r="DU25" s="604"/>
      <c r="DV25" s="605"/>
      <c r="DW25" s="608">
        <v>31.1</v>
      </c>
      <c r="DX25" s="637"/>
      <c r="DY25" s="637"/>
      <c r="DZ25" s="637"/>
      <c r="EA25" s="637"/>
      <c r="EB25" s="637"/>
      <c r="EC25" s="639"/>
    </row>
    <row r="26" spans="2:133" ht="11.25" customHeight="1">
      <c r="B26" s="600" t="s">
        <v>287</v>
      </c>
      <c r="C26" s="601"/>
      <c r="D26" s="601"/>
      <c r="E26" s="601"/>
      <c r="F26" s="601"/>
      <c r="G26" s="601"/>
      <c r="H26" s="601"/>
      <c r="I26" s="601"/>
      <c r="J26" s="601"/>
      <c r="K26" s="601"/>
      <c r="L26" s="601"/>
      <c r="M26" s="601"/>
      <c r="N26" s="601"/>
      <c r="O26" s="601"/>
      <c r="P26" s="601"/>
      <c r="Q26" s="602"/>
      <c r="R26" s="603">
        <v>2689563</v>
      </c>
      <c r="S26" s="606"/>
      <c r="T26" s="606"/>
      <c r="U26" s="606"/>
      <c r="V26" s="606"/>
      <c r="W26" s="606"/>
      <c r="X26" s="606"/>
      <c r="Y26" s="607"/>
      <c r="Z26" s="665">
        <v>0.7</v>
      </c>
      <c r="AA26" s="665"/>
      <c r="AB26" s="665"/>
      <c r="AC26" s="665"/>
      <c r="AD26" s="666" t="s">
        <v>232</v>
      </c>
      <c r="AE26" s="666"/>
      <c r="AF26" s="666"/>
      <c r="AG26" s="666"/>
      <c r="AH26" s="666"/>
      <c r="AI26" s="666"/>
      <c r="AJ26" s="666"/>
      <c r="AK26" s="666"/>
      <c r="AL26" s="608" t="s">
        <v>245</v>
      </c>
      <c r="AM26" s="609"/>
      <c r="AN26" s="609"/>
      <c r="AO26" s="667"/>
      <c r="AP26" s="711" t="s">
        <v>288</v>
      </c>
      <c r="AQ26" s="712"/>
      <c r="AR26" s="712"/>
      <c r="AS26" s="712"/>
      <c r="AT26" s="712"/>
      <c r="AU26" s="712"/>
      <c r="AV26" s="712"/>
      <c r="AW26" s="712"/>
      <c r="AX26" s="712"/>
      <c r="AY26" s="712"/>
      <c r="AZ26" s="712"/>
      <c r="BA26" s="712"/>
      <c r="BB26" s="712"/>
      <c r="BC26" s="712"/>
      <c r="BD26" s="712"/>
      <c r="BE26" s="712"/>
      <c r="BF26" s="713"/>
      <c r="BG26" s="603" t="s">
        <v>128</v>
      </c>
      <c r="BH26" s="606"/>
      <c r="BI26" s="606"/>
      <c r="BJ26" s="606"/>
      <c r="BK26" s="606"/>
      <c r="BL26" s="606"/>
      <c r="BM26" s="606"/>
      <c r="BN26" s="607"/>
      <c r="BO26" s="665" t="s">
        <v>128</v>
      </c>
      <c r="BP26" s="665"/>
      <c r="BQ26" s="665"/>
      <c r="BR26" s="665"/>
      <c r="BS26" s="611" t="s">
        <v>245</v>
      </c>
      <c r="BT26" s="606"/>
      <c r="BU26" s="606"/>
      <c r="BV26" s="606"/>
      <c r="BW26" s="606"/>
      <c r="BX26" s="606"/>
      <c r="BY26" s="606"/>
      <c r="BZ26" s="606"/>
      <c r="CA26" s="606"/>
      <c r="CB26" s="646"/>
      <c r="CD26" s="647" t="s">
        <v>289</v>
      </c>
      <c r="CE26" s="644"/>
      <c r="CF26" s="644"/>
      <c r="CG26" s="644"/>
      <c r="CH26" s="644"/>
      <c r="CI26" s="644"/>
      <c r="CJ26" s="644"/>
      <c r="CK26" s="644"/>
      <c r="CL26" s="644"/>
      <c r="CM26" s="644"/>
      <c r="CN26" s="644"/>
      <c r="CO26" s="644"/>
      <c r="CP26" s="644"/>
      <c r="CQ26" s="645"/>
      <c r="CR26" s="603">
        <v>63171329</v>
      </c>
      <c r="CS26" s="606"/>
      <c r="CT26" s="606"/>
      <c r="CU26" s="606"/>
      <c r="CV26" s="606"/>
      <c r="CW26" s="606"/>
      <c r="CX26" s="606"/>
      <c r="CY26" s="607"/>
      <c r="CZ26" s="608">
        <v>15.6</v>
      </c>
      <c r="DA26" s="637"/>
      <c r="DB26" s="637"/>
      <c r="DC26" s="638"/>
      <c r="DD26" s="611">
        <v>53872714</v>
      </c>
      <c r="DE26" s="606"/>
      <c r="DF26" s="606"/>
      <c r="DG26" s="606"/>
      <c r="DH26" s="606"/>
      <c r="DI26" s="606"/>
      <c r="DJ26" s="606"/>
      <c r="DK26" s="607"/>
      <c r="DL26" s="611" t="s">
        <v>128</v>
      </c>
      <c r="DM26" s="606"/>
      <c r="DN26" s="606"/>
      <c r="DO26" s="606"/>
      <c r="DP26" s="606"/>
      <c r="DQ26" s="606"/>
      <c r="DR26" s="606"/>
      <c r="DS26" s="606"/>
      <c r="DT26" s="606"/>
      <c r="DU26" s="606"/>
      <c r="DV26" s="607"/>
      <c r="DW26" s="608" t="s">
        <v>232</v>
      </c>
      <c r="DX26" s="637"/>
      <c r="DY26" s="637"/>
      <c r="DZ26" s="637"/>
      <c r="EA26" s="637"/>
      <c r="EB26" s="637"/>
      <c r="EC26" s="639"/>
    </row>
    <row r="27" spans="2:133" ht="11.25" customHeight="1">
      <c r="B27" s="600" t="s">
        <v>290</v>
      </c>
      <c r="C27" s="601"/>
      <c r="D27" s="601"/>
      <c r="E27" s="601"/>
      <c r="F27" s="601"/>
      <c r="G27" s="601"/>
      <c r="H27" s="601"/>
      <c r="I27" s="601"/>
      <c r="J27" s="601"/>
      <c r="K27" s="601"/>
      <c r="L27" s="601"/>
      <c r="M27" s="601"/>
      <c r="N27" s="601"/>
      <c r="O27" s="601"/>
      <c r="P27" s="601"/>
      <c r="Q27" s="602"/>
      <c r="R27" s="603">
        <v>67873507</v>
      </c>
      <c r="S27" s="606"/>
      <c r="T27" s="606"/>
      <c r="U27" s="606"/>
      <c r="V27" s="606"/>
      <c r="W27" s="606"/>
      <c r="X27" s="606"/>
      <c r="Y27" s="607"/>
      <c r="Z27" s="665">
        <v>16.7</v>
      </c>
      <c r="AA27" s="665"/>
      <c r="AB27" s="665"/>
      <c r="AC27" s="665"/>
      <c r="AD27" s="666" t="s">
        <v>232</v>
      </c>
      <c r="AE27" s="666"/>
      <c r="AF27" s="666"/>
      <c r="AG27" s="666"/>
      <c r="AH27" s="666"/>
      <c r="AI27" s="666"/>
      <c r="AJ27" s="666"/>
      <c r="AK27" s="666"/>
      <c r="AL27" s="608" t="s">
        <v>128</v>
      </c>
      <c r="AM27" s="609"/>
      <c r="AN27" s="609"/>
      <c r="AO27" s="667"/>
      <c r="AP27" s="600" t="s">
        <v>291</v>
      </c>
      <c r="AQ27" s="601"/>
      <c r="AR27" s="601"/>
      <c r="AS27" s="601"/>
      <c r="AT27" s="601"/>
      <c r="AU27" s="601"/>
      <c r="AV27" s="601"/>
      <c r="AW27" s="601"/>
      <c r="AX27" s="601"/>
      <c r="AY27" s="601"/>
      <c r="AZ27" s="601"/>
      <c r="BA27" s="601"/>
      <c r="BB27" s="601"/>
      <c r="BC27" s="601"/>
      <c r="BD27" s="601"/>
      <c r="BE27" s="601"/>
      <c r="BF27" s="602"/>
      <c r="BG27" s="603">
        <v>120942692</v>
      </c>
      <c r="BH27" s="606"/>
      <c r="BI27" s="606"/>
      <c r="BJ27" s="606"/>
      <c r="BK27" s="606"/>
      <c r="BL27" s="606"/>
      <c r="BM27" s="606"/>
      <c r="BN27" s="607"/>
      <c r="BO27" s="665">
        <v>100</v>
      </c>
      <c r="BP27" s="665"/>
      <c r="BQ27" s="665"/>
      <c r="BR27" s="665"/>
      <c r="BS27" s="611">
        <v>1575552</v>
      </c>
      <c r="BT27" s="606"/>
      <c r="BU27" s="606"/>
      <c r="BV27" s="606"/>
      <c r="BW27" s="606"/>
      <c r="BX27" s="606"/>
      <c r="BY27" s="606"/>
      <c r="BZ27" s="606"/>
      <c r="CA27" s="606"/>
      <c r="CB27" s="646"/>
      <c r="CD27" s="647" t="s">
        <v>292</v>
      </c>
      <c r="CE27" s="644"/>
      <c r="CF27" s="644"/>
      <c r="CG27" s="644"/>
      <c r="CH27" s="644"/>
      <c r="CI27" s="644"/>
      <c r="CJ27" s="644"/>
      <c r="CK27" s="644"/>
      <c r="CL27" s="644"/>
      <c r="CM27" s="644"/>
      <c r="CN27" s="644"/>
      <c r="CO27" s="644"/>
      <c r="CP27" s="644"/>
      <c r="CQ27" s="645"/>
      <c r="CR27" s="603">
        <v>77810555</v>
      </c>
      <c r="CS27" s="604"/>
      <c r="CT27" s="604"/>
      <c r="CU27" s="604"/>
      <c r="CV27" s="604"/>
      <c r="CW27" s="604"/>
      <c r="CX27" s="604"/>
      <c r="CY27" s="605"/>
      <c r="CZ27" s="608">
        <v>19.3</v>
      </c>
      <c r="DA27" s="637"/>
      <c r="DB27" s="637"/>
      <c r="DC27" s="638"/>
      <c r="DD27" s="611">
        <v>28418959</v>
      </c>
      <c r="DE27" s="604"/>
      <c r="DF27" s="604"/>
      <c r="DG27" s="604"/>
      <c r="DH27" s="604"/>
      <c r="DI27" s="604"/>
      <c r="DJ27" s="604"/>
      <c r="DK27" s="605"/>
      <c r="DL27" s="611">
        <v>26304966</v>
      </c>
      <c r="DM27" s="604"/>
      <c r="DN27" s="604"/>
      <c r="DO27" s="604"/>
      <c r="DP27" s="604"/>
      <c r="DQ27" s="604"/>
      <c r="DR27" s="604"/>
      <c r="DS27" s="604"/>
      <c r="DT27" s="604"/>
      <c r="DU27" s="604"/>
      <c r="DV27" s="605"/>
      <c r="DW27" s="608">
        <v>11.3</v>
      </c>
      <c r="DX27" s="637"/>
      <c r="DY27" s="637"/>
      <c r="DZ27" s="637"/>
      <c r="EA27" s="637"/>
      <c r="EB27" s="637"/>
      <c r="EC27" s="639"/>
    </row>
    <row r="28" spans="2:133" ht="11.25" customHeight="1">
      <c r="B28" s="708" t="s">
        <v>293</v>
      </c>
      <c r="C28" s="709"/>
      <c r="D28" s="709"/>
      <c r="E28" s="709"/>
      <c r="F28" s="709"/>
      <c r="G28" s="709"/>
      <c r="H28" s="709"/>
      <c r="I28" s="709"/>
      <c r="J28" s="709"/>
      <c r="K28" s="709"/>
      <c r="L28" s="709"/>
      <c r="M28" s="709"/>
      <c r="N28" s="709"/>
      <c r="O28" s="709"/>
      <c r="P28" s="709"/>
      <c r="Q28" s="710"/>
      <c r="R28" s="603">
        <v>9111</v>
      </c>
      <c r="S28" s="606"/>
      <c r="T28" s="606"/>
      <c r="U28" s="606"/>
      <c r="V28" s="606"/>
      <c r="W28" s="606"/>
      <c r="X28" s="606"/>
      <c r="Y28" s="607"/>
      <c r="Z28" s="665">
        <v>0</v>
      </c>
      <c r="AA28" s="665"/>
      <c r="AB28" s="665"/>
      <c r="AC28" s="665"/>
      <c r="AD28" s="666">
        <v>9111</v>
      </c>
      <c r="AE28" s="666"/>
      <c r="AF28" s="666"/>
      <c r="AG28" s="666"/>
      <c r="AH28" s="666"/>
      <c r="AI28" s="666"/>
      <c r="AJ28" s="666"/>
      <c r="AK28" s="666"/>
      <c r="AL28" s="608">
        <v>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294</v>
      </c>
      <c r="CE28" s="644"/>
      <c r="CF28" s="644"/>
      <c r="CG28" s="644"/>
      <c r="CH28" s="644"/>
      <c r="CI28" s="644"/>
      <c r="CJ28" s="644"/>
      <c r="CK28" s="644"/>
      <c r="CL28" s="644"/>
      <c r="CM28" s="644"/>
      <c r="CN28" s="644"/>
      <c r="CO28" s="644"/>
      <c r="CP28" s="644"/>
      <c r="CQ28" s="645"/>
      <c r="CR28" s="603">
        <v>38600681</v>
      </c>
      <c r="CS28" s="606"/>
      <c r="CT28" s="606"/>
      <c r="CU28" s="606"/>
      <c r="CV28" s="606"/>
      <c r="CW28" s="606"/>
      <c r="CX28" s="606"/>
      <c r="CY28" s="607"/>
      <c r="CZ28" s="608">
        <v>9.6</v>
      </c>
      <c r="DA28" s="637"/>
      <c r="DB28" s="637"/>
      <c r="DC28" s="638"/>
      <c r="DD28" s="611">
        <v>37704712</v>
      </c>
      <c r="DE28" s="606"/>
      <c r="DF28" s="606"/>
      <c r="DG28" s="606"/>
      <c r="DH28" s="606"/>
      <c r="DI28" s="606"/>
      <c r="DJ28" s="606"/>
      <c r="DK28" s="607"/>
      <c r="DL28" s="611">
        <v>37704712</v>
      </c>
      <c r="DM28" s="606"/>
      <c r="DN28" s="606"/>
      <c r="DO28" s="606"/>
      <c r="DP28" s="606"/>
      <c r="DQ28" s="606"/>
      <c r="DR28" s="606"/>
      <c r="DS28" s="606"/>
      <c r="DT28" s="606"/>
      <c r="DU28" s="606"/>
      <c r="DV28" s="607"/>
      <c r="DW28" s="608">
        <v>16.2</v>
      </c>
      <c r="DX28" s="637"/>
      <c r="DY28" s="637"/>
      <c r="DZ28" s="637"/>
      <c r="EA28" s="637"/>
      <c r="EB28" s="637"/>
      <c r="EC28" s="639"/>
    </row>
    <row r="29" spans="2:133" ht="11.25" customHeight="1">
      <c r="B29" s="600" t="s">
        <v>295</v>
      </c>
      <c r="C29" s="601"/>
      <c r="D29" s="601"/>
      <c r="E29" s="601"/>
      <c r="F29" s="601"/>
      <c r="G29" s="601"/>
      <c r="H29" s="601"/>
      <c r="I29" s="601"/>
      <c r="J29" s="601"/>
      <c r="K29" s="601"/>
      <c r="L29" s="601"/>
      <c r="M29" s="601"/>
      <c r="N29" s="601"/>
      <c r="O29" s="601"/>
      <c r="P29" s="601"/>
      <c r="Q29" s="602"/>
      <c r="R29" s="603">
        <v>18864332</v>
      </c>
      <c r="S29" s="606"/>
      <c r="T29" s="606"/>
      <c r="U29" s="606"/>
      <c r="V29" s="606"/>
      <c r="W29" s="606"/>
      <c r="X29" s="606"/>
      <c r="Y29" s="607"/>
      <c r="Z29" s="665">
        <v>4.5999999999999996</v>
      </c>
      <c r="AA29" s="665"/>
      <c r="AB29" s="665"/>
      <c r="AC29" s="665"/>
      <c r="AD29" s="666" t="s">
        <v>128</v>
      </c>
      <c r="AE29" s="666"/>
      <c r="AF29" s="666"/>
      <c r="AG29" s="666"/>
      <c r="AH29" s="666"/>
      <c r="AI29" s="666"/>
      <c r="AJ29" s="666"/>
      <c r="AK29" s="666"/>
      <c r="AL29" s="608" t="s">
        <v>128</v>
      </c>
      <c r="AM29" s="609"/>
      <c r="AN29" s="609"/>
      <c r="AO29" s="667"/>
      <c r="AP29" s="677" t="s">
        <v>212</v>
      </c>
      <c r="AQ29" s="678"/>
      <c r="AR29" s="678"/>
      <c r="AS29" s="678"/>
      <c r="AT29" s="678"/>
      <c r="AU29" s="678"/>
      <c r="AV29" s="678"/>
      <c r="AW29" s="678"/>
      <c r="AX29" s="678"/>
      <c r="AY29" s="678"/>
      <c r="AZ29" s="678"/>
      <c r="BA29" s="678"/>
      <c r="BB29" s="678"/>
      <c r="BC29" s="678"/>
      <c r="BD29" s="678"/>
      <c r="BE29" s="678"/>
      <c r="BF29" s="679"/>
      <c r="BG29" s="677" t="s">
        <v>296</v>
      </c>
      <c r="BH29" s="705"/>
      <c r="BI29" s="705"/>
      <c r="BJ29" s="705"/>
      <c r="BK29" s="705"/>
      <c r="BL29" s="705"/>
      <c r="BM29" s="705"/>
      <c r="BN29" s="705"/>
      <c r="BO29" s="705"/>
      <c r="BP29" s="705"/>
      <c r="BQ29" s="706"/>
      <c r="BR29" s="677" t="s">
        <v>297</v>
      </c>
      <c r="BS29" s="705"/>
      <c r="BT29" s="705"/>
      <c r="BU29" s="705"/>
      <c r="BV29" s="705"/>
      <c r="BW29" s="705"/>
      <c r="BX29" s="705"/>
      <c r="BY29" s="705"/>
      <c r="BZ29" s="705"/>
      <c r="CA29" s="705"/>
      <c r="CB29" s="706"/>
      <c r="CD29" s="687" t="s">
        <v>298</v>
      </c>
      <c r="CE29" s="688"/>
      <c r="CF29" s="647" t="s">
        <v>299</v>
      </c>
      <c r="CG29" s="644"/>
      <c r="CH29" s="644"/>
      <c r="CI29" s="644"/>
      <c r="CJ29" s="644"/>
      <c r="CK29" s="644"/>
      <c r="CL29" s="644"/>
      <c r="CM29" s="644"/>
      <c r="CN29" s="644"/>
      <c r="CO29" s="644"/>
      <c r="CP29" s="644"/>
      <c r="CQ29" s="645"/>
      <c r="CR29" s="603">
        <v>38600681</v>
      </c>
      <c r="CS29" s="604"/>
      <c r="CT29" s="604"/>
      <c r="CU29" s="604"/>
      <c r="CV29" s="604"/>
      <c r="CW29" s="604"/>
      <c r="CX29" s="604"/>
      <c r="CY29" s="605"/>
      <c r="CZ29" s="608">
        <v>9.6</v>
      </c>
      <c r="DA29" s="637"/>
      <c r="DB29" s="637"/>
      <c r="DC29" s="638"/>
      <c r="DD29" s="611">
        <v>37704712</v>
      </c>
      <c r="DE29" s="604"/>
      <c r="DF29" s="604"/>
      <c r="DG29" s="604"/>
      <c r="DH29" s="604"/>
      <c r="DI29" s="604"/>
      <c r="DJ29" s="604"/>
      <c r="DK29" s="605"/>
      <c r="DL29" s="611">
        <v>37704712</v>
      </c>
      <c r="DM29" s="604"/>
      <c r="DN29" s="604"/>
      <c r="DO29" s="604"/>
      <c r="DP29" s="604"/>
      <c r="DQ29" s="604"/>
      <c r="DR29" s="604"/>
      <c r="DS29" s="604"/>
      <c r="DT29" s="604"/>
      <c r="DU29" s="604"/>
      <c r="DV29" s="605"/>
      <c r="DW29" s="608">
        <v>16.2</v>
      </c>
      <c r="DX29" s="637"/>
      <c r="DY29" s="637"/>
      <c r="DZ29" s="637"/>
      <c r="EA29" s="637"/>
      <c r="EB29" s="637"/>
      <c r="EC29" s="639"/>
    </row>
    <row r="30" spans="2:133" ht="11.25" customHeight="1">
      <c r="B30" s="600" t="s">
        <v>300</v>
      </c>
      <c r="C30" s="601"/>
      <c r="D30" s="601"/>
      <c r="E30" s="601"/>
      <c r="F30" s="601"/>
      <c r="G30" s="601"/>
      <c r="H30" s="601"/>
      <c r="I30" s="601"/>
      <c r="J30" s="601"/>
      <c r="K30" s="601"/>
      <c r="L30" s="601"/>
      <c r="M30" s="601"/>
      <c r="N30" s="601"/>
      <c r="O30" s="601"/>
      <c r="P30" s="601"/>
      <c r="Q30" s="602"/>
      <c r="R30" s="603">
        <v>683731</v>
      </c>
      <c r="S30" s="606"/>
      <c r="T30" s="606"/>
      <c r="U30" s="606"/>
      <c r="V30" s="606"/>
      <c r="W30" s="606"/>
      <c r="X30" s="606"/>
      <c r="Y30" s="607"/>
      <c r="Z30" s="665">
        <v>0.2</v>
      </c>
      <c r="AA30" s="665"/>
      <c r="AB30" s="665"/>
      <c r="AC30" s="665"/>
      <c r="AD30" s="666">
        <v>217532</v>
      </c>
      <c r="AE30" s="666"/>
      <c r="AF30" s="666"/>
      <c r="AG30" s="666"/>
      <c r="AH30" s="666"/>
      <c r="AI30" s="666"/>
      <c r="AJ30" s="666"/>
      <c r="AK30" s="666"/>
      <c r="AL30" s="608">
        <v>0.1</v>
      </c>
      <c r="AM30" s="609"/>
      <c r="AN30" s="609"/>
      <c r="AO30" s="667"/>
      <c r="AP30" s="693" t="s">
        <v>301</v>
      </c>
      <c r="AQ30" s="694"/>
      <c r="AR30" s="694"/>
      <c r="AS30" s="694"/>
      <c r="AT30" s="699" t="s">
        <v>302</v>
      </c>
      <c r="AU30" s="210"/>
      <c r="AV30" s="210"/>
      <c r="AW30" s="210"/>
      <c r="AX30" s="702" t="s">
        <v>177</v>
      </c>
      <c r="AY30" s="703"/>
      <c r="AZ30" s="703"/>
      <c r="BA30" s="703"/>
      <c r="BB30" s="703"/>
      <c r="BC30" s="703"/>
      <c r="BD30" s="703"/>
      <c r="BE30" s="703"/>
      <c r="BF30" s="704"/>
      <c r="BG30" s="683">
        <v>99.2</v>
      </c>
      <c r="BH30" s="684"/>
      <c r="BI30" s="684"/>
      <c r="BJ30" s="684"/>
      <c r="BK30" s="684"/>
      <c r="BL30" s="684"/>
      <c r="BM30" s="685">
        <v>97.1</v>
      </c>
      <c r="BN30" s="684"/>
      <c r="BO30" s="684"/>
      <c r="BP30" s="684"/>
      <c r="BQ30" s="686"/>
      <c r="BR30" s="683">
        <v>99.2</v>
      </c>
      <c r="BS30" s="684"/>
      <c r="BT30" s="684"/>
      <c r="BU30" s="684"/>
      <c r="BV30" s="684"/>
      <c r="BW30" s="684"/>
      <c r="BX30" s="685">
        <v>96.8</v>
      </c>
      <c r="BY30" s="684"/>
      <c r="BZ30" s="684"/>
      <c r="CA30" s="684"/>
      <c r="CB30" s="686"/>
      <c r="CD30" s="689"/>
      <c r="CE30" s="690"/>
      <c r="CF30" s="647" t="s">
        <v>303</v>
      </c>
      <c r="CG30" s="644"/>
      <c r="CH30" s="644"/>
      <c r="CI30" s="644"/>
      <c r="CJ30" s="644"/>
      <c r="CK30" s="644"/>
      <c r="CL30" s="644"/>
      <c r="CM30" s="644"/>
      <c r="CN30" s="644"/>
      <c r="CO30" s="644"/>
      <c r="CP30" s="644"/>
      <c r="CQ30" s="645"/>
      <c r="CR30" s="603">
        <v>33705752</v>
      </c>
      <c r="CS30" s="606"/>
      <c r="CT30" s="606"/>
      <c r="CU30" s="606"/>
      <c r="CV30" s="606"/>
      <c r="CW30" s="606"/>
      <c r="CX30" s="606"/>
      <c r="CY30" s="607"/>
      <c r="CZ30" s="608">
        <v>8.3000000000000007</v>
      </c>
      <c r="DA30" s="637"/>
      <c r="DB30" s="637"/>
      <c r="DC30" s="638"/>
      <c r="DD30" s="611">
        <v>32809783</v>
      </c>
      <c r="DE30" s="606"/>
      <c r="DF30" s="606"/>
      <c r="DG30" s="606"/>
      <c r="DH30" s="606"/>
      <c r="DI30" s="606"/>
      <c r="DJ30" s="606"/>
      <c r="DK30" s="607"/>
      <c r="DL30" s="611">
        <v>32809783</v>
      </c>
      <c r="DM30" s="606"/>
      <c r="DN30" s="606"/>
      <c r="DO30" s="606"/>
      <c r="DP30" s="606"/>
      <c r="DQ30" s="606"/>
      <c r="DR30" s="606"/>
      <c r="DS30" s="606"/>
      <c r="DT30" s="606"/>
      <c r="DU30" s="606"/>
      <c r="DV30" s="607"/>
      <c r="DW30" s="608">
        <v>14.1</v>
      </c>
      <c r="DX30" s="637"/>
      <c r="DY30" s="637"/>
      <c r="DZ30" s="637"/>
      <c r="EA30" s="637"/>
      <c r="EB30" s="637"/>
      <c r="EC30" s="639"/>
    </row>
    <row r="31" spans="2:133" ht="11.25" customHeight="1">
      <c r="B31" s="600" t="s">
        <v>304</v>
      </c>
      <c r="C31" s="601"/>
      <c r="D31" s="601"/>
      <c r="E31" s="601"/>
      <c r="F31" s="601"/>
      <c r="G31" s="601"/>
      <c r="H31" s="601"/>
      <c r="I31" s="601"/>
      <c r="J31" s="601"/>
      <c r="K31" s="601"/>
      <c r="L31" s="601"/>
      <c r="M31" s="601"/>
      <c r="N31" s="601"/>
      <c r="O31" s="601"/>
      <c r="P31" s="601"/>
      <c r="Q31" s="602"/>
      <c r="R31" s="603">
        <v>386263</v>
      </c>
      <c r="S31" s="606"/>
      <c r="T31" s="606"/>
      <c r="U31" s="606"/>
      <c r="V31" s="606"/>
      <c r="W31" s="606"/>
      <c r="X31" s="606"/>
      <c r="Y31" s="607"/>
      <c r="Z31" s="665">
        <v>0.1</v>
      </c>
      <c r="AA31" s="665"/>
      <c r="AB31" s="665"/>
      <c r="AC31" s="665"/>
      <c r="AD31" s="666" t="s">
        <v>232</v>
      </c>
      <c r="AE31" s="666"/>
      <c r="AF31" s="666"/>
      <c r="AG31" s="666"/>
      <c r="AH31" s="666"/>
      <c r="AI31" s="666"/>
      <c r="AJ31" s="666"/>
      <c r="AK31" s="666"/>
      <c r="AL31" s="608" t="s">
        <v>128</v>
      </c>
      <c r="AM31" s="609"/>
      <c r="AN31" s="609"/>
      <c r="AO31" s="667"/>
      <c r="AP31" s="695"/>
      <c r="AQ31" s="696"/>
      <c r="AR31" s="696"/>
      <c r="AS31" s="696"/>
      <c r="AT31" s="700"/>
      <c r="AU31" s="209" t="s">
        <v>305</v>
      </c>
      <c r="AV31" s="209"/>
      <c r="AW31" s="209"/>
      <c r="AX31" s="600" t="s">
        <v>306</v>
      </c>
      <c r="AY31" s="601"/>
      <c r="AZ31" s="601"/>
      <c r="BA31" s="601"/>
      <c r="BB31" s="601"/>
      <c r="BC31" s="601"/>
      <c r="BD31" s="601"/>
      <c r="BE31" s="601"/>
      <c r="BF31" s="602"/>
      <c r="BG31" s="681">
        <v>99.3</v>
      </c>
      <c r="BH31" s="604"/>
      <c r="BI31" s="604"/>
      <c r="BJ31" s="604"/>
      <c r="BK31" s="604"/>
      <c r="BL31" s="604"/>
      <c r="BM31" s="609">
        <v>97.3</v>
      </c>
      <c r="BN31" s="682"/>
      <c r="BO31" s="682"/>
      <c r="BP31" s="682"/>
      <c r="BQ31" s="643"/>
      <c r="BR31" s="681">
        <v>99.2</v>
      </c>
      <c r="BS31" s="604"/>
      <c r="BT31" s="604"/>
      <c r="BU31" s="604"/>
      <c r="BV31" s="604"/>
      <c r="BW31" s="604"/>
      <c r="BX31" s="609">
        <v>97.1</v>
      </c>
      <c r="BY31" s="682"/>
      <c r="BZ31" s="682"/>
      <c r="CA31" s="682"/>
      <c r="CB31" s="643"/>
      <c r="CD31" s="689"/>
      <c r="CE31" s="690"/>
      <c r="CF31" s="647" t="s">
        <v>307</v>
      </c>
      <c r="CG31" s="644"/>
      <c r="CH31" s="644"/>
      <c r="CI31" s="644"/>
      <c r="CJ31" s="644"/>
      <c r="CK31" s="644"/>
      <c r="CL31" s="644"/>
      <c r="CM31" s="644"/>
      <c r="CN31" s="644"/>
      <c r="CO31" s="644"/>
      <c r="CP31" s="644"/>
      <c r="CQ31" s="645"/>
      <c r="CR31" s="603">
        <v>4894929</v>
      </c>
      <c r="CS31" s="604"/>
      <c r="CT31" s="604"/>
      <c r="CU31" s="604"/>
      <c r="CV31" s="604"/>
      <c r="CW31" s="604"/>
      <c r="CX31" s="604"/>
      <c r="CY31" s="605"/>
      <c r="CZ31" s="608">
        <v>1.2</v>
      </c>
      <c r="DA31" s="637"/>
      <c r="DB31" s="637"/>
      <c r="DC31" s="638"/>
      <c r="DD31" s="611">
        <v>4894929</v>
      </c>
      <c r="DE31" s="604"/>
      <c r="DF31" s="604"/>
      <c r="DG31" s="604"/>
      <c r="DH31" s="604"/>
      <c r="DI31" s="604"/>
      <c r="DJ31" s="604"/>
      <c r="DK31" s="605"/>
      <c r="DL31" s="611">
        <v>4894929</v>
      </c>
      <c r="DM31" s="604"/>
      <c r="DN31" s="604"/>
      <c r="DO31" s="604"/>
      <c r="DP31" s="604"/>
      <c r="DQ31" s="604"/>
      <c r="DR31" s="604"/>
      <c r="DS31" s="604"/>
      <c r="DT31" s="604"/>
      <c r="DU31" s="604"/>
      <c r="DV31" s="605"/>
      <c r="DW31" s="608">
        <v>2.1</v>
      </c>
      <c r="DX31" s="637"/>
      <c r="DY31" s="637"/>
      <c r="DZ31" s="637"/>
      <c r="EA31" s="637"/>
      <c r="EB31" s="637"/>
      <c r="EC31" s="639"/>
    </row>
    <row r="32" spans="2:133" ht="11.25" customHeight="1">
      <c r="B32" s="600" t="s">
        <v>308</v>
      </c>
      <c r="C32" s="601"/>
      <c r="D32" s="601"/>
      <c r="E32" s="601"/>
      <c r="F32" s="601"/>
      <c r="G32" s="601"/>
      <c r="H32" s="601"/>
      <c r="I32" s="601"/>
      <c r="J32" s="601"/>
      <c r="K32" s="601"/>
      <c r="L32" s="601"/>
      <c r="M32" s="601"/>
      <c r="N32" s="601"/>
      <c r="O32" s="601"/>
      <c r="P32" s="601"/>
      <c r="Q32" s="602"/>
      <c r="R32" s="603">
        <v>7370391</v>
      </c>
      <c r="S32" s="606"/>
      <c r="T32" s="606"/>
      <c r="U32" s="606"/>
      <c r="V32" s="606"/>
      <c r="W32" s="606"/>
      <c r="X32" s="606"/>
      <c r="Y32" s="607"/>
      <c r="Z32" s="665">
        <v>1.8</v>
      </c>
      <c r="AA32" s="665"/>
      <c r="AB32" s="665"/>
      <c r="AC32" s="665"/>
      <c r="AD32" s="666" t="s">
        <v>128</v>
      </c>
      <c r="AE32" s="666"/>
      <c r="AF32" s="666"/>
      <c r="AG32" s="666"/>
      <c r="AH32" s="666"/>
      <c r="AI32" s="666"/>
      <c r="AJ32" s="666"/>
      <c r="AK32" s="666"/>
      <c r="AL32" s="608" t="s">
        <v>128</v>
      </c>
      <c r="AM32" s="609"/>
      <c r="AN32" s="609"/>
      <c r="AO32" s="667"/>
      <c r="AP32" s="697"/>
      <c r="AQ32" s="698"/>
      <c r="AR32" s="698"/>
      <c r="AS32" s="698"/>
      <c r="AT32" s="701"/>
      <c r="AU32" s="211"/>
      <c r="AV32" s="211"/>
      <c r="AW32" s="211"/>
      <c r="AX32" s="615" t="s">
        <v>309</v>
      </c>
      <c r="AY32" s="616"/>
      <c r="AZ32" s="616"/>
      <c r="BA32" s="616"/>
      <c r="BB32" s="616"/>
      <c r="BC32" s="616"/>
      <c r="BD32" s="616"/>
      <c r="BE32" s="616"/>
      <c r="BF32" s="617"/>
      <c r="BG32" s="680">
        <v>99.1</v>
      </c>
      <c r="BH32" s="619"/>
      <c r="BI32" s="619"/>
      <c r="BJ32" s="619"/>
      <c r="BK32" s="619"/>
      <c r="BL32" s="619"/>
      <c r="BM32" s="663">
        <v>96.4</v>
      </c>
      <c r="BN32" s="619"/>
      <c r="BO32" s="619"/>
      <c r="BP32" s="619"/>
      <c r="BQ32" s="656"/>
      <c r="BR32" s="680">
        <v>99</v>
      </c>
      <c r="BS32" s="619"/>
      <c r="BT32" s="619"/>
      <c r="BU32" s="619"/>
      <c r="BV32" s="619"/>
      <c r="BW32" s="619"/>
      <c r="BX32" s="663">
        <v>96.1</v>
      </c>
      <c r="BY32" s="619"/>
      <c r="BZ32" s="619"/>
      <c r="CA32" s="619"/>
      <c r="CB32" s="656"/>
      <c r="CD32" s="691"/>
      <c r="CE32" s="692"/>
      <c r="CF32" s="647" t="s">
        <v>310</v>
      </c>
      <c r="CG32" s="644"/>
      <c r="CH32" s="644"/>
      <c r="CI32" s="644"/>
      <c r="CJ32" s="644"/>
      <c r="CK32" s="644"/>
      <c r="CL32" s="644"/>
      <c r="CM32" s="644"/>
      <c r="CN32" s="644"/>
      <c r="CO32" s="644"/>
      <c r="CP32" s="644"/>
      <c r="CQ32" s="645"/>
      <c r="CR32" s="603" t="s">
        <v>128</v>
      </c>
      <c r="CS32" s="606"/>
      <c r="CT32" s="606"/>
      <c r="CU32" s="606"/>
      <c r="CV32" s="606"/>
      <c r="CW32" s="606"/>
      <c r="CX32" s="606"/>
      <c r="CY32" s="607"/>
      <c r="CZ32" s="608" t="s">
        <v>128</v>
      </c>
      <c r="DA32" s="637"/>
      <c r="DB32" s="637"/>
      <c r="DC32" s="638"/>
      <c r="DD32" s="611" t="s">
        <v>248</v>
      </c>
      <c r="DE32" s="606"/>
      <c r="DF32" s="606"/>
      <c r="DG32" s="606"/>
      <c r="DH32" s="606"/>
      <c r="DI32" s="606"/>
      <c r="DJ32" s="606"/>
      <c r="DK32" s="607"/>
      <c r="DL32" s="611" t="s">
        <v>248</v>
      </c>
      <c r="DM32" s="606"/>
      <c r="DN32" s="606"/>
      <c r="DO32" s="606"/>
      <c r="DP32" s="606"/>
      <c r="DQ32" s="606"/>
      <c r="DR32" s="606"/>
      <c r="DS32" s="606"/>
      <c r="DT32" s="606"/>
      <c r="DU32" s="606"/>
      <c r="DV32" s="607"/>
      <c r="DW32" s="608" t="s">
        <v>128</v>
      </c>
      <c r="DX32" s="637"/>
      <c r="DY32" s="637"/>
      <c r="DZ32" s="637"/>
      <c r="EA32" s="637"/>
      <c r="EB32" s="637"/>
      <c r="EC32" s="639"/>
    </row>
    <row r="33" spans="2:133" ht="11.25" customHeight="1">
      <c r="B33" s="600" t="s">
        <v>311</v>
      </c>
      <c r="C33" s="601"/>
      <c r="D33" s="601"/>
      <c r="E33" s="601"/>
      <c r="F33" s="601"/>
      <c r="G33" s="601"/>
      <c r="H33" s="601"/>
      <c r="I33" s="601"/>
      <c r="J33" s="601"/>
      <c r="K33" s="601"/>
      <c r="L33" s="601"/>
      <c r="M33" s="601"/>
      <c r="N33" s="601"/>
      <c r="O33" s="601"/>
      <c r="P33" s="601"/>
      <c r="Q33" s="602"/>
      <c r="R33" s="603">
        <v>2209380</v>
      </c>
      <c r="S33" s="606"/>
      <c r="T33" s="606"/>
      <c r="U33" s="606"/>
      <c r="V33" s="606"/>
      <c r="W33" s="606"/>
      <c r="X33" s="606"/>
      <c r="Y33" s="607"/>
      <c r="Z33" s="665">
        <v>0.5</v>
      </c>
      <c r="AA33" s="665"/>
      <c r="AB33" s="665"/>
      <c r="AC33" s="665"/>
      <c r="AD33" s="666" t="s">
        <v>248</v>
      </c>
      <c r="AE33" s="666"/>
      <c r="AF33" s="666"/>
      <c r="AG33" s="666"/>
      <c r="AH33" s="666"/>
      <c r="AI33" s="666"/>
      <c r="AJ33" s="666"/>
      <c r="AK33" s="666"/>
      <c r="AL33" s="608" t="s">
        <v>248</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312</v>
      </c>
      <c r="CE33" s="644"/>
      <c r="CF33" s="644"/>
      <c r="CG33" s="644"/>
      <c r="CH33" s="644"/>
      <c r="CI33" s="644"/>
      <c r="CJ33" s="644"/>
      <c r="CK33" s="644"/>
      <c r="CL33" s="644"/>
      <c r="CM33" s="644"/>
      <c r="CN33" s="644"/>
      <c r="CO33" s="644"/>
      <c r="CP33" s="644"/>
      <c r="CQ33" s="645"/>
      <c r="CR33" s="603">
        <v>142161257</v>
      </c>
      <c r="CS33" s="604"/>
      <c r="CT33" s="604"/>
      <c r="CU33" s="604"/>
      <c r="CV33" s="604"/>
      <c r="CW33" s="604"/>
      <c r="CX33" s="604"/>
      <c r="CY33" s="605"/>
      <c r="CZ33" s="608">
        <v>35.200000000000003</v>
      </c>
      <c r="DA33" s="637"/>
      <c r="DB33" s="637"/>
      <c r="DC33" s="638"/>
      <c r="DD33" s="611">
        <v>105602371</v>
      </c>
      <c r="DE33" s="604"/>
      <c r="DF33" s="604"/>
      <c r="DG33" s="604"/>
      <c r="DH33" s="604"/>
      <c r="DI33" s="604"/>
      <c r="DJ33" s="604"/>
      <c r="DK33" s="605"/>
      <c r="DL33" s="611">
        <v>78199487</v>
      </c>
      <c r="DM33" s="604"/>
      <c r="DN33" s="604"/>
      <c r="DO33" s="604"/>
      <c r="DP33" s="604"/>
      <c r="DQ33" s="604"/>
      <c r="DR33" s="604"/>
      <c r="DS33" s="604"/>
      <c r="DT33" s="604"/>
      <c r="DU33" s="604"/>
      <c r="DV33" s="605"/>
      <c r="DW33" s="608">
        <v>33.700000000000003</v>
      </c>
      <c r="DX33" s="637"/>
      <c r="DY33" s="637"/>
      <c r="DZ33" s="637"/>
      <c r="EA33" s="637"/>
      <c r="EB33" s="637"/>
      <c r="EC33" s="639"/>
    </row>
    <row r="34" spans="2:133" ht="11.25" customHeight="1">
      <c r="B34" s="600" t="s">
        <v>313</v>
      </c>
      <c r="C34" s="601"/>
      <c r="D34" s="601"/>
      <c r="E34" s="601"/>
      <c r="F34" s="601"/>
      <c r="G34" s="601"/>
      <c r="H34" s="601"/>
      <c r="I34" s="601"/>
      <c r="J34" s="601"/>
      <c r="K34" s="601"/>
      <c r="L34" s="601"/>
      <c r="M34" s="601"/>
      <c r="N34" s="601"/>
      <c r="O34" s="601"/>
      <c r="P34" s="601"/>
      <c r="Q34" s="602"/>
      <c r="R34" s="603">
        <v>22954828</v>
      </c>
      <c r="S34" s="606"/>
      <c r="T34" s="606"/>
      <c r="U34" s="606"/>
      <c r="V34" s="606"/>
      <c r="W34" s="606"/>
      <c r="X34" s="606"/>
      <c r="Y34" s="607"/>
      <c r="Z34" s="665">
        <v>5.6</v>
      </c>
      <c r="AA34" s="665"/>
      <c r="AB34" s="665"/>
      <c r="AC34" s="665"/>
      <c r="AD34" s="666" t="s">
        <v>128</v>
      </c>
      <c r="AE34" s="666"/>
      <c r="AF34" s="666"/>
      <c r="AG34" s="666"/>
      <c r="AH34" s="666"/>
      <c r="AI34" s="666"/>
      <c r="AJ34" s="666"/>
      <c r="AK34" s="666"/>
      <c r="AL34" s="608" t="s">
        <v>128</v>
      </c>
      <c r="AM34" s="609"/>
      <c r="AN34" s="609"/>
      <c r="AO34" s="667"/>
      <c r="AP34" s="214"/>
      <c r="AQ34" s="677" t="s">
        <v>314</v>
      </c>
      <c r="AR34" s="678"/>
      <c r="AS34" s="678"/>
      <c r="AT34" s="678"/>
      <c r="AU34" s="678"/>
      <c r="AV34" s="678"/>
      <c r="AW34" s="678"/>
      <c r="AX34" s="678"/>
      <c r="AY34" s="678"/>
      <c r="AZ34" s="678"/>
      <c r="BA34" s="678"/>
      <c r="BB34" s="678"/>
      <c r="BC34" s="678"/>
      <c r="BD34" s="678"/>
      <c r="BE34" s="678"/>
      <c r="BF34" s="679"/>
      <c r="BG34" s="677" t="s">
        <v>315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316</v>
      </c>
      <c r="CE34" s="644"/>
      <c r="CF34" s="644"/>
      <c r="CG34" s="644"/>
      <c r="CH34" s="644"/>
      <c r="CI34" s="644"/>
      <c r="CJ34" s="644"/>
      <c r="CK34" s="644"/>
      <c r="CL34" s="644"/>
      <c r="CM34" s="644"/>
      <c r="CN34" s="644"/>
      <c r="CO34" s="644"/>
      <c r="CP34" s="644"/>
      <c r="CQ34" s="645"/>
      <c r="CR34" s="603">
        <v>47445161</v>
      </c>
      <c r="CS34" s="606"/>
      <c r="CT34" s="606"/>
      <c r="CU34" s="606"/>
      <c r="CV34" s="606"/>
      <c r="CW34" s="606"/>
      <c r="CX34" s="606"/>
      <c r="CY34" s="607"/>
      <c r="CZ34" s="608">
        <v>11.7</v>
      </c>
      <c r="DA34" s="637"/>
      <c r="DB34" s="637"/>
      <c r="DC34" s="638"/>
      <c r="DD34" s="611">
        <v>38294742</v>
      </c>
      <c r="DE34" s="606"/>
      <c r="DF34" s="606"/>
      <c r="DG34" s="606"/>
      <c r="DH34" s="606"/>
      <c r="DI34" s="606"/>
      <c r="DJ34" s="606"/>
      <c r="DK34" s="607"/>
      <c r="DL34" s="611">
        <v>27517983</v>
      </c>
      <c r="DM34" s="606"/>
      <c r="DN34" s="606"/>
      <c r="DO34" s="606"/>
      <c r="DP34" s="606"/>
      <c r="DQ34" s="606"/>
      <c r="DR34" s="606"/>
      <c r="DS34" s="606"/>
      <c r="DT34" s="606"/>
      <c r="DU34" s="606"/>
      <c r="DV34" s="607"/>
      <c r="DW34" s="608">
        <v>11.9</v>
      </c>
      <c r="DX34" s="637"/>
      <c r="DY34" s="637"/>
      <c r="DZ34" s="637"/>
      <c r="EA34" s="637"/>
      <c r="EB34" s="637"/>
      <c r="EC34" s="639"/>
    </row>
    <row r="35" spans="2:133" ht="11.25" customHeight="1">
      <c r="B35" s="600" t="s">
        <v>317</v>
      </c>
      <c r="C35" s="601"/>
      <c r="D35" s="601"/>
      <c r="E35" s="601"/>
      <c r="F35" s="601"/>
      <c r="G35" s="601"/>
      <c r="H35" s="601"/>
      <c r="I35" s="601"/>
      <c r="J35" s="601"/>
      <c r="K35" s="601"/>
      <c r="L35" s="601"/>
      <c r="M35" s="601"/>
      <c r="N35" s="601"/>
      <c r="O35" s="601"/>
      <c r="P35" s="601"/>
      <c r="Q35" s="602"/>
      <c r="R35" s="603">
        <v>61251800</v>
      </c>
      <c r="S35" s="606"/>
      <c r="T35" s="606"/>
      <c r="U35" s="606"/>
      <c r="V35" s="606"/>
      <c r="W35" s="606"/>
      <c r="X35" s="606"/>
      <c r="Y35" s="607"/>
      <c r="Z35" s="665">
        <v>15</v>
      </c>
      <c r="AA35" s="665"/>
      <c r="AB35" s="665"/>
      <c r="AC35" s="665"/>
      <c r="AD35" s="666" t="s">
        <v>128</v>
      </c>
      <c r="AE35" s="666"/>
      <c r="AF35" s="666"/>
      <c r="AG35" s="666"/>
      <c r="AH35" s="666"/>
      <c r="AI35" s="666"/>
      <c r="AJ35" s="666"/>
      <c r="AK35" s="666"/>
      <c r="AL35" s="608" t="s">
        <v>232</v>
      </c>
      <c r="AM35" s="609"/>
      <c r="AN35" s="609"/>
      <c r="AO35" s="667"/>
      <c r="AP35" s="214"/>
      <c r="AQ35" s="671" t="s">
        <v>318</v>
      </c>
      <c r="AR35" s="672"/>
      <c r="AS35" s="672"/>
      <c r="AT35" s="672"/>
      <c r="AU35" s="672"/>
      <c r="AV35" s="672"/>
      <c r="AW35" s="672"/>
      <c r="AX35" s="672"/>
      <c r="AY35" s="673"/>
      <c r="AZ35" s="668">
        <v>49386807</v>
      </c>
      <c r="BA35" s="669"/>
      <c r="BB35" s="669"/>
      <c r="BC35" s="669"/>
      <c r="BD35" s="669"/>
      <c r="BE35" s="669"/>
      <c r="BF35" s="670"/>
      <c r="BG35" s="674" t="s">
        <v>319</v>
      </c>
      <c r="BH35" s="675"/>
      <c r="BI35" s="675"/>
      <c r="BJ35" s="675"/>
      <c r="BK35" s="675"/>
      <c r="BL35" s="675"/>
      <c r="BM35" s="675"/>
      <c r="BN35" s="675"/>
      <c r="BO35" s="675"/>
      <c r="BP35" s="675"/>
      <c r="BQ35" s="675"/>
      <c r="BR35" s="675"/>
      <c r="BS35" s="675"/>
      <c r="BT35" s="675"/>
      <c r="BU35" s="676"/>
      <c r="BV35" s="668">
        <v>1917445</v>
      </c>
      <c r="BW35" s="669"/>
      <c r="BX35" s="669"/>
      <c r="BY35" s="669"/>
      <c r="BZ35" s="669"/>
      <c r="CA35" s="669"/>
      <c r="CB35" s="670"/>
      <c r="CD35" s="647" t="s">
        <v>320</v>
      </c>
      <c r="CE35" s="644"/>
      <c r="CF35" s="644"/>
      <c r="CG35" s="644"/>
      <c r="CH35" s="644"/>
      <c r="CI35" s="644"/>
      <c r="CJ35" s="644"/>
      <c r="CK35" s="644"/>
      <c r="CL35" s="644"/>
      <c r="CM35" s="644"/>
      <c r="CN35" s="644"/>
      <c r="CO35" s="644"/>
      <c r="CP35" s="644"/>
      <c r="CQ35" s="645"/>
      <c r="CR35" s="603">
        <v>11803825</v>
      </c>
      <c r="CS35" s="604"/>
      <c r="CT35" s="604"/>
      <c r="CU35" s="604"/>
      <c r="CV35" s="604"/>
      <c r="CW35" s="604"/>
      <c r="CX35" s="604"/>
      <c r="CY35" s="605"/>
      <c r="CZ35" s="608">
        <v>2.9</v>
      </c>
      <c r="DA35" s="637"/>
      <c r="DB35" s="637"/>
      <c r="DC35" s="638"/>
      <c r="DD35" s="611">
        <v>11537075</v>
      </c>
      <c r="DE35" s="604"/>
      <c r="DF35" s="604"/>
      <c r="DG35" s="604"/>
      <c r="DH35" s="604"/>
      <c r="DI35" s="604"/>
      <c r="DJ35" s="604"/>
      <c r="DK35" s="605"/>
      <c r="DL35" s="611">
        <v>6006692</v>
      </c>
      <c r="DM35" s="604"/>
      <c r="DN35" s="604"/>
      <c r="DO35" s="604"/>
      <c r="DP35" s="604"/>
      <c r="DQ35" s="604"/>
      <c r="DR35" s="604"/>
      <c r="DS35" s="604"/>
      <c r="DT35" s="604"/>
      <c r="DU35" s="604"/>
      <c r="DV35" s="605"/>
      <c r="DW35" s="608">
        <v>2.6</v>
      </c>
      <c r="DX35" s="637"/>
      <c r="DY35" s="637"/>
      <c r="DZ35" s="637"/>
      <c r="EA35" s="637"/>
      <c r="EB35" s="637"/>
      <c r="EC35" s="639"/>
    </row>
    <row r="36" spans="2:133" ht="11.25" customHeight="1">
      <c r="B36" s="600" t="s">
        <v>321</v>
      </c>
      <c r="C36" s="601"/>
      <c r="D36" s="601"/>
      <c r="E36" s="601"/>
      <c r="F36" s="601"/>
      <c r="G36" s="601"/>
      <c r="H36" s="601"/>
      <c r="I36" s="601"/>
      <c r="J36" s="601"/>
      <c r="K36" s="601"/>
      <c r="L36" s="601"/>
      <c r="M36" s="601"/>
      <c r="N36" s="601"/>
      <c r="O36" s="601"/>
      <c r="P36" s="601"/>
      <c r="Q36" s="602"/>
      <c r="R36" s="603">
        <v>421000</v>
      </c>
      <c r="S36" s="606"/>
      <c r="T36" s="606"/>
      <c r="U36" s="606"/>
      <c r="V36" s="606"/>
      <c r="W36" s="606"/>
      <c r="X36" s="606"/>
      <c r="Y36" s="607"/>
      <c r="Z36" s="665">
        <v>0.1</v>
      </c>
      <c r="AA36" s="665"/>
      <c r="AB36" s="665"/>
      <c r="AC36" s="665"/>
      <c r="AD36" s="666" t="s">
        <v>128</v>
      </c>
      <c r="AE36" s="666"/>
      <c r="AF36" s="666"/>
      <c r="AG36" s="666"/>
      <c r="AH36" s="666"/>
      <c r="AI36" s="666"/>
      <c r="AJ36" s="666"/>
      <c r="AK36" s="666"/>
      <c r="AL36" s="608" t="s">
        <v>245</v>
      </c>
      <c r="AM36" s="609"/>
      <c r="AN36" s="609"/>
      <c r="AO36" s="667"/>
      <c r="AQ36" s="640" t="s">
        <v>322</v>
      </c>
      <c r="AR36" s="641"/>
      <c r="AS36" s="641"/>
      <c r="AT36" s="641"/>
      <c r="AU36" s="641"/>
      <c r="AV36" s="641"/>
      <c r="AW36" s="641"/>
      <c r="AX36" s="641"/>
      <c r="AY36" s="642"/>
      <c r="AZ36" s="603">
        <v>15387373</v>
      </c>
      <c r="BA36" s="606"/>
      <c r="BB36" s="606"/>
      <c r="BC36" s="606"/>
      <c r="BD36" s="604"/>
      <c r="BE36" s="604"/>
      <c r="BF36" s="643"/>
      <c r="BG36" s="647" t="s">
        <v>323</v>
      </c>
      <c r="BH36" s="644"/>
      <c r="BI36" s="644"/>
      <c r="BJ36" s="644"/>
      <c r="BK36" s="644"/>
      <c r="BL36" s="644"/>
      <c r="BM36" s="644"/>
      <c r="BN36" s="644"/>
      <c r="BO36" s="644"/>
      <c r="BP36" s="644"/>
      <c r="BQ36" s="644"/>
      <c r="BR36" s="644"/>
      <c r="BS36" s="644"/>
      <c r="BT36" s="644"/>
      <c r="BU36" s="645"/>
      <c r="BV36" s="603">
        <v>706149</v>
      </c>
      <c r="BW36" s="606"/>
      <c r="BX36" s="606"/>
      <c r="BY36" s="606"/>
      <c r="BZ36" s="606"/>
      <c r="CA36" s="606"/>
      <c r="CB36" s="646"/>
      <c r="CD36" s="647" t="s">
        <v>324</v>
      </c>
      <c r="CE36" s="644"/>
      <c r="CF36" s="644"/>
      <c r="CG36" s="644"/>
      <c r="CH36" s="644"/>
      <c r="CI36" s="644"/>
      <c r="CJ36" s="644"/>
      <c r="CK36" s="644"/>
      <c r="CL36" s="644"/>
      <c r="CM36" s="644"/>
      <c r="CN36" s="644"/>
      <c r="CO36" s="644"/>
      <c r="CP36" s="644"/>
      <c r="CQ36" s="645"/>
      <c r="CR36" s="603">
        <v>33161009</v>
      </c>
      <c r="CS36" s="606"/>
      <c r="CT36" s="606"/>
      <c r="CU36" s="606"/>
      <c r="CV36" s="606"/>
      <c r="CW36" s="606"/>
      <c r="CX36" s="606"/>
      <c r="CY36" s="607"/>
      <c r="CZ36" s="608">
        <v>8.1999999999999993</v>
      </c>
      <c r="DA36" s="637"/>
      <c r="DB36" s="637"/>
      <c r="DC36" s="638"/>
      <c r="DD36" s="611">
        <v>29912298</v>
      </c>
      <c r="DE36" s="606"/>
      <c r="DF36" s="606"/>
      <c r="DG36" s="606"/>
      <c r="DH36" s="606"/>
      <c r="DI36" s="606"/>
      <c r="DJ36" s="606"/>
      <c r="DK36" s="607"/>
      <c r="DL36" s="611">
        <v>23276181</v>
      </c>
      <c r="DM36" s="606"/>
      <c r="DN36" s="606"/>
      <c r="DO36" s="606"/>
      <c r="DP36" s="606"/>
      <c r="DQ36" s="606"/>
      <c r="DR36" s="606"/>
      <c r="DS36" s="606"/>
      <c r="DT36" s="606"/>
      <c r="DU36" s="606"/>
      <c r="DV36" s="607"/>
      <c r="DW36" s="608">
        <v>10</v>
      </c>
      <c r="DX36" s="637"/>
      <c r="DY36" s="637"/>
      <c r="DZ36" s="637"/>
      <c r="EA36" s="637"/>
      <c r="EB36" s="637"/>
      <c r="EC36" s="639"/>
    </row>
    <row r="37" spans="2:133" ht="11.25" customHeight="1">
      <c r="B37" s="600" t="s">
        <v>325</v>
      </c>
      <c r="C37" s="601"/>
      <c r="D37" s="601"/>
      <c r="E37" s="601"/>
      <c r="F37" s="601"/>
      <c r="G37" s="601"/>
      <c r="H37" s="601"/>
      <c r="I37" s="601"/>
      <c r="J37" s="601"/>
      <c r="K37" s="601"/>
      <c r="L37" s="601"/>
      <c r="M37" s="601"/>
      <c r="N37" s="601"/>
      <c r="O37" s="601"/>
      <c r="P37" s="601"/>
      <c r="Q37" s="602"/>
      <c r="R37" s="603">
        <v>29200600</v>
      </c>
      <c r="S37" s="606"/>
      <c r="T37" s="606"/>
      <c r="U37" s="606"/>
      <c r="V37" s="606"/>
      <c r="W37" s="606"/>
      <c r="X37" s="606"/>
      <c r="Y37" s="607"/>
      <c r="Z37" s="665">
        <v>7.2</v>
      </c>
      <c r="AA37" s="665"/>
      <c r="AB37" s="665"/>
      <c r="AC37" s="665"/>
      <c r="AD37" s="666" t="s">
        <v>232</v>
      </c>
      <c r="AE37" s="666"/>
      <c r="AF37" s="666"/>
      <c r="AG37" s="666"/>
      <c r="AH37" s="666"/>
      <c r="AI37" s="666"/>
      <c r="AJ37" s="666"/>
      <c r="AK37" s="666"/>
      <c r="AL37" s="608" t="s">
        <v>128</v>
      </c>
      <c r="AM37" s="609"/>
      <c r="AN37" s="609"/>
      <c r="AO37" s="667"/>
      <c r="AQ37" s="640" t="s">
        <v>326</v>
      </c>
      <c r="AR37" s="641"/>
      <c r="AS37" s="641"/>
      <c r="AT37" s="641"/>
      <c r="AU37" s="641"/>
      <c r="AV37" s="641"/>
      <c r="AW37" s="641"/>
      <c r="AX37" s="641"/>
      <c r="AY37" s="642"/>
      <c r="AZ37" s="603">
        <v>3545600</v>
      </c>
      <c r="BA37" s="606"/>
      <c r="BB37" s="606"/>
      <c r="BC37" s="606"/>
      <c r="BD37" s="604"/>
      <c r="BE37" s="604"/>
      <c r="BF37" s="643"/>
      <c r="BG37" s="647" t="s">
        <v>327</v>
      </c>
      <c r="BH37" s="644"/>
      <c r="BI37" s="644"/>
      <c r="BJ37" s="644"/>
      <c r="BK37" s="644"/>
      <c r="BL37" s="644"/>
      <c r="BM37" s="644"/>
      <c r="BN37" s="644"/>
      <c r="BO37" s="644"/>
      <c r="BP37" s="644"/>
      <c r="BQ37" s="644"/>
      <c r="BR37" s="644"/>
      <c r="BS37" s="644"/>
      <c r="BT37" s="644"/>
      <c r="BU37" s="645"/>
      <c r="BV37" s="603">
        <v>103991</v>
      </c>
      <c r="BW37" s="606"/>
      <c r="BX37" s="606"/>
      <c r="BY37" s="606"/>
      <c r="BZ37" s="606"/>
      <c r="CA37" s="606"/>
      <c r="CB37" s="646"/>
      <c r="CD37" s="647" t="s">
        <v>328</v>
      </c>
      <c r="CE37" s="644"/>
      <c r="CF37" s="644"/>
      <c r="CG37" s="644"/>
      <c r="CH37" s="644"/>
      <c r="CI37" s="644"/>
      <c r="CJ37" s="644"/>
      <c r="CK37" s="644"/>
      <c r="CL37" s="644"/>
      <c r="CM37" s="644"/>
      <c r="CN37" s="644"/>
      <c r="CO37" s="644"/>
      <c r="CP37" s="644"/>
      <c r="CQ37" s="645"/>
      <c r="CR37" s="603">
        <v>1252013</v>
      </c>
      <c r="CS37" s="604"/>
      <c r="CT37" s="604"/>
      <c r="CU37" s="604"/>
      <c r="CV37" s="604"/>
      <c r="CW37" s="604"/>
      <c r="CX37" s="604"/>
      <c r="CY37" s="605"/>
      <c r="CZ37" s="608">
        <v>0.3</v>
      </c>
      <c r="DA37" s="637"/>
      <c r="DB37" s="637"/>
      <c r="DC37" s="638"/>
      <c r="DD37" s="611">
        <v>1009356</v>
      </c>
      <c r="DE37" s="604"/>
      <c r="DF37" s="604"/>
      <c r="DG37" s="604"/>
      <c r="DH37" s="604"/>
      <c r="DI37" s="604"/>
      <c r="DJ37" s="604"/>
      <c r="DK37" s="605"/>
      <c r="DL37" s="611">
        <v>975994</v>
      </c>
      <c r="DM37" s="604"/>
      <c r="DN37" s="604"/>
      <c r="DO37" s="604"/>
      <c r="DP37" s="604"/>
      <c r="DQ37" s="604"/>
      <c r="DR37" s="604"/>
      <c r="DS37" s="604"/>
      <c r="DT37" s="604"/>
      <c r="DU37" s="604"/>
      <c r="DV37" s="605"/>
      <c r="DW37" s="608">
        <v>0.4</v>
      </c>
      <c r="DX37" s="637"/>
      <c r="DY37" s="637"/>
      <c r="DZ37" s="637"/>
      <c r="EA37" s="637"/>
      <c r="EB37" s="637"/>
      <c r="EC37" s="639"/>
    </row>
    <row r="38" spans="2:133" ht="11.25" customHeight="1">
      <c r="B38" s="615" t="s">
        <v>329</v>
      </c>
      <c r="C38" s="616"/>
      <c r="D38" s="616"/>
      <c r="E38" s="616"/>
      <c r="F38" s="616"/>
      <c r="G38" s="616"/>
      <c r="H38" s="616"/>
      <c r="I38" s="616"/>
      <c r="J38" s="616"/>
      <c r="K38" s="616"/>
      <c r="L38" s="616"/>
      <c r="M38" s="616"/>
      <c r="N38" s="616"/>
      <c r="O38" s="616"/>
      <c r="P38" s="616"/>
      <c r="Q38" s="617"/>
      <c r="R38" s="618">
        <v>407246674</v>
      </c>
      <c r="S38" s="655"/>
      <c r="T38" s="655"/>
      <c r="U38" s="655"/>
      <c r="V38" s="655"/>
      <c r="W38" s="655"/>
      <c r="X38" s="655"/>
      <c r="Y38" s="660"/>
      <c r="Z38" s="661">
        <v>100</v>
      </c>
      <c r="AA38" s="661"/>
      <c r="AB38" s="661"/>
      <c r="AC38" s="661"/>
      <c r="AD38" s="662">
        <v>202512612</v>
      </c>
      <c r="AE38" s="662"/>
      <c r="AF38" s="662"/>
      <c r="AG38" s="662"/>
      <c r="AH38" s="662"/>
      <c r="AI38" s="662"/>
      <c r="AJ38" s="662"/>
      <c r="AK38" s="662"/>
      <c r="AL38" s="621">
        <v>100</v>
      </c>
      <c r="AM38" s="663"/>
      <c r="AN38" s="663"/>
      <c r="AO38" s="664"/>
      <c r="AQ38" s="640" t="s">
        <v>330</v>
      </c>
      <c r="AR38" s="641"/>
      <c r="AS38" s="641"/>
      <c r="AT38" s="641"/>
      <c r="AU38" s="641"/>
      <c r="AV38" s="641"/>
      <c r="AW38" s="641"/>
      <c r="AX38" s="641"/>
      <c r="AY38" s="642"/>
      <c r="AZ38" s="603">
        <v>579606</v>
      </c>
      <c r="BA38" s="606"/>
      <c r="BB38" s="606"/>
      <c r="BC38" s="606"/>
      <c r="BD38" s="604"/>
      <c r="BE38" s="604"/>
      <c r="BF38" s="643"/>
      <c r="BG38" s="647" t="s">
        <v>331</v>
      </c>
      <c r="BH38" s="644"/>
      <c r="BI38" s="644"/>
      <c r="BJ38" s="644"/>
      <c r="BK38" s="644"/>
      <c r="BL38" s="644"/>
      <c r="BM38" s="644"/>
      <c r="BN38" s="644"/>
      <c r="BO38" s="644"/>
      <c r="BP38" s="644"/>
      <c r="BQ38" s="644"/>
      <c r="BR38" s="644"/>
      <c r="BS38" s="644"/>
      <c r="BT38" s="644"/>
      <c r="BU38" s="645"/>
      <c r="BV38" s="603">
        <v>165785</v>
      </c>
      <c r="BW38" s="606"/>
      <c r="BX38" s="606"/>
      <c r="BY38" s="606"/>
      <c r="BZ38" s="606"/>
      <c r="CA38" s="606"/>
      <c r="CB38" s="646"/>
      <c r="CD38" s="647" t="s">
        <v>332</v>
      </c>
      <c r="CE38" s="644"/>
      <c r="CF38" s="644"/>
      <c r="CG38" s="644"/>
      <c r="CH38" s="644"/>
      <c r="CI38" s="644"/>
      <c r="CJ38" s="644"/>
      <c r="CK38" s="644"/>
      <c r="CL38" s="644"/>
      <c r="CM38" s="644"/>
      <c r="CN38" s="644"/>
      <c r="CO38" s="644"/>
      <c r="CP38" s="644"/>
      <c r="CQ38" s="645"/>
      <c r="CR38" s="603">
        <v>29915951</v>
      </c>
      <c r="CS38" s="606"/>
      <c r="CT38" s="606"/>
      <c r="CU38" s="606"/>
      <c r="CV38" s="606"/>
      <c r="CW38" s="606"/>
      <c r="CX38" s="606"/>
      <c r="CY38" s="607"/>
      <c r="CZ38" s="608">
        <v>7.4</v>
      </c>
      <c r="DA38" s="637"/>
      <c r="DB38" s="637"/>
      <c r="DC38" s="638"/>
      <c r="DD38" s="611">
        <v>25759644</v>
      </c>
      <c r="DE38" s="606"/>
      <c r="DF38" s="606"/>
      <c r="DG38" s="606"/>
      <c r="DH38" s="606"/>
      <c r="DI38" s="606"/>
      <c r="DJ38" s="606"/>
      <c r="DK38" s="607"/>
      <c r="DL38" s="611">
        <v>21398631</v>
      </c>
      <c r="DM38" s="606"/>
      <c r="DN38" s="606"/>
      <c r="DO38" s="606"/>
      <c r="DP38" s="606"/>
      <c r="DQ38" s="606"/>
      <c r="DR38" s="606"/>
      <c r="DS38" s="606"/>
      <c r="DT38" s="606"/>
      <c r="DU38" s="606"/>
      <c r="DV38" s="607"/>
      <c r="DW38" s="608">
        <v>9.1999999999999993</v>
      </c>
      <c r="DX38" s="637"/>
      <c r="DY38" s="637"/>
      <c r="DZ38" s="637"/>
      <c r="EA38" s="637"/>
      <c r="EB38" s="637"/>
      <c r="EC38" s="639"/>
    </row>
    <row r="39" spans="2:133" ht="11.25" customHeight="1">
      <c r="AQ39" s="640" t="s">
        <v>333</v>
      </c>
      <c r="AR39" s="641"/>
      <c r="AS39" s="641"/>
      <c r="AT39" s="641"/>
      <c r="AU39" s="641"/>
      <c r="AV39" s="641"/>
      <c r="AW39" s="641"/>
      <c r="AX39" s="641"/>
      <c r="AY39" s="642"/>
      <c r="AZ39" s="603">
        <v>537883</v>
      </c>
      <c r="BA39" s="606"/>
      <c r="BB39" s="606"/>
      <c r="BC39" s="606"/>
      <c r="BD39" s="604"/>
      <c r="BE39" s="604"/>
      <c r="BF39" s="643"/>
      <c r="BG39" s="648" t="s">
        <v>334</v>
      </c>
      <c r="BH39" s="649"/>
      <c r="BI39" s="649"/>
      <c r="BJ39" s="649"/>
      <c r="BK39" s="649"/>
      <c r="BL39" s="215"/>
      <c r="BM39" s="644" t="s">
        <v>335</v>
      </c>
      <c r="BN39" s="644"/>
      <c r="BO39" s="644"/>
      <c r="BP39" s="644"/>
      <c r="BQ39" s="644"/>
      <c r="BR39" s="644"/>
      <c r="BS39" s="644"/>
      <c r="BT39" s="644"/>
      <c r="BU39" s="645"/>
      <c r="BV39" s="603">
        <v>94</v>
      </c>
      <c r="BW39" s="606"/>
      <c r="BX39" s="606"/>
      <c r="BY39" s="606"/>
      <c r="BZ39" s="606"/>
      <c r="CA39" s="606"/>
      <c r="CB39" s="646"/>
      <c r="CD39" s="647" t="s">
        <v>336</v>
      </c>
      <c r="CE39" s="644"/>
      <c r="CF39" s="644"/>
      <c r="CG39" s="644"/>
      <c r="CH39" s="644"/>
      <c r="CI39" s="644"/>
      <c r="CJ39" s="644"/>
      <c r="CK39" s="644"/>
      <c r="CL39" s="644"/>
      <c r="CM39" s="644"/>
      <c r="CN39" s="644"/>
      <c r="CO39" s="644"/>
      <c r="CP39" s="644"/>
      <c r="CQ39" s="645"/>
      <c r="CR39" s="603">
        <v>14387</v>
      </c>
      <c r="CS39" s="604"/>
      <c r="CT39" s="604"/>
      <c r="CU39" s="604"/>
      <c r="CV39" s="604"/>
      <c r="CW39" s="604"/>
      <c r="CX39" s="604"/>
      <c r="CY39" s="605"/>
      <c r="CZ39" s="608">
        <v>0</v>
      </c>
      <c r="DA39" s="637"/>
      <c r="DB39" s="637"/>
      <c r="DC39" s="638"/>
      <c r="DD39" s="611">
        <v>1308</v>
      </c>
      <c r="DE39" s="604"/>
      <c r="DF39" s="604"/>
      <c r="DG39" s="604"/>
      <c r="DH39" s="604"/>
      <c r="DI39" s="604"/>
      <c r="DJ39" s="604"/>
      <c r="DK39" s="605"/>
      <c r="DL39" s="611" t="s">
        <v>248</v>
      </c>
      <c r="DM39" s="604"/>
      <c r="DN39" s="604"/>
      <c r="DO39" s="604"/>
      <c r="DP39" s="604"/>
      <c r="DQ39" s="604"/>
      <c r="DR39" s="604"/>
      <c r="DS39" s="604"/>
      <c r="DT39" s="604"/>
      <c r="DU39" s="604"/>
      <c r="DV39" s="605"/>
      <c r="DW39" s="608" t="s">
        <v>128</v>
      </c>
      <c r="DX39" s="637"/>
      <c r="DY39" s="637"/>
      <c r="DZ39" s="637"/>
      <c r="EA39" s="637"/>
      <c r="EB39" s="637"/>
      <c r="EC39" s="639"/>
    </row>
    <row r="40" spans="2:133" ht="11.25" customHeight="1">
      <c r="AQ40" s="640" t="s">
        <v>337</v>
      </c>
      <c r="AR40" s="641"/>
      <c r="AS40" s="641"/>
      <c r="AT40" s="641"/>
      <c r="AU40" s="641"/>
      <c r="AV40" s="641"/>
      <c r="AW40" s="641"/>
      <c r="AX40" s="641"/>
      <c r="AY40" s="642"/>
      <c r="AZ40" s="603">
        <v>6179722</v>
      </c>
      <c r="BA40" s="606"/>
      <c r="BB40" s="606"/>
      <c r="BC40" s="606"/>
      <c r="BD40" s="604"/>
      <c r="BE40" s="604"/>
      <c r="BF40" s="643"/>
      <c r="BG40" s="648"/>
      <c r="BH40" s="649"/>
      <c r="BI40" s="649"/>
      <c r="BJ40" s="649"/>
      <c r="BK40" s="649"/>
      <c r="BL40" s="215"/>
      <c r="BM40" s="644" t="s">
        <v>338</v>
      </c>
      <c r="BN40" s="644"/>
      <c r="BO40" s="644"/>
      <c r="BP40" s="644"/>
      <c r="BQ40" s="644"/>
      <c r="BR40" s="644"/>
      <c r="BS40" s="644"/>
      <c r="BT40" s="644"/>
      <c r="BU40" s="645"/>
      <c r="BV40" s="603">
        <v>108</v>
      </c>
      <c r="BW40" s="606"/>
      <c r="BX40" s="606"/>
      <c r="BY40" s="606"/>
      <c r="BZ40" s="606"/>
      <c r="CA40" s="606"/>
      <c r="CB40" s="646"/>
      <c r="CD40" s="647" t="s">
        <v>339</v>
      </c>
      <c r="CE40" s="644"/>
      <c r="CF40" s="644"/>
      <c r="CG40" s="644"/>
      <c r="CH40" s="644"/>
      <c r="CI40" s="644"/>
      <c r="CJ40" s="644"/>
      <c r="CK40" s="644"/>
      <c r="CL40" s="644"/>
      <c r="CM40" s="644"/>
      <c r="CN40" s="644"/>
      <c r="CO40" s="644"/>
      <c r="CP40" s="644"/>
      <c r="CQ40" s="645"/>
      <c r="CR40" s="603">
        <v>19820924</v>
      </c>
      <c r="CS40" s="606"/>
      <c r="CT40" s="606"/>
      <c r="CU40" s="606"/>
      <c r="CV40" s="606"/>
      <c r="CW40" s="606"/>
      <c r="CX40" s="606"/>
      <c r="CY40" s="607"/>
      <c r="CZ40" s="608">
        <v>4.9000000000000004</v>
      </c>
      <c r="DA40" s="637"/>
      <c r="DB40" s="637"/>
      <c r="DC40" s="638"/>
      <c r="DD40" s="611">
        <v>97304</v>
      </c>
      <c r="DE40" s="606"/>
      <c r="DF40" s="606"/>
      <c r="DG40" s="606"/>
      <c r="DH40" s="606"/>
      <c r="DI40" s="606"/>
      <c r="DJ40" s="606"/>
      <c r="DK40" s="607"/>
      <c r="DL40" s="611" t="s">
        <v>232</v>
      </c>
      <c r="DM40" s="606"/>
      <c r="DN40" s="606"/>
      <c r="DO40" s="606"/>
      <c r="DP40" s="606"/>
      <c r="DQ40" s="606"/>
      <c r="DR40" s="606"/>
      <c r="DS40" s="606"/>
      <c r="DT40" s="606"/>
      <c r="DU40" s="606"/>
      <c r="DV40" s="607"/>
      <c r="DW40" s="608" t="s">
        <v>128</v>
      </c>
      <c r="DX40" s="637"/>
      <c r="DY40" s="637"/>
      <c r="DZ40" s="637"/>
      <c r="EA40" s="637"/>
      <c r="EB40" s="637"/>
      <c r="EC40" s="639"/>
    </row>
    <row r="41" spans="2:133" ht="11.25" customHeight="1">
      <c r="AQ41" s="652" t="s">
        <v>340</v>
      </c>
      <c r="AR41" s="653"/>
      <c r="AS41" s="653"/>
      <c r="AT41" s="653"/>
      <c r="AU41" s="653"/>
      <c r="AV41" s="653"/>
      <c r="AW41" s="653"/>
      <c r="AX41" s="653"/>
      <c r="AY41" s="654"/>
      <c r="AZ41" s="618">
        <v>23156623</v>
      </c>
      <c r="BA41" s="655"/>
      <c r="BB41" s="655"/>
      <c r="BC41" s="655"/>
      <c r="BD41" s="619"/>
      <c r="BE41" s="619"/>
      <c r="BF41" s="656"/>
      <c r="BG41" s="650"/>
      <c r="BH41" s="651"/>
      <c r="BI41" s="651"/>
      <c r="BJ41" s="651"/>
      <c r="BK41" s="651"/>
      <c r="BL41" s="216"/>
      <c r="BM41" s="657" t="s">
        <v>341</v>
      </c>
      <c r="BN41" s="657"/>
      <c r="BO41" s="657"/>
      <c r="BP41" s="657"/>
      <c r="BQ41" s="657"/>
      <c r="BR41" s="657"/>
      <c r="BS41" s="657"/>
      <c r="BT41" s="657"/>
      <c r="BU41" s="658"/>
      <c r="BV41" s="618">
        <v>318</v>
      </c>
      <c r="BW41" s="655"/>
      <c r="BX41" s="655"/>
      <c r="BY41" s="655"/>
      <c r="BZ41" s="655"/>
      <c r="CA41" s="655"/>
      <c r="CB41" s="659"/>
      <c r="CD41" s="647" t="s">
        <v>342</v>
      </c>
      <c r="CE41" s="644"/>
      <c r="CF41" s="644"/>
      <c r="CG41" s="644"/>
      <c r="CH41" s="644"/>
      <c r="CI41" s="644"/>
      <c r="CJ41" s="644"/>
      <c r="CK41" s="644"/>
      <c r="CL41" s="644"/>
      <c r="CM41" s="644"/>
      <c r="CN41" s="644"/>
      <c r="CO41" s="644"/>
      <c r="CP41" s="644"/>
      <c r="CQ41" s="645"/>
      <c r="CR41" s="603" t="s">
        <v>245</v>
      </c>
      <c r="CS41" s="604"/>
      <c r="CT41" s="604"/>
      <c r="CU41" s="604"/>
      <c r="CV41" s="604"/>
      <c r="CW41" s="604"/>
      <c r="CX41" s="604"/>
      <c r="CY41" s="605"/>
      <c r="CZ41" s="608" t="s">
        <v>245</v>
      </c>
      <c r="DA41" s="637"/>
      <c r="DB41" s="637"/>
      <c r="DC41" s="638"/>
      <c r="DD41" s="611" t="s">
        <v>128</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344</v>
      </c>
      <c r="CE42" s="601"/>
      <c r="CF42" s="601"/>
      <c r="CG42" s="601"/>
      <c r="CH42" s="601"/>
      <c r="CI42" s="601"/>
      <c r="CJ42" s="601"/>
      <c r="CK42" s="601"/>
      <c r="CL42" s="601"/>
      <c r="CM42" s="601"/>
      <c r="CN42" s="601"/>
      <c r="CO42" s="601"/>
      <c r="CP42" s="601"/>
      <c r="CQ42" s="602"/>
      <c r="CR42" s="603">
        <v>56892196</v>
      </c>
      <c r="CS42" s="606"/>
      <c r="CT42" s="606"/>
      <c r="CU42" s="606"/>
      <c r="CV42" s="606"/>
      <c r="CW42" s="606"/>
      <c r="CX42" s="606"/>
      <c r="CY42" s="607"/>
      <c r="CZ42" s="608">
        <v>14.1</v>
      </c>
      <c r="DA42" s="609"/>
      <c r="DB42" s="609"/>
      <c r="DC42" s="610"/>
      <c r="DD42" s="611">
        <v>5756201</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346</v>
      </c>
      <c r="CE43" s="601"/>
      <c r="CF43" s="601"/>
      <c r="CG43" s="601"/>
      <c r="CH43" s="601"/>
      <c r="CI43" s="601"/>
      <c r="CJ43" s="601"/>
      <c r="CK43" s="601"/>
      <c r="CL43" s="601"/>
      <c r="CM43" s="601"/>
      <c r="CN43" s="601"/>
      <c r="CO43" s="601"/>
      <c r="CP43" s="601"/>
      <c r="CQ43" s="602"/>
      <c r="CR43" s="603">
        <v>723566</v>
      </c>
      <c r="CS43" s="604"/>
      <c r="CT43" s="604"/>
      <c r="CU43" s="604"/>
      <c r="CV43" s="604"/>
      <c r="CW43" s="604"/>
      <c r="CX43" s="604"/>
      <c r="CY43" s="605"/>
      <c r="CZ43" s="608">
        <v>0.2</v>
      </c>
      <c r="DA43" s="637"/>
      <c r="DB43" s="637"/>
      <c r="DC43" s="638"/>
      <c r="DD43" s="611">
        <v>723055</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347</v>
      </c>
      <c r="CD44" s="631" t="s">
        <v>298</v>
      </c>
      <c r="CE44" s="632"/>
      <c r="CF44" s="600" t="s">
        <v>348</v>
      </c>
      <c r="CG44" s="601"/>
      <c r="CH44" s="601"/>
      <c r="CI44" s="601"/>
      <c r="CJ44" s="601"/>
      <c r="CK44" s="601"/>
      <c r="CL44" s="601"/>
      <c r="CM44" s="601"/>
      <c r="CN44" s="601"/>
      <c r="CO44" s="601"/>
      <c r="CP44" s="601"/>
      <c r="CQ44" s="602"/>
      <c r="CR44" s="603">
        <v>56892196</v>
      </c>
      <c r="CS44" s="606"/>
      <c r="CT44" s="606"/>
      <c r="CU44" s="606"/>
      <c r="CV44" s="606"/>
      <c r="CW44" s="606"/>
      <c r="CX44" s="606"/>
      <c r="CY44" s="607"/>
      <c r="CZ44" s="608">
        <v>14.1</v>
      </c>
      <c r="DA44" s="609"/>
      <c r="DB44" s="609"/>
      <c r="DC44" s="610"/>
      <c r="DD44" s="611">
        <v>5756201</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349</v>
      </c>
      <c r="CG45" s="601"/>
      <c r="CH45" s="601"/>
      <c r="CI45" s="601"/>
      <c r="CJ45" s="601"/>
      <c r="CK45" s="601"/>
      <c r="CL45" s="601"/>
      <c r="CM45" s="601"/>
      <c r="CN45" s="601"/>
      <c r="CO45" s="601"/>
      <c r="CP45" s="601"/>
      <c r="CQ45" s="602"/>
      <c r="CR45" s="603">
        <v>35912860</v>
      </c>
      <c r="CS45" s="604"/>
      <c r="CT45" s="604"/>
      <c r="CU45" s="604"/>
      <c r="CV45" s="604"/>
      <c r="CW45" s="604"/>
      <c r="CX45" s="604"/>
      <c r="CY45" s="605"/>
      <c r="CZ45" s="608">
        <v>8.9</v>
      </c>
      <c r="DA45" s="637"/>
      <c r="DB45" s="637"/>
      <c r="DC45" s="638"/>
      <c r="DD45" s="611">
        <v>1469795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350</v>
      </c>
      <c r="CG46" s="601"/>
      <c r="CH46" s="601"/>
      <c r="CI46" s="601"/>
      <c r="CJ46" s="601"/>
      <c r="CK46" s="601"/>
      <c r="CL46" s="601"/>
      <c r="CM46" s="601"/>
      <c r="CN46" s="601"/>
      <c r="CO46" s="601"/>
      <c r="CP46" s="601"/>
      <c r="CQ46" s="602"/>
      <c r="CR46" s="603">
        <v>19095138</v>
      </c>
      <c r="CS46" s="606"/>
      <c r="CT46" s="606"/>
      <c r="CU46" s="606"/>
      <c r="CV46" s="606"/>
      <c r="CW46" s="606"/>
      <c r="CX46" s="606"/>
      <c r="CY46" s="607"/>
      <c r="CZ46" s="608">
        <v>4.7</v>
      </c>
      <c r="DA46" s="609"/>
      <c r="DB46" s="609"/>
      <c r="DC46" s="610"/>
      <c r="DD46" s="611">
        <v>4214134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351</v>
      </c>
      <c r="CG47" s="601"/>
      <c r="CH47" s="601"/>
      <c r="CI47" s="601"/>
      <c r="CJ47" s="601"/>
      <c r="CK47" s="601"/>
      <c r="CL47" s="601"/>
      <c r="CM47" s="601"/>
      <c r="CN47" s="601"/>
      <c r="CO47" s="601"/>
      <c r="CP47" s="601"/>
      <c r="CQ47" s="602"/>
      <c r="CR47" s="603" t="s">
        <v>232</v>
      </c>
      <c r="CS47" s="604"/>
      <c r="CT47" s="604"/>
      <c r="CU47" s="604"/>
      <c r="CV47" s="604"/>
      <c r="CW47" s="604"/>
      <c r="CX47" s="604"/>
      <c r="CY47" s="605"/>
      <c r="CZ47" s="608" t="s">
        <v>232</v>
      </c>
      <c r="DA47" s="637"/>
      <c r="DB47" s="637"/>
      <c r="DC47" s="638"/>
      <c r="DD47" s="611" t="s">
        <v>128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ht="10.8">
      <c r="CD48" s="635"/>
      <c r="CE48" s="636"/>
      <c r="CF48" s="600" t="s">
        <v>352</v>
      </c>
      <c r="CG48" s="601"/>
      <c r="CH48" s="601"/>
      <c r="CI48" s="601"/>
      <c r="CJ48" s="601"/>
      <c r="CK48" s="601"/>
      <c r="CL48" s="601"/>
      <c r="CM48" s="601"/>
      <c r="CN48" s="601"/>
      <c r="CO48" s="601"/>
      <c r="CP48" s="601"/>
      <c r="CQ48" s="602"/>
      <c r="CR48" s="603" t="s">
        <v>245</v>
      </c>
      <c r="CS48" s="606"/>
      <c r="CT48" s="606"/>
      <c r="CU48" s="606"/>
      <c r="CV48" s="606"/>
      <c r="CW48" s="606"/>
      <c r="CX48" s="606"/>
      <c r="CY48" s="607"/>
      <c r="CZ48" s="608" t="s">
        <v>232</v>
      </c>
      <c r="DA48" s="609"/>
      <c r="DB48" s="609"/>
      <c r="DC48" s="610"/>
      <c r="DD48" s="611" t="s">
        <v>128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353</v>
      </c>
      <c r="CE49" s="616"/>
      <c r="CF49" s="616"/>
      <c r="CG49" s="616"/>
      <c r="CH49" s="616"/>
      <c r="CI49" s="616"/>
      <c r="CJ49" s="616"/>
      <c r="CK49" s="616"/>
      <c r="CL49" s="616"/>
      <c r="CM49" s="616"/>
      <c r="CN49" s="616"/>
      <c r="CO49" s="616"/>
      <c r="CP49" s="616"/>
      <c r="CQ49" s="617"/>
      <c r="CR49" s="618">
        <v>403936780</v>
      </c>
      <c r="CS49" s="619"/>
      <c r="CT49" s="619"/>
      <c r="CU49" s="619"/>
      <c r="CV49" s="619"/>
      <c r="CW49" s="619"/>
      <c r="CX49" s="619"/>
      <c r="CY49" s="620"/>
      <c r="CZ49" s="621">
        <v>100</v>
      </c>
      <c r="DA49" s="622"/>
      <c r="DB49" s="622"/>
      <c r="DC49" s="623"/>
      <c r="DD49" s="624">
        <v>251511528</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t="10.8" hidden="1"/>
    <row r="51" spans="82:133" ht="10.8" hidden="1"/>
    <row r="52" spans="82:133" ht="10.8" hidden="1"/>
    <row r="53" spans="82:133" ht="10.8" hidden="1"/>
  </sheetData>
  <sheetProtection algorithmName="SHA-512" hashValue="OYpSDwtgoSqDU0P/DfX6c0SnsFjyCHI+cRk3wALeotBzcJlQaldbFxmXRCTSb5mkwsOWxMqVWcSr4ZwnjlCCbQ==" saltValue="Ib73RlC5vEAAUgHjCjGwk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cols>
    <col min="1" max="130" width="2.77734375" style="269" customWidth="1"/>
    <col min="131" max="131" width="1.6640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355</v>
      </c>
      <c r="DK2" s="1142"/>
      <c r="DL2" s="1142"/>
      <c r="DM2" s="1142"/>
      <c r="DN2" s="1142"/>
      <c r="DO2" s="1143"/>
      <c r="DP2" s="229"/>
      <c r="DQ2" s="1141" t="s">
        <v>356</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359</v>
      </c>
      <c r="B5" s="1027"/>
      <c r="C5" s="1027"/>
      <c r="D5" s="1027"/>
      <c r="E5" s="1027"/>
      <c r="F5" s="1027"/>
      <c r="G5" s="1027"/>
      <c r="H5" s="1027"/>
      <c r="I5" s="1027"/>
      <c r="J5" s="1027"/>
      <c r="K5" s="1027"/>
      <c r="L5" s="1027"/>
      <c r="M5" s="1027"/>
      <c r="N5" s="1027"/>
      <c r="O5" s="1027"/>
      <c r="P5" s="1028"/>
      <c r="Q5" s="1032" t="s">
        <v>360</v>
      </c>
      <c r="R5" s="1033"/>
      <c r="S5" s="1033"/>
      <c r="T5" s="1033"/>
      <c r="U5" s="1034"/>
      <c r="V5" s="1032" t="s">
        <v>361</v>
      </c>
      <c r="W5" s="1033"/>
      <c r="X5" s="1033"/>
      <c r="Y5" s="1033"/>
      <c r="Z5" s="1034"/>
      <c r="AA5" s="1032" t="s">
        <v>362</v>
      </c>
      <c r="AB5" s="1033"/>
      <c r="AC5" s="1033"/>
      <c r="AD5" s="1033"/>
      <c r="AE5" s="1033"/>
      <c r="AF5" s="1144" t="s">
        <v>363</v>
      </c>
      <c r="AG5" s="1033"/>
      <c r="AH5" s="1033"/>
      <c r="AI5" s="1033"/>
      <c r="AJ5" s="1048"/>
      <c r="AK5" s="1033" t="s">
        <v>364</v>
      </c>
      <c r="AL5" s="1033"/>
      <c r="AM5" s="1033"/>
      <c r="AN5" s="1033"/>
      <c r="AO5" s="1034"/>
      <c r="AP5" s="1032" t="s">
        <v>365</v>
      </c>
      <c r="AQ5" s="1033"/>
      <c r="AR5" s="1033"/>
      <c r="AS5" s="1033"/>
      <c r="AT5" s="1034"/>
      <c r="AU5" s="1032" t="s">
        <v>366</v>
      </c>
      <c r="AV5" s="1033"/>
      <c r="AW5" s="1033"/>
      <c r="AX5" s="1033"/>
      <c r="AY5" s="1048"/>
      <c r="AZ5" s="236"/>
      <c r="BA5" s="236"/>
      <c r="BB5" s="236"/>
      <c r="BC5" s="236"/>
      <c r="BD5" s="236"/>
      <c r="BE5" s="237"/>
      <c r="BF5" s="237"/>
      <c r="BG5" s="237"/>
      <c r="BH5" s="237"/>
      <c r="BI5" s="237"/>
      <c r="BJ5" s="237"/>
      <c r="BK5" s="237"/>
      <c r="BL5" s="237"/>
      <c r="BM5" s="237"/>
      <c r="BN5" s="237"/>
      <c r="BO5" s="237"/>
      <c r="BP5" s="237"/>
      <c r="BQ5" s="1026" t="s">
        <v>367</v>
      </c>
      <c r="BR5" s="1027"/>
      <c r="BS5" s="1027"/>
      <c r="BT5" s="1027"/>
      <c r="BU5" s="1027"/>
      <c r="BV5" s="1027"/>
      <c r="BW5" s="1027"/>
      <c r="BX5" s="1027"/>
      <c r="BY5" s="1027"/>
      <c r="BZ5" s="1027"/>
      <c r="CA5" s="1027"/>
      <c r="CB5" s="1027"/>
      <c r="CC5" s="1027"/>
      <c r="CD5" s="1027"/>
      <c r="CE5" s="1027"/>
      <c r="CF5" s="1027"/>
      <c r="CG5" s="1028"/>
      <c r="CH5" s="1032" t="s">
        <v>368</v>
      </c>
      <c r="CI5" s="1033"/>
      <c r="CJ5" s="1033"/>
      <c r="CK5" s="1033"/>
      <c r="CL5" s="1034"/>
      <c r="CM5" s="1032" t="s">
        <v>369</v>
      </c>
      <c r="CN5" s="1033"/>
      <c r="CO5" s="1033"/>
      <c r="CP5" s="1033"/>
      <c r="CQ5" s="1034"/>
      <c r="CR5" s="1032" t="s">
        <v>370</v>
      </c>
      <c r="CS5" s="1033"/>
      <c r="CT5" s="1033"/>
      <c r="CU5" s="1033"/>
      <c r="CV5" s="1034"/>
      <c r="CW5" s="1032" t="s">
        <v>371</v>
      </c>
      <c r="CX5" s="1033"/>
      <c r="CY5" s="1033"/>
      <c r="CZ5" s="1033"/>
      <c r="DA5" s="1034"/>
      <c r="DB5" s="1032" t="s">
        <v>372</v>
      </c>
      <c r="DC5" s="1033"/>
      <c r="DD5" s="1033"/>
      <c r="DE5" s="1033"/>
      <c r="DF5" s="1034"/>
      <c r="DG5" s="1129" t="s">
        <v>373</v>
      </c>
      <c r="DH5" s="1130"/>
      <c r="DI5" s="1130"/>
      <c r="DJ5" s="1130"/>
      <c r="DK5" s="1131"/>
      <c r="DL5" s="1129" t="s">
        <v>374</v>
      </c>
      <c r="DM5" s="1130"/>
      <c r="DN5" s="1130"/>
      <c r="DO5" s="1130"/>
      <c r="DP5" s="1131"/>
      <c r="DQ5" s="1032" t="s">
        <v>375</v>
      </c>
      <c r="DR5" s="1033"/>
      <c r="DS5" s="1033"/>
      <c r="DT5" s="1033"/>
      <c r="DU5" s="1034"/>
      <c r="DV5" s="1032" t="s">
        <v>366</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376</v>
      </c>
      <c r="C7" s="1082"/>
      <c r="D7" s="1082"/>
      <c r="E7" s="1082"/>
      <c r="F7" s="1082"/>
      <c r="G7" s="1082"/>
      <c r="H7" s="1082"/>
      <c r="I7" s="1082"/>
      <c r="J7" s="1082"/>
      <c r="K7" s="1082"/>
      <c r="L7" s="1082"/>
      <c r="M7" s="1082"/>
      <c r="N7" s="1082"/>
      <c r="O7" s="1082"/>
      <c r="P7" s="1083"/>
      <c r="Q7" s="1135">
        <v>406401</v>
      </c>
      <c r="R7" s="1136"/>
      <c r="S7" s="1136"/>
      <c r="T7" s="1136"/>
      <c r="U7" s="1136"/>
      <c r="V7" s="1136">
        <v>403583</v>
      </c>
      <c r="W7" s="1136"/>
      <c r="X7" s="1136"/>
      <c r="Y7" s="1136"/>
      <c r="Z7" s="1136"/>
      <c r="AA7" s="1136">
        <v>2818</v>
      </c>
      <c r="AB7" s="1136"/>
      <c r="AC7" s="1136"/>
      <c r="AD7" s="1136"/>
      <c r="AE7" s="1137"/>
      <c r="AF7" s="1138">
        <v>2565</v>
      </c>
      <c r="AG7" s="1139"/>
      <c r="AH7" s="1139"/>
      <c r="AI7" s="1139"/>
      <c r="AJ7" s="1140"/>
      <c r="AK7" s="1122">
        <v>7372</v>
      </c>
      <c r="AL7" s="1123"/>
      <c r="AM7" s="1123"/>
      <c r="AN7" s="1123"/>
      <c r="AO7" s="1123"/>
      <c r="AP7" s="1123">
        <v>621805</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581</v>
      </c>
      <c r="BT7" s="1127"/>
      <c r="BU7" s="1127"/>
      <c r="BV7" s="1127"/>
      <c r="BW7" s="1127"/>
      <c r="BX7" s="1127"/>
      <c r="BY7" s="1127"/>
      <c r="BZ7" s="1127"/>
      <c r="CA7" s="1127"/>
      <c r="CB7" s="1127"/>
      <c r="CC7" s="1127"/>
      <c r="CD7" s="1127"/>
      <c r="CE7" s="1127"/>
      <c r="CF7" s="1127"/>
      <c r="CG7" s="1128"/>
      <c r="CH7" s="1119" t="s">
        <v>597</v>
      </c>
      <c r="CI7" s="1120"/>
      <c r="CJ7" s="1120"/>
      <c r="CK7" s="1120"/>
      <c r="CL7" s="1121"/>
      <c r="CM7" s="1119">
        <v>1012</v>
      </c>
      <c r="CN7" s="1120"/>
      <c r="CO7" s="1120"/>
      <c r="CP7" s="1120"/>
      <c r="CQ7" s="1121"/>
      <c r="CR7" s="1119">
        <v>1000</v>
      </c>
      <c r="CS7" s="1120"/>
      <c r="CT7" s="1120"/>
      <c r="CU7" s="1120"/>
      <c r="CV7" s="1121"/>
      <c r="CW7" s="1119">
        <v>32</v>
      </c>
      <c r="CX7" s="1120"/>
      <c r="CY7" s="1120"/>
      <c r="CZ7" s="1120"/>
      <c r="DA7" s="1121"/>
      <c r="DB7" s="1119" t="s">
        <v>599</v>
      </c>
      <c r="DC7" s="1120"/>
      <c r="DD7" s="1120"/>
      <c r="DE7" s="1120"/>
      <c r="DF7" s="1121"/>
      <c r="DG7" s="1119" t="s">
        <v>598</v>
      </c>
      <c r="DH7" s="1120"/>
      <c r="DI7" s="1120"/>
      <c r="DJ7" s="1120"/>
      <c r="DK7" s="1121"/>
      <c r="DL7" s="1119" t="s">
        <v>598</v>
      </c>
      <c r="DM7" s="1120"/>
      <c r="DN7" s="1120"/>
      <c r="DO7" s="1120"/>
      <c r="DP7" s="1121"/>
      <c r="DQ7" s="1119" t="s">
        <v>598</v>
      </c>
      <c r="DR7" s="1120"/>
      <c r="DS7" s="1120"/>
      <c r="DT7" s="1120"/>
      <c r="DU7" s="1121"/>
      <c r="DV7" s="1146"/>
      <c r="DW7" s="1147"/>
      <c r="DX7" s="1147"/>
      <c r="DY7" s="1147"/>
      <c r="DZ7" s="1148"/>
      <c r="EA7" s="234"/>
    </row>
    <row r="8" spans="1:131" s="235" customFormat="1" ht="26.25" customHeight="1">
      <c r="A8" s="241">
        <v>2</v>
      </c>
      <c r="B8" s="1068" t="s">
        <v>377</v>
      </c>
      <c r="C8" s="1069"/>
      <c r="D8" s="1069"/>
      <c r="E8" s="1069"/>
      <c r="F8" s="1069"/>
      <c r="G8" s="1069"/>
      <c r="H8" s="1069"/>
      <c r="I8" s="1069"/>
      <c r="J8" s="1069"/>
      <c r="K8" s="1069"/>
      <c r="L8" s="1069"/>
      <c r="M8" s="1069"/>
      <c r="N8" s="1069"/>
      <c r="O8" s="1069"/>
      <c r="P8" s="1070"/>
      <c r="Q8" s="1074">
        <v>56602</v>
      </c>
      <c r="R8" s="1075"/>
      <c r="S8" s="1075"/>
      <c r="T8" s="1075"/>
      <c r="U8" s="1075"/>
      <c r="V8" s="1075">
        <v>56602</v>
      </c>
      <c r="W8" s="1075"/>
      <c r="X8" s="1075"/>
      <c r="Y8" s="1075"/>
      <c r="Z8" s="1075"/>
      <c r="AA8" s="1075" t="s">
        <v>560</v>
      </c>
      <c r="AB8" s="1075"/>
      <c r="AC8" s="1075"/>
      <c r="AD8" s="1075"/>
      <c r="AE8" s="1076"/>
      <c r="AF8" s="1050" t="s">
        <v>128</v>
      </c>
      <c r="AG8" s="1051"/>
      <c r="AH8" s="1051"/>
      <c r="AI8" s="1051"/>
      <c r="AJ8" s="1052"/>
      <c r="AK8" s="1117">
        <v>42126</v>
      </c>
      <c r="AL8" s="1118"/>
      <c r="AM8" s="1118"/>
      <c r="AN8" s="1118"/>
      <c r="AO8" s="1118"/>
      <c r="AP8" s="1118" t="s">
        <v>560</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582</v>
      </c>
      <c r="BT8" s="1046"/>
      <c r="BU8" s="1046"/>
      <c r="BV8" s="1046"/>
      <c r="BW8" s="1046"/>
      <c r="BX8" s="1046"/>
      <c r="BY8" s="1046"/>
      <c r="BZ8" s="1046"/>
      <c r="CA8" s="1046"/>
      <c r="CB8" s="1046"/>
      <c r="CC8" s="1046"/>
      <c r="CD8" s="1046"/>
      <c r="CE8" s="1046"/>
      <c r="CF8" s="1046"/>
      <c r="CG8" s="1047"/>
      <c r="CH8" s="1020">
        <v>3</v>
      </c>
      <c r="CI8" s="1021"/>
      <c r="CJ8" s="1021"/>
      <c r="CK8" s="1021"/>
      <c r="CL8" s="1022"/>
      <c r="CM8" s="1020">
        <v>1085</v>
      </c>
      <c r="CN8" s="1021"/>
      <c r="CO8" s="1021"/>
      <c r="CP8" s="1021"/>
      <c r="CQ8" s="1022"/>
      <c r="CR8" s="1020">
        <v>1000</v>
      </c>
      <c r="CS8" s="1021"/>
      <c r="CT8" s="1021"/>
      <c r="CU8" s="1021"/>
      <c r="CV8" s="1022"/>
      <c r="CW8" s="1020">
        <v>183</v>
      </c>
      <c r="CX8" s="1021"/>
      <c r="CY8" s="1021"/>
      <c r="CZ8" s="1021"/>
      <c r="DA8" s="1022"/>
      <c r="DB8" s="1020" t="s">
        <v>599</v>
      </c>
      <c r="DC8" s="1021"/>
      <c r="DD8" s="1021"/>
      <c r="DE8" s="1021"/>
      <c r="DF8" s="1022"/>
      <c r="DG8" s="1020" t="s">
        <v>601</v>
      </c>
      <c r="DH8" s="1021"/>
      <c r="DI8" s="1021"/>
      <c r="DJ8" s="1021"/>
      <c r="DK8" s="1022"/>
      <c r="DL8" s="1020" t="s">
        <v>601</v>
      </c>
      <c r="DM8" s="1021"/>
      <c r="DN8" s="1021"/>
      <c r="DO8" s="1021"/>
      <c r="DP8" s="1022"/>
      <c r="DQ8" s="1020" t="s">
        <v>601</v>
      </c>
      <c r="DR8" s="1021"/>
      <c r="DS8" s="1021"/>
      <c r="DT8" s="1021"/>
      <c r="DU8" s="1022"/>
      <c r="DV8" s="1023"/>
      <c r="DW8" s="1024"/>
      <c r="DX8" s="1024"/>
      <c r="DY8" s="1024"/>
      <c r="DZ8" s="1025"/>
      <c r="EA8" s="234"/>
    </row>
    <row r="9" spans="1:131" s="235" customFormat="1" ht="26.25" customHeight="1">
      <c r="A9" s="241">
        <v>3</v>
      </c>
      <c r="B9" s="1068" t="s">
        <v>378</v>
      </c>
      <c r="C9" s="1069"/>
      <c r="D9" s="1069"/>
      <c r="E9" s="1069"/>
      <c r="F9" s="1069"/>
      <c r="G9" s="1069"/>
      <c r="H9" s="1069"/>
      <c r="I9" s="1069"/>
      <c r="J9" s="1069"/>
      <c r="K9" s="1069"/>
      <c r="L9" s="1069"/>
      <c r="M9" s="1069"/>
      <c r="N9" s="1069"/>
      <c r="O9" s="1069"/>
      <c r="P9" s="1070"/>
      <c r="Q9" s="1074">
        <v>913</v>
      </c>
      <c r="R9" s="1075"/>
      <c r="S9" s="1075"/>
      <c r="T9" s="1075"/>
      <c r="U9" s="1075"/>
      <c r="V9" s="1075">
        <v>422</v>
      </c>
      <c r="W9" s="1075"/>
      <c r="X9" s="1075"/>
      <c r="Y9" s="1075"/>
      <c r="Z9" s="1075"/>
      <c r="AA9" s="1075">
        <v>492</v>
      </c>
      <c r="AB9" s="1075"/>
      <c r="AC9" s="1075"/>
      <c r="AD9" s="1075"/>
      <c r="AE9" s="1076"/>
      <c r="AF9" s="1050">
        <v>492</v>
      </c>
      <c r="AG9" s="1051"/>
      <c r="AH9" s="1051"/>
      <c r="AI9" s="1051"/>
      <c r="AJ9" s="1052"/>
      <c r="AK9" s="1117">
        <v>29</v>
      </c>
      <c r="AL9" s="1118"/>
      <c r="AM9" s="1118"/>
      <c r="AN9" s="1118"/>
      <c r="AO9" s="1118"/>
      <c r="AP9" s="1118">
        <v>3109</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583</v>
      </c>
      <c r="BT9" s="1046"/>
      <c r="BU9" s="1046"/>
      <c r="BV9" s="1046"/>
      <c r="BW9" s="1046"/>
      <c r="BX9" s="1046"/>
      <c r="BY9" s="1046"/>
      <c r="BZ9" s="1046"/>
      <c r="CA9" s="1046"/>
      <c r="CB9" s="1046"/>
      <c r="CC9" s="1046"/>
      <c r="CD9" s="1046"/>
      <c r="CE9" s="1046"/>
      <c r="CF9" s="1046"/>
      <c r="CG9" s="1047"/>
      <c r="CH9" s="1020" t="s">
        <v>598</v>
      </c>
      <c r="CI9" s="1021"/>
      <c r="CJ9" s="1021"/>
      <c r="CK9" s="1021"/>
      <c r="CL9" s="1022"/>
      <c r="CM9" s="1020">
        <v>242</v>
      </c>
      <c r="CN9" s="1021"/>
      <c r="CO9" s="1021"/>
      <c r="CP9" s="1021"/>
      <c r="CQ9" s="1022"/>
      <c r="CR9" s="1020">
        <v>100</v>
      </c>
      <c r="CS9" s="1021"/>
      <c r="CT9" s="1021"/>
      <c r="CU9" s="1021"/>
      <c r="CV9" s="1022"/>
      <c r="CW9" s="1020" t="s">
        <v>599</v>
      </c>
      <c r="CX9" s="1021"/>
      <c r="CY9" s="1021"/>
      <c r="CZ9" s="1021"/>
      <c r="DA9" s="1022"/>
      <c r="DB9" s="1020" t="s">
        <v>599</v>
      </c>
      <c r="DC9" s="1021"/>
      <c r="DD9" s="1021"/>
      <c r="DE9" s="1021"/>
      <c r="DF9" s="1022"/>
      <c r="DG9" s="1020" t="s">
        <v>598</v>
      </c>
      <c r="DH9" s="1021"/>
      <c r="DI9" s="1021"/>
      <c r="DJ9" s="1021"/>
      <c r="DK9" s="1022"/>
      <c r="DL9" s="1020" t="s">
        <v>598</v>
      </c>
      <c r="DM9" s="1021"/>
      <c r="DN9" s="1021"/>
      <c r="DO9" s="1021"/>
      <c r="DP9" s="1022"/>
      <c r="DQ9" s="1020" t="s">
        <v>598</v>
      </c>
      <c r="DR9" s="1021"/>
      <c r="DS9" s="1021"/>
      <c r="DT9" s="1021"/>
      <c r="DU9" s="1022"/>
      <c r="DV9" s="1023"/>
      <c r="DW9" s="1024"/>
      <c r="DX9" s="1024"/>
      <c r="DY9" s="1024"/>
      <c r="DZ9" s="1025"/>
      <c r="EA9" s="234"/>
    </row>
    <row r="10" spans="1:131" s="235" customFormat="1" ht="26.25" customHeight="1">
      <c r="A10" s="241">
        <v>4</v>
      </c>
      <c r="B10" s="1068" t="s">
        <v>379</v>
      </c>
      <c r="C10" s="1069"/>
      <c r="D10" s="1069"/>
      <c r="E10" s="1069"/>
      <c r="F10" s="1069"/>
      <c r="G10" s="1069"/>
      <c r="H10" s="1069"/>
      <c r="I10" s="1069"/>
      <c r="J10" s="1069"/>
      <c r="K10" s="1069"/>
      <c r="L10" s="1069"/>
      <c r="M10" s="1069"/>
      <c r="N10" s="1069"/>
      <c r="O10" s="1069"/>
      <c r="P10" s="1070"/>
      <c r="Q10" s="1074">
        <v>2</v>
      </c>
      <c r="R10" s="1075"/>
      <c r="S10" s="1075"/>
      <c r="T10" s="1075"/>
      <c r="U10" s="1075"/>
      <c r="V10" s="1075">
        <v>2</v>
      </c>
      <c r="W10" s="1075"/>
      <c r="X10" s="1075"/>
      <c r="Y10" s="1075"/>
      <c r="Z10" s="1075"/>
      <c r="AA10" s="1075" t="s">
        <v>561</v>
      </c>
      <c r="AB10" s="1075"/>
      <c r="AC10" s="1075"/>
      <c r="AD10" s="1075"/>
      <c r="AE10" s="1076"/>
      <c r="AF10" s="1050" t="s">
        <v>128</v>
      </c>
      <c r="AG10" s="1051"/>
      <c r="AH10" s="1051"/>
      <c r="AI10" s="1051"/>
      <c r="AJ10" s="1052"/>
      <c r="AK10" s="1117" t="s">
        <v>561</v>
      </c>
      <c r="AL10" s="1118"/>
      <c r="AM10" s="1118"/>
      <c r="AN10" s="1118"/>
      <c r="AO10" s="1118"/>
      <c r="AP10" s="1118" t="s">
        <v>562</v>
      </c>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584</v>
      </c>
      <c r="BT10" s="1046"/>
      <c r="BU10" s="1046"/>
      <c r="BV10" s="1046"/>
      <c r="BW10" s="1046"/>
      <c r="BX10" s="1046"/>
      <c r="BY10" s="1046"/>
      <c r="BZ10" s="1046"/>
      <c r="CA10" s="1046"/>
      <c r="CB10" s="1046"/>
      <c r="CC10" s="1046"/>
      <c r="CD10" s="1046"/>
      <c r="CE10" s="1046"/>
      <c r="CF10" s="1046"/>
      <c r="CG10" s="1047"/>
      <c r="CH10" s="1020">
        <v>-1</v>
      </c>
      <c r="CI10" s="1021"/>
      <c r="CJ10" s="1021"/>
      <c r="CK10" s="1021"/>
      <c r="CL10" s="1022"/>
      <c r="CM10" s="1020">
        <v>681</v>
      </c>
      <c r="CN10" s="1021"/>
      <c r="CO10" s="1021"/>
      <c r="CP10" s="1021"/>
      <c r="CQ10" s="1022"/>
      <c r="CR10" s="1020">
        <v>50</v>
      </c>
      <c r="CS10" s="1021"/>
      <c r="CT10" s="1021"/>
      <c r="CU10" s="1021"/>
      <c r="CV10" s="1022"/>
      <c r="CW10" s="1020">
        <v>193</v>
      </c>
      <c r="CX10" s="1021"/>
      <c r="CY10" s="1021"/>
      <c r="CZ10" s="1021"/>
      <c r="DA10" s="1022"/>
      <c r="DB10" s="1020" t="s">
        <v>599</v>
      </c>
      <c r="DC10" s="1021"/>
      <c r="DD10" s="1021"/>
      <c r="DE10" s="1021"/>
      <c r="DF10" s="1022"/>
      <c r="DG10" s="1020" t="s">
        <v>598</v>
      </c>
      <c r="DH10" s="1021"/>
      <c r="DI10" s="1021"/>
      <c r="DJ10" s="1021"/>
      <c r="DK10" s="1022"/>
      <c r="DL10" s="1020" t="s">
        <v>598</v>
      </c>
      <c r="DM10" s="1021"/>
      <c r="DN10" s="1021"/>
      <c r="DO10" s="1021"/>
      <c r="DP10" s="1022"/>
      <c r="DQ10" s="1020" t="s">
        <v>598</v>
      </c>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585</v>
      </c>
      <c r="BT11" s="1046"/>
      <c r="BU11" s="1046"/>
      <c r="BV11" s="1046"/>
      <c r="BW11" s="1046"/>
      <c r="BX11" s="1046"/>
      <c r="BY11" s="1046"/>
      <c r="BZ11" s="1046"/>
      <c r="CA11" s="1046"/>
      <c r="CB11" s="1046"/>
      <c r="CC11" s="1046"/>
      <c r="CD11" s="1046"/>
      <c r="CE11" s="1046"/>
      <c r="CF11" s="1046"/>
      <c r="CG11" s="1047"/>
      <c r="CH11" s="1020" t="s">
        <v>599</v>
      </c>
      <c r="CI11" s="1021"/>
      <c r="CJ11" s="1021"/>
      <c r="CK11" s="1021"/>
      <c r="CL11" s="1022"/>
      <c r="CM11" s="1020">
        <v>523</v>
      </c>
      <c r="CN11" s="1021"/>
      <c r="CO11" s="1021"/>
      <c r="CP11" s="1021"/>
      <c r="CQ11" s="1022"/>
      <c r="CR11" s="1020">
        <v>301</v>
      </c>
      <c r="CS11" s="1021"/>
      <c r="CT11" s="1021"/>
      <c r="CU11" s="1021"/>
      <c r="CV11" s="1022"/>
      <c r="CW11" s="1020">
        <v>224</v>
      </c>
      <c r="CX11" s="1021"/>
      <c r="CY11" s="1021"/>
      <c r="CZ11" s="1021"/>
      <c r="DA11" s="1022"/>
      <c r="DB11" s="1020" t="s">
        <v>599</v>
      </c>
      <c r="DC11" s="1021"/>
      <c r="DD11" s="1021"/>
      <c r="DE11" s="1021"/>
      <c r="DF11" s="1022"/>
      <c r="DG11" s="1020" t="s">
        <v>600</v>
      </c>
      <c r="DH11" s="1021"/>
      <c r="DI11" s="1021"/>
      <c r="DJ11" s="1021"/>
      <c r="DK11" s="1022"/>
      <c r="DL11" s="1020" t="s">
        <v>598</v>
      </c>
      <c r="DM11" s="1021"/>
      <c r="DN11" s="1021"/>
      <c r="DO11" s="1021"/>
      <c r="DP11" s="1022"/>
      <c r="DQ11" s="1020" t="s">
        <v>598</v>
      </c>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t="s">
        <v>586</v>
      </c>
      <c r="BT12" s="1046"/>
      <c r="BU12" s="1046"/>
      <c r="BV12" s="1046"/>
      <c r="BW12" s="1046"/>
      <c r="BX12" s="1046"/>
      <c r="BY12" s="1046"/>
      <c r="BZ12" s="1046"/>
      <c r="CA12" s="1046"/>
      <c r="CB12" s="1046"/>
      <c r="CC12" s="1046"/>
      <c r="CD12" s="1046"/>
      <c r="CE12" s="1046"/>
      <c r="CF12" s="1046"/>
      <c r="CG12" s="1047"/>
      <c r="CH12" s="1020">
        <v>5</v>
      </c>
      <c r="CI12" s="1021"/>
      <c r="CJ12" s="1021"/>
      <c r="CK12" s="1021"/>
      <c r="CL12" s="1022"/>
      <c r="CM12" s="1020">
        <v>255</v>
      </c>
      <c r="CN12" s="1021"/>
      <c r="CO12" s="1021"/>
      <c r="CP12" s="1021"/>
      <c r="CQ12" s="1022"/>
      <c r="CR12" s="1020">
        <v>100</v>
      </c>
      <c r="CS12" s="1021"/>
      <c r="CT12" s="1021"/>
      <c r="CU12" s="1021"/>
      <c r="CV12" s="1022"/>
      <c r="CW12" s="1020">
        <v>15</v>
      </c>
      <c r="CX12" s="1021"/>
      <c r="CY12" s="1021"/>
      <c r="CZ12" s="1021"/>
      <c r="DA12" s="1022"/>
      <c r="DB12" s="1020" t="s">
        <v>599</v>
      </c>
      <c r="DC12" s="1021"/>
      <c r="DD12" s="1021"/>
      <c r="DE12" s="1021"/>
      <c r="DF12" s="1022"/>
      <c r="DG12" s="1020" t="s">
        <v>598</v>
      </c>
      <c r="DH12" s="1021"/>
      <c r="DI12" s="1021"/>
      <c r="DJ12" s="1021"/>
      <c r="DK12" s="1022"/>
      <c r="DL12" s="1020" t="s">
        <v>598</v>
      </c>
      <c r="DM12" s="1021"/>
      <c r="DN12" s="1021"/>
      <c r="DO12" s="1021"/>
      <c r="DP12" s="1022"/>
      <c r="DQ12" s="1020" t="s">
        <v>598</v>
      </c>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t="s">
        <v>587</v>
      </c>
      <c r="BT13" s="1046"/>
      <c r="BU13" s="1046"/>
      <c r="BV13" s="1046"/>
      <c r="BW13" s="1046"/>
      <c r="BX13" s="1046"/>
      <c r="BY13" s="1046"/>
      <c r="BZ13" s="1046"/>
      <c r="CA13" s="1046"/>
      <c r="CB13" s="1046"/>
      <c r="CC13" s="1046"/>
      <c r="CD13" s="1046"/>
      <c r="CE13" s="1046"/>
      <c r="CF13" s="1046"/>
      <c r="CG13" s="1047"/>
      <c r="CH13" s="1020">
        <v>-34</v>
      </c>
      <c r="CI13" s="1021"/>
      <c r="CJ13" s="1021"/>
      <c r="CK13" s="1021"/>
      <c r="CL13" s="1022"/>
      <c r="CM13" s="1020">
        <v>114</v>
      </c>
      <c r="CN13" s="1021"/>
      <c r="CO13" s="1021"/>
      <c r="CP13" s="1021"/>
      <c r="CQ13" s="1022"/>
      <c r="CR13" s="1020">
        <v>48</v>
      </c>
      <c r="CS13" s="1021"/>
      <c r="CT13" s="1021"/>
      <c r="CU13" s="1021"/>
      <c r="CV13" s="1022"/>
      <c r="CW13" s="1020" t="s">
        <v>599</v>
      </c>
      <c r="CX13" s="1021"/>
      <c r="CY13" s="1021"/>
      <c r="CZ13" s="1021"/>
      <c r="DA13" s="1022"/>
      <c r="DB13" s="1020" t="s">
        <v>599</v>
      </c>
      <c r="DC13" s="1021"/>
      <c r="DD13" s="1021"/>
      <c r="DE13" s="1021"/>
      <c r="DF13" s="1022"/>
      <c r="DG13" s="1020" t="s">
        <v>599</v>
      </c>
      <c r="DH13" s="1021"/>
      <c r="DI13" s="1021"/>
      <c r="DJ13" s="1021"/>
      <c r="DK13" s="1022"/>
      <c r="DL13" s="1020" t="s">
        <v>602</v>
      </c>
      <c r="DM13" s="1021"/>
      <c r="DN13" s="1021"/>
      <c r="DO13" s="1021"/>
      <c r="DP13" s="1022"/>
      <c r="DQ13" s="1020" t="s">
        <v>602</v>
      </c>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t="s">
        <v>588</v>
      </c>
      <c r="BT14" s="1046"/>
      <c r="BU14" s="1046"/>
      <c r="BV14" s="1046"/>
      <c r="BW14" s="1046"/>
      <c r="BX14" s="1046"/>
      <c r="BY14" s="1046"/>
      <c r="BZ14" s="1046"/>
      <c r="CA14" s="1046"/>
      <c r="CB14" s="1046"/>
      <c r="CC14" s="1046"/>
      <c r="CD14" s="1046"/>
      <c r="CE14" s="1046"/>
      <c r="CF14" s="1046"/>
      <c r="CG14" s="1047"/>
      <c r="CH14" s="1020">
        <v>2</v>
      </c>
      <c r="CI14" s="1021"/>
      <c r="CJ14" s="1021"/>
      <c r="CK14" s="1021"/>
      <c r="CL14" s="1022"/>
      <c r="CM14" s="1020">
        <v>507</v>
      </c>
      <c r="CN14" s="1021"/>
      <c r="CO14" s="1021"/>
      <c r="CP14" s="1021"/>
      <c r="CQ14" s="1022"/>
      <c r="CR14" s="1020">
        <v>501</v>
      </c>
      <c r="CS14" s="1021"/>
      <c r="CT14" s="1021"/>
      <c r="CU14" s="1021"/>
      <c r="CV14" s="1022"/>
      <c r="CW14" s="1020">
        <v>24</v>
      </c>
      <c r="CX14" s="1021"/>
      <c r="CY14" s="1021"/>
      <c r="CZ14" s="1021"/>
      <c r="DA14" s="1022"/>
      <c r="DB14" s="1020" t="s">
        <v>601</v>
      </c>
      <c r="DC14" s="1021"/>
      <c r="DD14" s="1021"/>
      <c r="DE14" s="1021"/>
      <c r="DF14" s="1022"/>
      <c r="DG14" s="1020" t="s">
        <v>600</v>
      </c>
      <c r="DH14" s="1021"/>
      <c r="DI14" s="1021"/>
      <c r="DJ14" s="1021"/>
      <c r="DK14" s="1022"/>
      <c r="DL14" s="1020" t="s">
        <v>598</v>
      </c>
      <c r="DM14" s="1021"/>
      <c r="DN14" s="1021"/>
      <c r="DO14" s="1021"/>
      <c r="DP14" s="1022"/>
      <c r="DQ14" s="1020" t="s">
        <v>598</v>
      </c>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t="s">
        <v>589</v>
      </c>
      <c r="BT15" s="1046"/>
      <c r="BU15" s="1046"/>
      <c r="BV15" s="1046"/>
      <c r="BW15" s="1046"/>
      <c r="BX15" s="1046"/>
      <c r="BY15" s="1046"/>
      <c r="BZ15" s="1046"/>
      <c r="CA15" s="1046"/>
      <c r="CB15" s="1046"/>
      <c r="CC15" s="1046"/>
      <c r="CD15" s="1046"/>
      <c r="CE15" s="1046"/>
      <c r="CF15" s="1046"/>
      <c r="CG15" s="1047"/>
      <c r="CH15" s="1020">
        <v>9</v>
      </c>
      <c r="CI15" s="1021"/>
      <c r="CJ15" s="1021"/>
      <c r="CK15" s="1021"/>
      <c r="CL15" s="1022"/>
      <c r="CM15" s="1020">
        <v>14</v>
      </c>
      <c r="CN15" s="1021"/>
      <c r="CO15" s="1021"/>
      <c r="CP15" s="1021"/>
      <c r="CQ15" s="1022"/>
      <c r="CR15" s="1020">
        <v>2</v>
      </c>
      <c r="CS15" s="1021"/>
      <c r="CT15" s="1021"/>
      <c r="CU15" s="1021"/>
      <c r="CV15" s="1022"/>
      <c r="CW15" s="1020">
        <v>3</v>
      </c>
      <c r="CX15" s="1021"/>
      <c r="CY15" s="1021"/>
      <c r="CZ15" s="1021"/>
      <c r="DA15" s="1022"/>
      <c r="DB15" s="1020">
        <v>24</v>
      </c>
      <c r="DC15" s="1021"/>
      <c r="DD15" s="1021"/>
      <c r="DE15" s="1021"/>
      <c r="DF15" s="1022"/>
      <c r="DG15" s="1020" t="s">
        <v>598</v>
      </c>
      <c r="DH15" s="1021"/>
      <c r="DI15" s="1021"/>
      <c r="DJ15" s="1021"/>
      <c r="DK15" s="1022"/>
      <c r="DL15" s="1020" t="s">
        <v>598</v>
      </c>
      <c r="DM15" s="1021"/>
      <c r="DN15" s="1021"/>
      <c r="DO15" s="1021"/>
      <c r="DP15" s="1022"/>
      <c r="DQ15" s="1020" t="s">
        <v>598</v>
      </c>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t="s">
        <v>590</v>
      </c>
      <c r="BT16" s="1046"/>
      <c r="BU16" s="1046"/>
      <c r="BV16" s="1046"/>
      <c r="BW16" s="1046"/>
      <c r="BX16" s="1046"/>
      <c r="BY16" s="1046"/>
      <c r="BZ16" s="1046"/>
      <c r="CA16" s="1046"/>
      <c r="CB16" s="1046"/>
      <c r="CC16" s="1046"/>
      <c r="CD16" s="1046"/>
      <c r="CE16" s="1046"/>
      <c r="CF16" s="1046"/>
      <c r="CG16" s="1047"/>
      <c r="CH16" s="1020">
        <v>56</v>
      </c>
      <c r="CI16" s="1021"/>
      <c r="CJ16" s="1021"/>
      <c r="CK16" s="1021"/>
      <c r="CL16" s="1022"/>
      <c r="CM16" s="1020">
        <v>1248</v>
      </c>
      <c r="CN16" s="1021"/>
      <c r="CO16" s="1021"/>
      <c r="CP16" s="1021"/>
      <c r="CQ16" s="1022"/>
      <c r="CR16" s="1020">
        <v>17</v>
      </c>
      <c r="CS16" s="1021"/>
      <c r="CT16" s="1021"/>
      <c r="CU16" s="1021"/>
      <c r="CV16" s="1022"/>
      <c r="CW16" s="1020" t="s">
        <v>599</v>
      </c>
      <c r="CX16" s="1021"/>
      <c r="CY16" s="1021"/>
      <c r="CZ16" s="1021"/>
      <c r="DA16" s="1022"/>
      <c r="DB16" s="1020" t="s">
        <v>599</v>
      </c>
      <c r="DC16" s="1021"/>
      <c r="DD16" s="1021"/>
      <c r="DE16" s="1021"/>
      <c r="DF16" s="1022"/>
      <c r="DG16" s="1020" t="s">
        <v>598</v>
      </c>
      <c r="DH16" s="1021"/>
      <c r="DI16" s="1021"/>
      <c r="DJ16" s="1021"/>
      <c r="DK16" s="1022"/>
      <c r="DL16" s="1020" t="s">
        <v>598</v>
      </c>
      <c r="DM16" s="1021"/>
      <c r="DN16" s="1021"/>
      <c r="DO16" s="1021"/>
      <c r="DP16" s="1022"/>
      <c r="DQ16" s="1020" t="s">
        <v>598</v>
      </c>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t="s">
        <v>591</v>
      </c>
      <c r="BT17" s="1046"/>
      <c r="BU17" s="1046"/>
      <c r="BV17" s="1046"/>
      <c r="BW17" s="1046"/>
      <c r="BX17" s="1046"/>
      <c r="BY17" s="1046"/>
      <c r="BZ17" s="1046"/>
      <c r="CA17" s="1046"/>
      <c r="CB17" s="1046"/>
      <c r="CC17" s="1046"/>
      <c r="CD17" s="1046"/>
      <c r="CE17" s="1046"/>
      <c r="CF17" s="1046"/>
      <c r="CG17" s="1047"/>
      <c r="CH17" s="1020">
        <v>-74</v>
      </c>
      <c r="CI17" s="1021"/>
      <c r="CJ17" s="1021"/>
      <c r="CK17" s="1021"/>
      <c r="CL17" s="1022"/>
      <c r="CM17" s="1020">
        <v>-239</v>
      </c>
      <c r="CN17" s="1021"/>
      <c r="CO17" s="1021"/>
      <c r="CP17" s="1021"/>
      <c r="CQ17" s="1022"/>
      <c r="CR17" s="1020">
        <v>53</v>
      </c>
      <c r="CS17" s="1021"/>
      <c r="CT17" s="1021"/>
      <c r="CU17" s="1021"/>
      <c r="CV17" s="1022"/>
      <c r="CW17" s="1020" t="s">
        <v>599</v>
      </c>
      <c r="CX17" s="1021"/>
      <c r="CY17" s="1021"/>
      <c r="CZ17" s="1021"/>
      <c r="DA17" s="1022"/>
      <c r="DB17" s="1020">
        <v>900</v>
      </c>
      <c r="DC17" s="1021"/>
      <c r="DD17" s="1021"/>
      <c r="DE17" s="1021"/>
      <c r="DF17" s="1022"/>
      <c r="DG17" s="1020" t="s">
        <v>598</v>
      </c>
      <c r="DH17" s="1021"/>
      <c r="DI17" s="1021"/>
      <c r="DJ17" s="1021"/>
      <c r="DK17" s="1022"/>
      <c r="DL17" s="1020" t="s">
        <v>599</v>
      </c>
      <c r="DM17" s="1021"/>
      <c r="DN17" s="1021"/>
      <c r="DO17" s="1021"/>
      <c r="DP17" s="1022"/>
      <c r="DQ17" s="1020" t="s">
        <v>599</v>
      </c>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t="s">
        <v>608</v>
      </c>
      <c r="BS18" s="1045" t="s">
        <v>592</v>
      </c>
      <c r="BT18" s="1046"/>
      <c r="BU18" s="1046"/>
      <c r="BV18" s="1046"/>
      <c r="BW18" s="1046"/>
      <c r="BX18" s="1046"/>
      <c r="BY18" s="1046"/>
      <c r="BZ18" s="1046"/>
      <c r="CA18" s="1046"/>
      <c r="CB18" s="1046"/>
      <c r="CC18" s="1046"/>
      <c r="CD18" s="1046"/>
      <c r="CE18" s="1046"/>
      <c r="CF18" s="1046"/>
      <c r="CG18" s="1047"/>
      <c r="CH18" s="1020">
        <v>51</v>
      </c>
      <c r="CI18" s="1021"/>
      <c r="CJ18" s="1021"/>
      <c r="CK18" s="1021"/>
      <c r="CL18" s="1022"/>
      <c r="CM18" s="1020">
        <v>2142</v>
      </c>
      <c r="CN18" s="1021"/>
      <c r="CO18" s="1021"/>
      <c r="CP18" s="1021"/>
      <c r="CQ18" s="1022"/>
      <c r="CR18" s="1020">
        <v>30</v>
      </c>
      <c r="CS18" s="1021"/>
      <c r="CT18" s="1021"/>
      <c r="CU18" s="1021"/>
      <c r="CV18" s="1022"/>
      <c r="CW18" s="1020" t="s">
        <v>599</v>
      </c>
      <c r="CX18" s="1021"/>
      <c r="CY18" s="1021"/>
      <c r="CZ18" s="1021"/>
      <c r="DA18" s="1022"/>
      <c r="DB18" s="1020" t="s">
        <v>599</v>
      </c>
      <c r="DC18" s="1021"/>
      <c r="DD18" s="1021"/>
      <c r="DE18" s="1021"/>
      <c r="DF18" s="1022"/>
      <c r="DG18" s="1020">
        <v>8564</v>
      </c>
      <c r="DH18" s="1021"/>
      <c r="DI18" s="1021"/>
      <c r="DJ18" s="1021"/>
      <c r="DK18" s="1022"/>
      <c r="DL18" s="1020" t="s">
        <v>598</v>
      </c>
      <c r="DM18" s="1021"/>
      <c r="DN18" s="1021"/>
      <c r="DO18" s="1021"/>
      <c r="DP18" s="1022"/>
      <c r="DQ18" s="1020" t="s">
        <v>598</v>
      </c>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t="s">
        <v>593</v>
      </c>
      <c r="BT19" s="1046"/>
      <c r="BU19" s="1046"/>
      <c r="BV19" s="1046"/>
      <c r="BW19" s="1046"/>
      <c r="BX19" s="1046"/>
      <c r="BY19" s="1046"/>
      <c r="BZ19" s="1046"/>
      <c r="CA19" s="1046"/>
      <c r="CB19" s="1046"/>
      <c r="CC19" s="1046"/>
      <c r="CD19" s="1046"/>
      <c r="CE19" s="1046"/>
      <c r="CF19" s="1046"/>
      <c r="CG19" s="1047"/>
      <c r="CH19" s="1020">
        <v>1</v>
      </c>
      <c r="CI19" s="1021"/>
      <c r="CJ19" s="1021"/>
      <c r="CK19" s="1021"/>
      <c r="CL19" s="1022"/>
      <c r="CM19" s="1020">
        <v>36</v>
      </c>
      <c r="CN19" s="1021"/>
      <c r="CO19" s="1021"/>
      <c r="CP19" s="1021"/>
      <c r="CQ19" s="1022"/>
      <c r="CR19" s="1020">
        <v>39</v>
      </c>
      <c r="CS19" s="1021"/>
      <c r="CT19" s="1021"/>
      <c r="CU19" s="1021"/>
      <c r="CV19" s="1022"/>
      <c r="CW19" s="1020" t="s">
        <v>600</v>
      </c>
      <c r="CX19" s="1021"/>
      <c r="CY19" s="1021"/>
      <c r="CZ19" s="1021"/>
      <c r="DA19" s="1022"/>
      <c r="DB19" s="1020" t="s">
        <v>599</v>
      </c>
      <c r="DC19" s="1021"/>
      <c r="DD19" s="1021"/>
      <c r="DE19" s="1021"/>
      <c r="DF19" s="1022"/>
      <c r="DG19" s="1020" t="s">
        <v>598</v>
      </c>
      <c r="DH19" s="1021"/>
      <c r="DI19" s="1021"/>
      <c r="DJ19" s="1021"/>
      <c r="DK19" s="1022"/>
      <c r="DL19" s="1020" t="s">
        <v>598</v>
      </c>
      <c r="DM19" s="1021"/>
      <c r="DN19" s="1021"/>
      <c r="DO19" s="1021"/>
      <c r="DP19" s="1022"/>
      <c r="DQ19" s="1020" t="s">
        <v>598</v>
      </c>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t="s">
        <v>594</v>
      </c>
      <c r="BT20" s="1046"/>
      <c r="BU20" s="1046"/>
      <c r="BV20" s="1046"/>
      <c r="BW20" s="1046"/>
      <c r="BX20" s="1046"/>
      <c r="BY20" s="1046"/>
      <c r="BZ20" s="1046"/>
      <c r="CA20" s="1046"/>
      <c r="CB20" s="1046"/>
      <c r="CC20" s="1046"/>
      <c r="CD20" s="1046"/>
      <c r="CE20" s="1046"/>
      <c r="CF20" s="1046"/>
      <c r="CG20" s="1047"/>
      <c r="CH20" s="1020">
        <v>1</v>
      </c>
      <c r="CI20" s="1021"/>
      <c r="CJ20" s="1021"/>
      <c r="CK20" s="1021"/>
      <c r="CL20" s="1022"/>
      <c r="CM20" s="1020">
        <v>16</v>
      </c>
      <c r="CN20" s="1021"/>
      <c r="CO20" s="1021"/>
      <c r="CP20" s="1021"/>
      <c r="CQ20" s="1022"/>
      <c r="CR20" s="1020">
        <v>6</v>
      </c>
      <c r="CS20" s="1021"/>
      <c r="CT20" s="1021"/>
      <c r="CU20" s="1021"/>
      <c r="CV20" s="1022"/>
      <c r="CW20" s="1020">
        <v>2</v>
      </c>
      <c r="CX20" s="1021"/>
      <c r="CY20" s="1021"/>
      <c r="CZ20" s="1021"/>
      <c r="DA20" s="1022"/>
      <c r="DB20" s="1020" t="s">
        <v>599</v>
      </c>
      <c r="DC20" s="1021"/>
      <c r="DD20" s="1021"/>
      <c r="DE20" s="1021"/>
      <c r="DF20" s="1022"/>
      <c r="DG20" s="1020" t="s">
        <v>601</v>
      </c>
      <c r="DH20" s="1021"/>
      <c r="DI20" s="1021"/>
      <c r="DJ20" s="1021"/>
      <c r="DK20" s="1022"/>
      <c r="DL20" s="1020" t="s">
        <v>598</v>
      </c>
      <c r="DM20" s="1021"/>
      <c r="DN20" s="1021"/>
      <c r="DO20" s="1021"/>
      <c r="DP20" s="1022"/>
      <c r="DQ20" s="1020" t="s">
        <v>598</v>
      </c>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t="s">
        <v>595</v>
      </c>
      <c r="BT21" s="1046"/>
      <c r="BU21" s="1046"/>
      <c r="BV21" s="1046"/>
      <c r="BW21" s="1046"/>
      <c r="BX21" s="1046"/>
      <c r="BY21" s="1046"/>
      <c r="BZ21" s="1046"/>
      <c r="CA21" s="1046"/>
      <c r="CB21" s="1046"/>
      <c r="CC21" s="1046"/>
      <c r="CD21" s="1046"/>
      <c r="CE21" s="1046"/>
      <c r="CF21" s="1046"/>
      <c r="CG21" s="1047"/>
      <c r="CH21" s="1020">
        <v>2</v>
      </c>
      <c r="CI21" s="1021"/>
      <c r="CJ21" s="1021"/>
      <c r="CK21" s="1021"/>
      <c r="CL21" s="1022"/>
      <c r="CM21" s="1020">
        <v>51</v>
      </c>
      <c r="CN21" s="1021"/>
      <c r="CO21" s="1021"/>
      <c r="CP21" s="1021"/>
      <c r="CQ21" s="1022"/>
      <c r="CR21" s="1020">
        <v>17</v>
      </c>
      <c r="CS21" s="1021"/>
      <c r="CT21" s="1021"/>
      <c r="CU21" s="1021"/>
      <c r="CV21" s="1022"/>
      <c r="CW21" s="1020" t="s">
        <v>599</v>
      </c>
      <c r="CX21" s="1021"/>
      <c r="CY21" s="1021"/>
      <c r="CZ21" s="1021"/>
      <c r="DA21" s="1022"/>
      <c r="DB21" s="1020" t="s">
        <v>599</v>
      </c>
      <c r="DC21" s="1021"/>
      <c r="DD21" s="1021"/>
      <c r="DE21" s="1021"/>
      <c r="DF21" s="1022"/>
      <c r="DG21" s="1020" t="s">
        <v>598</v>
      </c>
      <c r="DH21" s="1021"/>
      <c r="DI21" s="1021"/>
      <c r="DJ21" s="1021"/>
      <c r="DK21" s="1022"/>
      <c r="DL21" s="1020" t="s">
        <v>598</v>
      </c>
      <c r="DM21" s="1021"/>
      <c r="DN21" s="1021"/>
      <c r="DO21" s="1021"/>
      <c r="DP21" s="1022"/>
      <c r="DQ21" s="1020" t="s">
        <v>598</v>
      </c>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380</v>
      </c>
      <c r="BA22" s="1066"/>
      <c r="BB22" s="1066"/>
      <c r="BC22" s="1066"/>
      <c r="BD22" s="1067"/>
      <c r="BE22" s="233"/>
      <c r="BF22" s="233"/>
      <c r="BG22" s="233"/>
      <c r="BH22" s="233"/>
      <c r="BI22" s="233"/>
      <c r="BJ22" s="233"/>
      <c r="BK22" s="233"/>
      <c r="BL22" s="233"/>
      <c r="BM22" s="233"/>
      <c r="BN22" s="233"/>
      <c r="BO22" s="233"/>
      <c r="BP22" s="233"/>
      <c r="BQ22" s="242">
        <v>16</v>
      </c>
      <c r="BR22" s="243"/>
      <c r="BS22" s="1045" t="s">
        <v>596</v>
      </c>
      <c r="BT22" s="1046"/>
      <c r="BU22" s="1046"/>
      <c r="BV22" s="1046"/>
      <c r="BW22" s="1046"/>
      <c r="BX22" s="1046"/>
      <c r="BY22" s="1046"/>
      <c r="BZ22" s="1046"/>
      <c r="CA22" s="1046"/>
      <c r="CB22" s="1046"/>
      <c r="CC22" s="1046"/>
      <c r="CD22" s="1046"/>
      <c r="CE22" s="1046"/>
      <c r="CF22" s="1046"/>
      <c r="CG22" s="1047"/>
      <c r="CH22" s="1020">
        <v>20</v>
      </c>
      <c r="CI22" s="1021"/>
      <c r="CJ22" s="1021"/>
      <c r="CK22" s="1021"/>
      <c r="CL22" s="1022"/>
      <c r="CM22" s="1020">
        <v>25</v>
      </c>
      <c r="CN22" s="1021"/>
      <c r="CO22" s="1021"/>
      <c r="CP22" s="1021"/>
      <c r="CQ22" s="1022"/>
      <c r="CR22" s="1020">
        <v>10</v>
      </c>
      <c r="CS22" s="1021"/>
      <c r="CT22" s="1021"/>
      <c r="CU22" s="1021"/>
      <c r="CV22" s="1022"/>
      <c r="CW22" s="1020">
        <v>18</v>
      </c>
      <c r="CX22" s="1021"/>
      <c r="CY22" s="1021"/>
      <c r="CZ22" s="1021"/>
      <c r="DA22" s="1022"/>
      <c r="DB22" s="1020" t="s">
        <v>599</v>
      </c>
      <c r="DC22" s="1021"/>
      <c r="DD22" s="1021"/>
      <c r="DE22" s="1021"/>
      <c r="DF22" s="1022"/>
      <c r="DG22" s="1020" t="s">
        <v>598</v>
      </c>
      <c r="DH22" s="1021"/>
      <c r="DI22" s="1021"/>
      <c r="DJ22" s="1021"/>
      <c r="DK22" s="1022"/>
      <c r="DL22" s="1020" t="s">
        <v>599</v>
      </c>
      <c r="DM22" s="1021"/>
      <c r="DN22" s="1021"/>
      <c r="DO22" s="1021"/>
      <c r="DP22" s="1022"/>
      <c r="DQ22" s="1020" t="s">
        <v>599</v>
      </c>
      <c r="DR22" s="1021"/>
      <c r="DS22" s="1021"/>
      <c r="DT22" s="1021"/>
      <c r="DU22" s="1022"/>
      <c r="DV22" s="1023"/>
      <c r="DW22" s="1024"/>
      <c r="DX22" s="1024"/>
      <c r="DY22" s="1024"/>
      <c r="DZ22" s="1025"/>
      <c r="EA22" s="234"/>
    </row>
    <row r="23" spans="1:131" s="235" customFormat="1" ht="26.25" customHeight="1" thickBot="1">
      <c r="A23" s="244" t="s">
        <v>381</v>
      </c>
      <c r="B23" s="975" t="s">
        <v>382</v>
      </c>
      <c r="C23" s="976"/>
      <c r="D23" s="976"/>
      <c r="E23" s="976"/>
      <c r="F23" s="976"/>
      <c r="G23" s="976"/>
      <c r="H23" s="976"/>
      <c r="I23" s="976"/>
      <c r="J23" s="976"/>
      <c r="K23" s="976"/>
      <c r="L23" s="976"/>
      <c r="M23" s="976"/>
      <c r="N23" s="976"/>
      <c r="O23" s="976"/>
      <c r="P23" s="977"/>
      <c r="Q23" s="1099">
        <v>407247</v>
      </c>
      <c r="R23" s="1100"/>
      <c r="S23" s="1100"/>
      <c r="T23" s="1100"/>
      <c r="U23" s="1100"/>
      <c r="V23" s="1100">
        <v>403937</v>
      </c>
      <c r="W23" s="1100"/>
      <c r="X23" s="1100"/>
      <c r="Y23" s="1100"/>
      <c r="Z23" s="1100"/>
      <c r="AA23" s="1100">
        <v>3310</v>
      </c>
      <c r="AB23" s="1100"/>
      <c r="AC23" s="1100"/>
      <c r="AD23" s="1100"/>
      <c r="AE23" s="1101"/>
      <c r="AF23" s="1102">
        <v>3057</v>
      </c>
      <c r="AG23" s="1100"/>
      <c r="AH23" s="1100"/>
      <c r="AI23" s="1100"/>
      <c r="AJ23" s="1103"/>
      <c r="AK23" s="1104"/>
      <c r="AL23" s="1105"/>
      <c r="AM23" s="1105"/>
      <c r="AN23" s="1105"/>
      <c r="AO23" s="1105"/>
      <c r="AP23" s="1100">
        <v>624914</v>
      </c>
      <c r="AQ23" s="1100"/>
      <c r="AR23" s="1100"/>
      <c r="AS23" s="1100"/>
      <c r="AT23" s="1100"/>
      <c r="AU23" s="1106"/>
      <c r="AV23" s="1106"/>
      <c r="AW23" s="1106"/>
      <c r="AX23" s="1106"/>
      <c r="AY23" s="1107"/>
      <c r="AZ23" s="1096" t="s">
        <v>128</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383</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384</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359</v>
      </c>
      <c r="B26" s="1027"/>
      <c r="C26" s="1027"/>
      <c r="D26" s="1027"/>
      <c r="E26" s="1027"/>
      <c r="F26" s="1027"/>
      <c r="G26" s="1027"/>
      <c r="H26" s="1027"/>
      <c r="I26" s="1027"/>
      <c r="J26" s="1027"/>
      <c r="K26" s="1027"/>
      <c r="L26" s="1027"/>
      <c r="M26" s="1027"/>
      <c r="N26" s="1027"/>
      <c r="O26" s="1027"/>
      <c r="P26" s="1028"/>
      <c r="Q26" s="1032" t="s">
        <v>385</v>
      </c>
      <c r="R26" s="1033"/>
      <c r="S26" s="1033"/>
      <c r="T26" s="1033"/>
      <c r="U26" s="1034"/>
      <c r="V26" s="1032" t="s">
        <v>386</v>
      </c>
      <c r="W26" s="1033"/>
      <c r="X26" s="1033"/>
      <c r="Y26" s="1033"/>
      <c r="Z26" s="1034"/>
      <c r="AA26" s="1032" t="s">
        <v>387</v>
      </c>
      <c r="AB26" s="1033"/>
      <c r="AC26" s="1033"/>
      <c r="AD26" s="1033"/>
      <c r="AE26" s="1033"/>
      <c r="AF26" s="1090" t="s">
        <v>388</v>
      </c>
      <c r="AG26" s="1039"/>
      <c r="AH26" s="1039"/>
      <c r="AI26" s="1039"/>
      <c r="AJ26" s="1091"/>
      <c r="AK26" s="1033" t="s">
        <v>389</v>
      </c>
      <c r="AL26" s="1033"/>
      <c r="AM26" s="1033"/>
      <c r="AN26" s="1033"/>
      <c r="AO26" s="1034"/>
      <c r="AP26" s="1032" t="s">
        <v>390</v>
      </c>
      <c r="AQ26" s="1033"/>
      <c r="AR26" s="1033"/>
      <c r="AS26" s="1033"/>
      <c r="AT26" s="1034"/>
      <c r="AU26" s="1032" t="s">
        <v>391</v>
      </c>
      <c r="AV26" s="1033"/>
      <c r="AW26" s="1033"/>
      <c r="AX26" s="1033"/>
      <c r="AY26" s="1034"/>
      <c r="AZ26" s="1032" t="s">
        <v>392</v>
      </c>
      <c r="BA26" s="1033"/>
      <c r="BB26" s="1033"/>
      <c r="BC26" s="1033"/>
      <c r="BD26" s="1034"/>
      <c r="BE26" s="1032" t="s">
        <v>366</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393</v>
      </c>
      <c r="C28" s="1082"/>
      <c r="D28" s="1082"/>
      <c r="E28" s="1082"/>
      <c r="F28" s="1082"/>
      <c r="G28" s="1082"/>
      <c r="H28" s="1082"/>
      <c r="I28" s="1082"/>
      <c r="J28" s="1082"/>
      <c r="K28" s="1082"/>
      <c r="L28" s="1082"/>
      <c r="M28" s="1082"/>
      <c r="N28" s="1082"/>
      <c r="O28" s="1082"/>
      <c r="P28" s="1083"/>
      <c r="Q28" s="1084">
        <v>89248</v>
      </c>
      <c r="R28" s="1085"/>
      <c r="S28" s="1085"/>
      <c r="T28" s="1085"/>
      <c r="U28" s="1085"/>
      <c r="V28" s="1085">
        <v>87330</v>
      </c>
      <c r="W28" s="1085"/>
      <c r="X28" s="1085"/>
      <c r="Y28" s="1085"/>
      <c r="Z28" s="1085"/>
      <c r="AA28" s="1085">
        <v>1917</v>
      </c>
      <c r="AB28" s="1085"/>
      <c r="AC28" s="1085"/>
      <c r="AD28" s="1085"/>
      <c r="AE28" s="1086"/>
      <c r="AF28" s="1087">
        <v>1917</v>
      </c>
      <c r="AG28" s="1085"/>
      <c r="AH28" s="1085"/>
      <c r="AI28" s="1085"/>
      <c r="AJ28" s="1088"/>
      <c r="AK28" s="1089">
        <v>6180</v>
      </c>
      <c r="AL28" s="1077"/>
      <c r="AM28" s="1077"/>
      <c r="AN28" s="1077"/>
      <c r="AO28" s="1077"/>
      <c r="AP28" s="1077" t="s">
        <v>563</v>
      </c>
      <c r="AQ28" s="1077"/>
      <c r="AR28" s="1077"/>
      <c r="AS28" s="1077"/>
      <c r="AT28" s="1077"/>
      <c r="AU28" s="1077" t="s">
        <v>563</v>
      </c>
      <c r="AV28" s="1077"/>
      <c r="AW28" s="1077"/>
      <c r="AX28" s="1077"/>
      <c r="AY28" s="1077"/>
      <c r="AZ28" s="1078" t="s">
        <v>563</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394</v>
      </c>
      <c r="C29" s="1069"/>
      <c r="D29" s="1069"/>
      <c r="E29" s="1069"/>
      <c r="F29" s="1069"/>
      <c r="G29" s="1069"/>
      <c r="H29" s="1069"/>
      <c r="I29" s="1069"/>
      <c r="J29" s="1069"/>
      <c r="K29" s="1069"/>
      <c r="L29" s="1069"/>
      <c r="M29" s="1069"/>
      <c r="N29" s="1069"/>
      <c r="O29" s="1069"/>
      <c r="P29" s="1070"/>
      <c r="Q29" s="1074">
        <v>77698</v>
      </c>
      <c r="R29" s="1075"/>
      <c r="S29" s="1075"/>
      <c r="T29" s="1075"/>
      <c r="U29" s="1075"/>
      <c r="V29" s="1075">
        <v>75736</v>
      </c>
      <c r="W29" s="1075"/>
      <c r="X29" s="1075"/>
      <c r="Y29" s="1075"/>
      <c r="Z29" s="1075"/>
      <c r="AA29" s="1075">
        <v>1962</v>
      </c>
      <c r="AB29" s="1075"/>
      <c r="AC29" s="1075"/>
      <c r="AD29" s="1075"/>
      <c r="AE29" s="1076"/>
      <c r="AF29" s="1050">
        <v>1959</v>
      </c>
      <c r="AG29" s="1051"/>
      <c r="AH29" s="1051"/>
      <c r="AI29" s="1051"/>
      <c r="AJ29" s="1052"/>
      <c r="AK29" s="1011">
        <v>11368</v>
      </c>
      <c r="AL29" s="1002"/>
      <c r="AM29" s="1002"/>
      <c r="AN29" s="1002"/>
      <c r="AO29" s="1002"/>
      <c r="AP29" s="1002" t="s">
        <v>563</v>
      </c>
      <c r="AQ29" s="1002"/>
      <c r="AR29" s="1002"/>
      <c r="AS29" s="1002"/>
      <c r="AT29" s="1002"/>
      <c r="AU29" s="1002" t="s">
        <v>563</v>
      </c>
      <c r="AV29" s="1002"/>
      <c r="AW29" s="1002"/>
      <c r="AX29" s="1002"/>
      <c r="AY29" s="1002"/>
      <c r="AZ29" s="1073" t="s">
        <v>563</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395</v>
      </c>
      <c r="C30" s="1069"/>
      <c r="D30" s="1069"/>
      <c r="E30" s="1069"/>
      <c r="F30" s="1069"/>
      <c r="G30" s="1069"/>
      <c r="H30" s="1069"/>
      <c r="I30" s="1069"/>
      <c r="J30" s="1069"/>
      <c r="K30" s="1069"/>
      <c r="L30" s="1069"/>
      <c r="M30" s="1069"/>
      <c r="N30" s="1069"/>
      <c r="O30" s="1069"/>
      <c r="P30" s="1070"/>
      <c r="Q30" s="1074">
        <v>7822</v>
      </c>
      <c r="R30" s="1075"/>
      <c r="S30" s="1075"/>
      <c r="T30" s="1075"/>
      <c r="U30" s="1075"/>
      <c r="V30" s="1075">
        <v>7622</v>
      </c>
      <c r="W30" s="1075"/>
      <c r="X30" s="1075"/>
      <c r="Y30" s="1075"/>
      <c r="Z30" s="1075"/>
      <c r="AA30" s="1075">
        <v>199</v>
      </c>
      <c r="AB30" s="1075"/>
      <c r="AC30" s="1075"/>
      <c r="AD30" s="1075"/>
      <c r="AE30" s="1076"/>
      <c r="AF30" s="1050">
        <v>199</v>
      </c>
      <c r="AG30" s="1051"/>
      <c r="AH30" s="1051"/>
      <c r="AI30" s="1051"/>
      <c r="AJ30" s="1052"/>
      <c r="AK30" s="1011">
        <v>1733</v>
      </c>
      <c r="AL30" s="1002"/>
      <c r="AM30" s="1002"/>
      <c r="AN30" s="1002"/>
      <c r="AO30" s="1002"/>
      <c r="AP30" s="1002" t="s">
        <v>563</v>
      </c>
      <c r="AQ30" s="1002"/>
      <c r="AR30" s="1002"/>
      <c r="AS30" s="1002"/>
      <c r="AT30" s="1002"/>
      <c r="AU30" s="1002" t="s">
        <v>563</v>
      </c>
      <c r="AV30" s="1002"/>
      <c r="AW30" s="1002"/>
      <c r="AX30" s="1002"/>
      <c r="AY30" s="1002"/>
      <c r="AZ30" s="1073" t="s">
        <v>560</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396</v>
      </c>
      <c r="C31" s="1069"/>
      <c r="D31" s="1069"/>
      <c r="E31" s="1069"/>
      <c r="F31" s="1069"/>
      <c r="G31" s="1069"/>
      <c r="H31" s="1069"/>
      <c r="I31" s="1069"/>
      <c r="J31" s="1069"/>
      <c r="K31" s="1069"/>
      <c r="L31" s="1069"/>
      <c r="M31" s="1069"/>
      <c r="N31" s="1069"/>
      <c r="O31" s="1069"/>
      <c r="P31" s="1070"/>
      <c r="Q31" s="1074">
        <v>12416</v>
      </c>
      <c r="R31" s="1075"/>
      <c r="S31" s="1075"/>
      <c r="T31" s="1075"/>
      <c r="U31" s="1075"/>
      <c r="V31" s="1075">
        <v>5472</v>
      </c>
      <c r="W31" s="1075"/>
      <c r="X31" s="1075"/>
      <c r="Y31" s="1075"/>
      <c r="Z31" s="1075"/>
      <c r="AA31" s="1075">
        <v>6943</v>
      </c>
      <c r="AB31" s="1075"/>
      <c r="AC31" s="1075"/>
      <c r="AD31" s="1075"/>
      <c r="AE31" s="1076"/>
      <c r="AF31" s="1050">
        <v>6943</v>
      </c>
      <c r="AG31" s="1051"/>
      <c r="AH31" s="1051"/>
      <c r="AI31" s="1051"/>
      <c r="AJ31" s="1052"/>
      <c r="AK31" s="1011">
        <v>531</v>
      </c>
      <c r="AL31" s="1002"/>
      <c r="AM31" s="1002"/>
      <c r="AN31" s="1002"/>
      <c r="AO31" s="1002"/>
      <c r="AP31" s="1002">
        <v>45968</v>
      </c>
      <c r="AQ31" s="1002"/>
      <c r="AR31" s="1002"/>
      <c r="AS31" s="1002"/>
      <c r="AT31" s="1002"/>
      <c r="AU31" s="1002">
        <v>781</v>
      </c>
      <c r="AV31" s="1002"/>
      <c r="AW31" s="1002"/>
      <c r="AX31" s="1002"/>
      <c r="AY31" s="1002"/>
      <c r="AZ31" s="1073" t="s">
        <v>560</v>
      </c>
      <c r="BA31" s="1073"/>
      <c r="BB31" s="1073"/>
      <c r="BC31" s="1073"/>
      <c r="BD31" s="1073"/>
      <c r="BE31" s="1063" t="s">
        <v>397</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398</v>
      </c>
      <c r="C32" s="1069"/>
      <c r="D32" s="1069"/>
      <c r="E32" s="1069"/>
      <c r="F32" s="1069"/>
      <c r="G32" s="1069"/>
      <c r="H32" s="1069"/>
      <c r="I32" s="1069"/>
      <c r="J32" s="1069"/>
      <c r="K32" s="1069"/>
      <c r="L32" s="1069"/>
      <c r="M32" s="1069"/>
      <c r="N32" s="1069"/>
      <c r="O32" s="1069"/>
      <c r="P32" s="1070"/>
      <c r="Q32" s="1074">
        <v>13529</v>
      </c>
      <c r="R32" s="1075"/>
      <c r="S32" s="1075"/>
      <c r="T32" s="1075"/>
      <c r="U32" s="1075"/>
      <c r="V32" s="1075">
        <v>2438</v>
      </c>
      <c r="W32" s="1075"/>
      <c r="X32" s="1075"/>
      <c r="Y32" s="1075"/>
      <c r="Z32" s="1075"/>
      <c r="AA32" s="1075">
        <v>11092</v>
      </c>
      <c r="AB32" s="1075"/>
      <c r="AC32" s="1075"/>
      <c r="AD32" s="1075"/>
      <c r="AE32" s="1076"/>
      <c r="AF32" s="1050">
        <v>11092</v>
      </c>
      <c r="AG32" s="1051"/>
      <c r="AH32" s="1051"/>
      <c r="AI32" s="1051"/>
      <c r="AJ32" s="1052"/>
      <c r="AK32" s="1011">
        <v>3546</v>
      </c>
      <c r="AL32" s="1002"/>
      <c r="AM32" s="1002"/>
      <c r="AN32" s="1002"/>
      <c r="AO32" s="1002"/>
      <c r="AP32" s="1002">
        <v>23040</v>
      </c>
      <c r="AQ32" s="1002"/>
      <c r="AR32" s="1002"/>
      <c r="AS32" s="1002"/>
      <c r="AT32" s="1002"/>
      <c r="AU32" s="1002">
        <v>13386</v>
      </c>
      <c r="AV32" s="1002"/>
      <c r="AW32" s="1002"/>
      <c r="AX32" s="1002"/>
      <c r="AY32" s="1002"/>
      <c r="AZ32" s="1073" t="s">
        <v>562</v>
      </c>
      <c r="BA32" s="1073"/>
      <c r="BB32" s="1073"/>
      <c r="BC32" s="1073"/>
      <c r="BD32" s="1073"/>
      <c r="BE32" s="1063" t="s">
        <v>399</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400</v>
      </c>
      <c r="C33" s="1069"/>
      <c r="D33" s="1069"/>
      <c r="E33" s="1069"/>
      <c r="F33" s="1069"/>
      <c r="G33" s="1069"/>
      <c r="H33" s="1069"/>
      <c r="I33" s="1069"/>
      <c r="J33" s="1069"/>
      <c r="K33" s="1069"/>
      <c r="L33" s="1069"/>
      <c r="M33" s="1069"/>
      <c r="N33" s="1069"/>
      <c r="O33" s="1069"/>
      <c r="P33" s="1070"/>
      <c r="Q33" s="1074">
        <v>11168</v>
      </c>
      <c r="R33" s="1075"/>
      <c r="S33" s="1075"/>
      <c r="T33" s="1075"/>
      <c r="U33" s="1075"/>
      <c r="V33" s="1075">
        <v>9670</v>
      </c>
      <c r="W33" s="1075"/>
      <c r="X33" s="1075"/>
      <c r="Y33" s="1075"/>
      <c r="Z33" s="1075"/>
      <c r="AA33" s="1075">
        <v>1498</v>
      </c>
      <c r="AB33" s="1075"/>
      <c r="AC33" s="1075"/>
      <c r="AD33" s="1075"/>
      <c r="AE33" s="1076"/>
      <c r="AF33" s="1050">
        <v>1498</v>
      </c>
      <c r="AG33" s="1051"/>
      <c r="AH33" s="1051"/>
      <c r="AI33" s="1051"/>
      <c r="AJ33" s="1052"/>
      <c r="AK33" s="1011">
        <v>15387</v>
      </c>
      <c r="AL33" s="1002"/>
      <c r="AM33" s="1002"/>
      <c r="AN33" s="1002"/>
      <c r="AO33" s="1002"/>
      <c r="AP33" s="1002">
        <v>323778</v>
      </c>
      <c r="AQ33" s="1002"/>
      <c r="AR33" s="1002"/>
      <c r="AS33" s="1002"/>
      <c r="AT33" s="1002"/>
      <c r="AU33" s="1002">
        <v>182934</v>
      </c>
      <c r="AV33" s="1002"/>
      <c r="AW33" s="1002"/>
      <c r="AX33" s="1002"/>
      <c r="AY33" s="1002"/>
      <c r="AZ33" s="1073" t="s">
        <v>562</v>
      </c>
      <c r="BA33" s="1073"/>
      <c r="BB33" s="1073"/>
      <c r="BC33" s="1073"/>
      <c r="BD33" s="1073"/>
      <c r="BE33" s="1063" t="s">
        <v>399</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401</v>
      </c>
      <c r="C34" s="1069"/>
      <c r="D34" s="1069"/>
      <c r="E34" s="1069"/>
      <c r="F34" s="1069"/>
      <c r="G34" s="1069"/>
      <c r="H34" s="1069"/>
      <c r="I34" s="1069"/>
      <c r="J34" s="1069"/>
      <c r="K34" s="1069"/>
      <c r="L34" s="1069"/>
      <c r="M34" s="1069"/>
      <c r="N34" s="1069"/>
      <c r="O34" s="1069"/>
      <c r="P34" s="1070"/>
      <c r="Q34" s="1074">
        <v>1334</v>
      </c>
      <c r="R34" s="1075"/>
      <c r="S34" s="1075"/>
      <c r="T34" s="1075"/>
      <c r="U34" s="1075"/>
      <c r="V34" s="1075">
        <v>1334</v>
      </c>
      <c r="W34" s="1075"/>
      <c r="X34" s="1075"/>
      <c r="Y34" s="1075"/>
      <c r="Z34" s="1075"/>
      <c r="AA34" s="1075">
        <v>0</v>
      </c>
      <c r="AB34" s="1075"/>
      <c r="AC34" s="1075"/>
      <c r="AD34" s="1075"/>
      <c r="AE34" s="1076"/>
      <c r="AF34" s="1050">
        <v>0</v>
      </c>
      <c r="AG34" s="1051"/>
      <c r="AH34" s="1051"/>
      <c r="AI34" s="1051"/>
      <c r="AJ34" s="1052"/>
      <c r="AK34" s="1011">
        <v>681</v>
      </c>
      <c r="AL34" s="1002"/>
      <c r="AM34" s="1002"/>
      <c r="AN34" s="1002"/>
      <c r="AO34" s="1002"/>
      <c r="AP34" s="1002">
        <v>6292</v>
      </c>
      <c r="AQ34" s="1002"/>
      <c r="AR34" s="1002"/>
      <c r="AS34" s="1002"/>
      <c r="AT34" s="1002"/>
      <c r="AU34" s="1002">
        <v>3354</v>
      </c>
      <c r="AV34" s="1002"/>
      <c r="AW34" s="1002"/>
      <c r="AX34" s="1002"/>
      <c r="AY34" s="1002"/>
      <c r="AZ34" s="1073" t="s">
        <v>562</v>
      </c>
      <c r="BA34" s="1073"/>
      <c r="BB34" s="1073"/>
      <c r="BC34" s="1073"/>
      <c r="BD34" s="1073"/>
      <c r="BE34" s="1063" t="s">
        <v>402</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403</v>
      </c>
      <c r="C35" s="1069"/>
      <c r="D35" s="1069"/>
      <c r="E35" s="1069"/>
      <c r="F35" s="1069"/>
      <c r="G35" s="1069"/>
      <c r="H35" s="1069"/>
      <c r="I35" s="1069"/>
      <c r="J35" s="1069"/>
      <c r="K35" s="1069"/>
      <c r="L35" s="1069"/>
      <c r="M35" s="1069"/>
      <c r="N35" s="1069"/>
      <c r="O35" s="1069"/>
      <c r="P35" s="1070"/>
      <c r="Q35" s="1074">
        <v>268</v>
      </c>
      <c r="R35" s="1075"/>
      <c r="S35" s="1075"/>
      <c r="T35" s="1075"/>
      <c r="U35" s="1075"/>
      <c r="V35" s="1075">
        <v>268</v>
      </c>
      <c r="W35" s="1075"/>
      <c r="X35" s="1075"/>
      <c r="Y35" s="1075"/>
      <c r="Z35" s="1075"/>
      <c r="AA35" s="1075">
        <v>0</v>
      </c>
      <c r="AB35" s="1075"/>
      <c r="AC35" s="1075"/>
      <c r="AD35" s="1075"/>
      <c r="AE35" s="1076"/>
      <c r="AF35" s="1050">
        <v>0</v>
      </c>
      <c r="AG35" s="1051"/>
      <c r="AH35" s="1051"/>
      <c r="AI35" s="1051"/>
      <c r="AJ35" s="1052"/>
      <c r="AK35" s="1011">
        <v>78</v>
      </c>
      <c r="AL35" s="1002"/>
      <c r="AM35" s="1002"/>
      <c r="AN35" s="1002"/>
      <c r="AO35" s="1002"/>
      <c r="AP35" s="1002">
        <v>623</v>
      </c>
      <c r="AQ35" s="1002"/>
      <c r="AR35" s="1002"/>
      <c r="AS35" s="1002"/>
      <c r="AT35" s="1002"/>
      <c r="AU35" s="1002">
        <v>208</v>
      </c>
      <c r="AV35" s="1002"/>
      <c r="AW35" s="1002"/>
      <c r="AX35" s="1002"/>
      <c r="AY35" s="1002"/>
      <c r="AZ35" s="1073" t="s">
        <v>564</v>
      </c>
      <c r="BA35" s="1073"/>
      <c r="BB35" s="1073"/>
      <c r="BC35" s="1073"/>
      <c r="BD35" s="1073"/>
      <c r="BE35" s="1063" t="s">
        <v>402</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404</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381</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23609</v>
      </c>
      <c r="AG63" s="990"/>
      <c r="AH63" s="990"/>
      <c r="AI63" s="990"/>
      <c r="AJ63" s="1061"/>
      <c r="AK63" s="1062"/>
      <c r="AL63" s="994"/>
      <c r="AM63" s="994"/>
      <c r="AN63" s="994"/>
      <c r="AO63" s="994"/>
      <c r="AP63" s="990">
        <v>399701</v>
      </c>
      <c r="AQ63" s="990"/>
      <c r="AR63" s="990"/>
      <c r="AS63" s="990"/>
      <c r="AT63" s="990"/>
      <c r="AU63" s="990">
        <v>200664</v>
      </c>
      <c r="AV63" s="990"/>
      <c r="AW63" s="990"/>
      <c r="AX63" s="990"/>
      <c r="AY63" s="990"/>
      <c r="AZ63" s="1056"/>
      <c r="BA63" s="1056"/>
      <c r="BB63" s="1056"/>
      <c r="BC63" s="1056"/>
      <c r="BD63" s="1056"/>
      <c r="BE63" s="991"/>
      <c r="BF63" s="991"/>
      <c r="BG63" s="991"/>
      <c r="BH63" s="991"/>
      <c r="BI63" s="992"/>
      <c r="BJ63" s="1057" t="s">
        <v>406</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408</v>
      </c>
      <c r="B66" s="1027"/>
      <c r="C66" s="1027"/>
      <c r="D66" s="1027"/>
      <c r="E66" s="1027"/>
      <c r="F66" s="1027"/>
      <c r="G66" s="1027"/>
      <c r="H66" s="1027"/>
      <c r="I66" s="1027"/>
      <c r="J66" s="1027"/>
      <c r="K66" s="1027"/>
      <c r="L66" s="1027"/>
      <c r="M66" s="1027"/>
      <c r="N66" s="1027"/>
      <c r="O66" s="1027"/>
      <c r="P66" s="1028"/>
      <c r="Q66" s="1032" t="s">
        <v>385</v>
      </c>
      <c r="R66" s="1033"/>
      <c r="S66" s="1033"/>
      <c r="T66" s="1033"/>
      <c r="U66" s="1034"/>
      <c r="V66" s="1032" t="s">
        <v>386</v>
      </c>
      <c r="W66" s="1033"/>
      <c r="X66" s="1033"/>
      <c r="Y66" s="1033"/>
      <c r="Z66" s="1034"/>
      <c r="AA66" s="1032" t="s">
        <v>409</v>
      </c>
      <c r="AB66" s="1033"/>
      <c r="AC66" s="1033"/>
      <c r="AD66" s="1033"/>
      <c r="AE66" s="1034"/>
      <c r="AF66" s="1038" t="s">
        <v>388</v>
      </c>
      <c r="AG66" s="1039"/>
      <c r="AH66" s="1039"/>
      <c r="AI66" s="1039"/>
      <c r="AJ66" s="1040"/>
      <c r="AK66" s="1032" t="s">
        <v>389</v>
      </c>
      <c r="AL66" s="1027"/>
      <c r="AM66" s="1027"/>
      <c r="AN66" s="1027"/>
      <c r="AO66" s="1028"/>
      <c r="AP66" s="1032" t="s">
        <v>390</v>
      </c>
      <c r="AQ66" s="1033"/>
      <c r="AR66" s="1033"/>
      <c r="AS66" s="1033"/>
      <c r="AT66" s="1034"/>
      <c r="AU66" s="1032" t="s">
        <v>410</v>
      </c>
      <c r="AV66" s="1033"/>
      <c r="AW66" s="1033"/>
      <c r="AX66" s="1033"/>
      <c r="AY66" s="1034"/>
      <c r="AZ66" s="1032" t="s">
        <v>366</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565</v>
      </c>
      <c r="C68" s="1017"/>
      <c r="D68" s="1017"/>
      <c r="E68" s="1017"/>
      <c r="F68" s="1017"/>
      <c r="G68" s="1017"/>
      <c r="H68" s="1017"/>
      <c r="I68" s="1017"/>
      <c r="J68" s="1017"/>
      <c r="K68" s="1017"/>
      <c r="L68" s="1017"/>
      <c r="M68" s="1017"/>
      <c r="N68" s="1017"/>
      <c r="O68" s="1017"/>
      <c r="P68" s="1018"/>
      <c r="Q68" s="1019">
        <v>997</v>
      </c>
      <c r="R68" s="1013"/>
      <c r="S68" s="1013"/>
      <c r="T68" s="1013"/>
      <c r="U68" s="1013"/>
      <c r="V68" s="1013">
        <v>884</v>
      </c>
      <c r="W68" s="1013"/>
      <c r="X68" s="1013"/>
      <c r="Y68" s="1013"/>
      <c r="Z68" s="1013"/>
      <c r="AA68" s="1013">
        <v>113</v>
      </c>
      <c r="AB68" s="1013"/>
      <c r="AC68" s="1013"/>
      <c r="AD68" s="1013"/>
      <c r="AE68" s="1013"/>
      <c r="AF68" s="1013">
        <v>113</v>
      </c>
      <c r="AG68" s="1013"/>
      <c r="AH68" s="1013"/>
      <c r="AI68" s="1013"/>
      <c r="AJ68" s="1013"/>
      <c r="AK68" s="1013">
        <v>72</v>
      </c>
      <c r="AL68" s="1013"/>
      <c r="AM68" s="1013"/>
      <c r="AN68" s="1013"/>
      <c r="AO68" s="1013"/>
      <c r="AP68" s="1013">
        <v>10</v>
      </c>
      <c r="AQ68" s="1013"/>
      <c r="AR68" s="1013"/>
      <c r="AS68" s="1013"/>
      <c r="AT68" s="1013"/>
      <c r="AU68" s="1013">
        <v>4</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566</v>
      </c>
      <c r="C69" s="1006"/>
      <c r="D69" s="1006"/>
      <c r="E69" s="1006"/>
      <c r="F69" s="1006"/>
      <c r="G69" s="1006"/>
      <c r="H69" s="1006"/>
      <c r="I69" s="1006"/>
      <c r="J69" s="1006"/>
      <c r="K69" s="1006"/>
      <c r="L69" s="1006"/>
      <c r="M69" s="1006"/>
      <c r="N69" s="1006"/>
      <c r="O69" s="1006"/>
      <c r="P69" s="1007"/>
      <c r="Q69" s="1008">
        <v>229</v>
      </c>
      <c r="R69" s="1002"/>
      <c r="S69" s="1002"/>
      <c r="T69" s="1002"/>
      <c r="U69" s="1002"/>
      <c r="V69" s="1002">
        <v>227</v>
      </c>
      <c r="W69" s="1002"/>
      <c r="X69" s="1002"/>
      <c r="Y69" s="1002"/>
      <c r="Z69" s="1002"/>
      <c r="AA69" s="1002">
        <v>3</v>
      </c>
      <c r="AB69" s="1002"/>
      <c r="AC69" s="1002"/>
      <c r="AD69" s="1002"/>
      <c r="AE69" s="1002"/>
      <c r="AF69" s="1002">
        <v>549</v>
      </c>
      <c r="AG69" s="1002"/>
      <c r="AH69" s="1002"/>
      <c r="AI69" s="1002"/>
      <c r="AJ69" s="1002"/>
      <c r="AK69" s="1002">
        <v>72</v>
      </c>
      <c r="AL69" s="1002"/>
      <c r="AM69" s="1002"/>
      <c r="AN69" s="1002"/>
      <c r="AO69" s="1002"/>
      <c r="AP69" s="1002">
        <v>1540</v>
      </c>
      <c r="AQ69" s="1002"/>
      <c r="AR69" s="1002"/>
      <c r="AS69" s="1002"/>
      <c r="AT69" s="1002"/>
      <c r="AU69" s="1002" t="s">
        <v>560</v>
      </c>
      <c r="AV69" s="1002"/>
      <c r="AW69" s="1002"/>
      <c r="AX69" s="1002"/>
      <c r="AY69" s="1002"/>
      <c r="AZ69" s="1003" t="s">
        <v>580</v>
      </c>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567</v>
      </c>
      <c r="C70" s="1006"/>
      <c r="D70" s="1006"/>
      <c r="E70" s="1006"/>
      <c r="F70" s="1006"/>
      <c r="G70" s="1006"/>
      <c r="H70" s="1006"/>
      <c r="I70" s="1006"/>
      <c r="J70" s="1006"/>
      <c r="K70" s="1006"/>
      <c r="L70" s="1006"/>
      <c r="M70" s="1006"/>
      <c r="N70" s="1006"/>
      <c r="O70" s="1006"/>
      <c r="P70" s="1007"/>
      <c r="Q70" s="1008">
        <v>2535</v>
      </c>
      <c r="R70" s="1002"/>
      <c r="S70" s="1002"/>
      <c r="T70" s="1002"/>
      <c r="U70" s="1002"/>
      <c r="V70" s="1002">
        <v>2387</v>
      </c>
      <c r="W70" s="1002"/>
      <c r="X70" s="1002"/>
      <c r="Y70" s="1002"/>
      <c r="Z70" s="1002"/>
      <c r="AA70" s="1002">
        <v>148</v>
      </c>
      <c r="AB70" s="1002"/>
      <c r="AC70" s="1002"/>
      <c r="AD70" s="1002"/>
      <c r="AE70" s="1002"/>
      <c r="AF70" s="1002">
        <v>148</v>
      </c>
      <c r="AG70" s="1002"/>
      <c r="AH70" s="1002"/>
      <c r="AI70" s="1002"/>
      <c r="AJ70" s="1002"/>
      <c r="AK70" s="1002" t="s">
        <v>577</v>
      </c>
      <c r="AL70" s="1002"/>
      <c r="AM70" s="1002"/>
      <c r="AN70" s="1002"/>
      <c r="AO70" s="1002"/>
      <c r="AP70" s="1002">
        <v>1845</v>
      </c>
      <c r="AQ70" s="1002"/>
      <c r="AR70" s="1002"/>
      <c r="AS70" s="1002"/>
      <c r="AT70" s="1002"/>
      <c r="AU70" s="1002">
        <v>256</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568</v>
      </c>
      <c r="C71" s="1006"/>
      <c r="D71" s="1006"/>
      <c r="E71" s="1006"/>
      <c r="F71" s="1006"/>
      <c r="G71" s="1006"/>
      <c r="H71" s="1006"/>
      <c r="I71" s="1006"/>
      <c r="J71" s="1006"/>
      <c r="K71" s="1006"/>
      <c r="L71" s="1006"/>
      <c r="M71" s="1006"/>
      <c r="N71" s="1006"/>
      <c r="O71" s="1006"/>
      <c r="P71" s="1007"/>
      <c r="Q71" s="1008">
        <v>577</v>
      </c>
      <c r="R71" s="1002"/>
      <c r="S71" s="1002"/>
      <c r="T71" s="1002"/>
      <c r="U71" s="1002"/>
      <c r="V71" s="1002">
        <v>546</v>
      </c>
      <c r="W71" s="1002"/>
      <c r="X71" s="1002"/>
      <c r="Y71" s="1002"/>
      <c r="Z71" s="1002"/>
      <c r="AA71" s="1002">
        <v>31</v>
      </c>
      <c r="AB71" s="1002"/>
      <c r="AC71" s="1002"/>
      <c r="AD71" s="1002"/>
      <c r="AE71" s="1002"/>
      <c r="AF71" s="1002">
        <v>31</v>
      </c>
      <c r="AG71" s="1002"/>
      <c r="AH71" s="1002"/>
      <c r="AI71" s="1002"/>
      <c r="AJ71" s="1002"/>
      <c r="AK71" s="1002" t="s">
        <v>564</v>
      </c>
      <c r="AL71" s="1002"/>
      <c r="AM71" s="1002"/>
      <c r="AN71" s="1002"/>
      <c r="AO71" s="1002"/>
      <c r="AP71" s="1002">
        <v>208</v>
      </c>
      <c r="AQ71" s="1002"/>
      <c r="AR71" s="1002"/>
      <c r="AS71" s="1002"/>
      <c r="AT71" s="1002"/>
      <c r="AU71" s="1002">
        <v>72</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569</v>
      </c>
      <c r="C72" s="1006"/>
      <c r="D72" s="1006"/>
      <c r="E72" s="1006"/>
      <c r="F72" s="1006"/>
      <c r="G72" s="1006"/>
      <c r="H72" s="1006"/>
      <c r="I72" s="1006"/>
      <c r="J72" s="1006"/>
      <c r="K72" s="1006"/>
      <c r="L72" s="1006"/>
      <c r="M72" s="1006"/>
      <c r="N72" s="1006"/>
      <c r="O72" s="1006"/>
      <c r="P72" s="1007"/>
      <c r="Q72" s="1008">
        <v>646</v>
      </c>
      <c r="R72" s="1002"/>
      <c r="S72" s="1002"/>
      <c r="T72" s="1002"/>
      <c r="U72" s="1002"/>
      <c r="V72" s="1002">
        <v>564</v>
      </c>
      <c r="W72" s="1002"/>
      <c r="X72" s="1002"/>
      <c r="Y72" s="1002"/>
      <c r="Z72" s="1002"/>
      <c r="AA72" s="1002">
        <v>81</v>
      </c>
      <c r="AB72" s="1002"/>
      <c r="AC72" s="1002"/>
      <c r="AD72" s="1002"/>
      <c r="AE72" s="1002"/>
      <c r="AF72" s="1002">
        <v>82</v>
      </c>
      <c r="AG72" s="1002"/>
      <c r="AH72" s="1002"/>
      <c r="AI72" s="1002"/>
      <c r="AJ72" s="1002"/>
      <c r="AK72" s="1002" t="s">
        <v>577</v>
      </c>
      <c r="AL72" s="1002"/>
      <c r="AM72" s="1002"/>
      <c r="AN72" s="1002"/>
      <c r="AO72" s="1002"/>
      <c r="AP72" s="1002">
        <v>220</v>
      </c>
      <c r="AQ72" s="1002"/>
      <c r="AR72" s="1002"/>
      <c r="AS72" s="1002"/>
      <c r="AT72" s="1002"/>
      <c r="AU72" s="1002">
        <v>127</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570</v>
      </c>
      <c r="C73" s="1006"/>
      <c r="D73" s="1006"/>
      <c r="E73" s="1006"/>
      <c r="F73" s="1006"/>
      <c r="G73" s="1006"/>
      <c r="H73" s="1006"/>
      <c r="I73" s="1006"/>
      <c r="J73" s="1006"/>
      <c r="K73" s="1006"/>
      <c r="L73" s="1006"/>
      <c r="M73" s="1006"/>
      <c r="N73" s="1006"/>
      <c r="O73" s="1006"/>
      <c r="P73" s="1007"/>
      <c r="Q73" s="1008">
        <v>217</v>
      </c>
      <c r="R73" s="1002"/>
      <c r="S73" s="1002"/>
      <c r="T73" s="1002"/>
      <c r="U73" s="1002"/>
      <c r="V73" s="1002">
        <v>193</v>
      </c>
      <c r="W73" s="1002"/>
      <c r="X73" s="1002"/>
      <c r="Y73" s="1002"/>
      <c r="Z73" s="1002"/>
      <c r="AA73" s="1002">
        <v>24</v>
      </c>
      <c r="AB73" s="1002"/>
      <c r="AC73" s="1002"/>
      <c r="AD73" s="1002"/>
      <c r="AE73" s="1002"/>
      <c r="AF73" s="1002">
        <v>24</v>
      </c>
      <c r="AG73" s="1002"/>
      <c r="AH73" s="1002"/>
      <c r="AI73" s="1002"/>
      <c r="AJ73" s="1002"/>
      <c r="AK73" s="1002" t="s">
        <v>578</v>
      </c>
      <c r="AL73" s="1002"/>
      <c r="AM73" s="1002"/>
      <c r="AN73" s="1002"/>
      <c r="AO73" s="1002"/>
      <c r="AP73" s="1002">
        <v>4</v>
      </c>
      <c r="AQ73" s="1002"/>
      <c r="AR73" s="1002"/>
      <c r="AS73" s="1002"/>
      <c r="AT73" s="1002"/>
      <c r="AU73" s="1002">
        <v>1</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571</v>
      </c>
      <c r="C74" s="1006"/>
      <c r="D74" s="1006"/>
      <c r="E74" s="1006"/>
      <c r="F74" s="1006"/>
      <c r="G74" s="1006"/>
      <c r="H74" s="1006"/>
      <c r="I74" s="1006"/>
      <c r="J74" s="1006"/>
      <c r="K74" s="1006"/>
      <c r="L74" s="1006"/>
      <c r="M74" s="1006"/>
      <c r="N74" s="1006"/>
      <c r="O74" s="1006"/>
      <c r="P74" s="1007"/>
      <c r="Q74" s="1008">
        <v>685</v>
      </c>
      <c r="R74" s="1002"/>
      <c r="S74" s="1002"/>
      <c r="T74" s="1002"/>
      <c r="U74" s="1002"/>
      <c r="V74" s="1002">
        <v>619</v>
      </c>
      <c r="W74" s="1002"/>
      <c r="X74" s="1002"/>
      <c r="Y74" s="1002"/>
      <c r="Z74" s="1002"/>
      <c r="AA74" s="1002">
        <v>66</v>
      </c>
      <c r="AB74" s="1002"/>
      <c r="AC74" s="1002"/>
      <c r="AD74" s="1002"/>
      <c r="AE74" s="1002"/>
      <c r="AF74" s="1002">
        <v>66</v>
      </c>
      <c r="AG74" s="1002"/>
      <c r="AH74" s="1002"/>
      <c r="AI74" s="1002"/>
      <c r="AJ74" s="1002"/>
      <c r="AK74" s="1002" t="s">
        <v>577</v>
      </c>
      <c r="AL74" s="1002"/>
      <c r="AM74" s="1002"/>
      <c r="AN74" s="1002"/>
      <c r="AO74" s="1002"/>
      <c r="AP74" s="1002">
        <v>29</v>
      </c>
      <c r="AQ74" s="1002"/>
      <c r="AR74" s="1002"/>
      <c r="AS74" s="1002"/>
      <c r="AT74" s="1002"/>
      <c r="AU74" s="1002">
        <v>22</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572</v>
      </c>
      <c r="C75" s="1006"/>
      <c r="D75" s="1006"/>
      <c r="E75" s="1006"/>
      <c r="F75" s="1006"/>
      <c r="G75" s="1006"/>
      <c r="H75" s="1006"/>
      <c r="I75" s="1006"/>
      <c r="J75" s="1006"/>
      <c r="K75" s="1006"/>
      <c r="L75" s="1006"/>
      <c r="M75" s="1006"/>
      <c r="N75" s="1006"/>
      <c r="O75" s="1006"/>
      <c r="P75" s="1007"/>
      <c r="Q75" s="1009">
        <v>285</v>
      </c>
      <c r="R75" s="1010"/>
      <c r="S75" s="1010"/>
      <c r="T75" s="1010"/>
      <c r="U75" s="1011"/>
      <c r="V75" s="1012">
        <v>261</v>
      </c>
      <c r="W75" s="1010"/>
      <c r="X75" s="1010"/>
      <c r="Y75" s="1010"/>
      <c r="Z75" s="1011"/>
      <c r="AA75" s="1012">
        <v>24</v>
      </c>
      <c r="AB75" s="1010"/>
      <c r="AC75" s="1010"/>
      <c r="AD75" s="1010"/>
      <c r="AE75" s="1011"/>
      <c r="AF75" s="1012">
        <v>24</v>
      </c>
      <c r="AG75" s="1010"/>
      <c r="AH75" s="1010"/>
      <c r="AI75" s="1010"/>
      <c r="AJ75" s="1011"/>
      <c r="AK75" s="1012" t="s">
        <v>577</v>
      </c>
      <c r="AL75" s="1010"/>
      <c r="AM75" s="1010"/>
      <c r="AN75" s="1010"/>
      <c r="AO75" s="1011"/>
      <c r="AP75" s="1012" t="s">
        <v>577</v>
      </c>
      <c r="AQ75" s="1010"/>
      <c r="AR75" s="1010"/>
      <c r="AS75" s="1010"/>
      <c r="AT75" s="1011"/>
      <c r="AU75" s="1012" t="s">
        <v>560</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573</v>
      </c>
      <c r="C76" s="1006"/>
      <c r="D76" s="1006"/>
      <c r="E76" s="1006"/>
      <c r="F76" s="1006"/>
      <c r="G76" s="1006"/>
      <c r="H76" s="1006"/>
      <c r="I76" s="1006"/>
      <c r="J76" s="1006"/>
      <c r="K76" s="1006"/>
      <c r="L76" s="1006"/>
      <c r="M76" s="1006"/>
      <c r="N76" s="1006"/>
      <c r="O76" s="1006"/>
      <c r="P76" s="1007"/>
      <c r="Q76" s="1009">
        <v>1148</v>
      </c>
      <c r="R76" s="1010"/>
      <c r="S76" s="1010"/>
      <c r="T76" s="1010"/>
      <c r="U76" s="1011"/>
      <c r="V76" s="1012">
        <v>1024</v>
      </c>
      <c r="W76" s="1010"/>
      <c r="X76" s="1010"/>
      <c r="Y76" s="1010"/>
      <c r="Z76" s="1011"/>
      <c r="AA76" s="1012">
        <v>124</v>
      </c>
      <c r="AB76" s="1010"/>
      <c r="AC76" s="1010"/>
      <c r="AD76" s="1010"/>
      <c r="AE76" s="1011"/>
      <c r="AF76" s="1012">
        <v>124</v>
      </c>
      <c r="AG76" s="1010"/>
      <c r="AH76" s="1010"/>
      <c r="AI76" s="1010"/>
      <c r="AJ76" s="1011"/>
      <c r="AK76" s="1012" t="s">
        <v>577</v>
      </c>
      <c r="AL76" s="1010"/>
      <c r="AM76" s="1010"/>
      <c r="AN76" s="1010"/>
      <c r="AO76" s="1011"/>
      <c r="AP76" s="1012" t="s">
        <v>579</v>
      </c>
      <c r="AQ76" s="1010"/>
      <c r="AR76" s="1010"/>
      <c r="AS76" s="1010"/>
      <c r="AT76" s="1011"/>
      <c r="AU76" s="1012" t="s">
        <v>560</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574</v>
      </c>
      <c r="C77" s="1006"/>
      <c r="D77" s="1006"/>
      <c r="E77" s="1006"/>
      <c r="F77" s="1006"/>
      <c r="G77" s="1006"/>
      <c r="H77" s="1006"/>
      <c r="I77" s="1006"/>
      <c r="J77" s="1006"/>
      <c r="K77" s="1006"/>
      <c r="L77" s="1006"/>
      <c r="M77" s="1006"/>
      <c r="N77" s="1006"/>
      <c r="O77" s="1006"/>
      <c r="P77" s="1007"/>
      <c r="Q77" s="1009">
        <v>269648</v>
      </c>
      <c r="R77" s="1010"/>
      <c r="S77" s="1010"/>
      <c r="T77" s="1010"/>
      <c r="U77" s="1011"/>
      <c r="V77" s="1012">
        <v>264684</v>
      </c>
      <c r="W77" s="1010"/>
      <c r="X77" s="1010"/>
      <c r="Y77" s="1010"/>
      <c r="Z77" s="1011"/>
      <c r="AA77" s="1012">
        <v>4964</v>
      </c>
      <c r="AB77" s="1010"/>
      <c r="AC77" s="1010"/>
      <c r="AD77" s="1010"/>
      <c r="AE77" s="1011"/>
      <c r="AF77" s="1012">
        <v>4964</v>
      </c>
      <c r="AG77" s="1010"/>
      <c r="AH77" s="1010"/>
      <c r="AI77" s="1010"/>
      <c r="AJ77" s="1011"/>
      <c r="AK77" s="1012">
        <v>2316</v>
      </c>
      <c r="AL77" s="1010"/>
      <c r="AM77" s="1010"/>
      <c r="AN77" s="1010"/>
      <c r="AO77" s="1011"/>
      <c r="AP77" s="1012" t="s">
        <v>577</v>
      </c>
      <c r="AQ77" s="1010"/>
      <c r="AR77" s="1010"/>
      <c r="AS77" s="1010"/>
      <c r="AT77" s="1011"/>
      <c r="AU77" s="1012" t="s">
        <v>560</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t="s">
        <v>575</v>
      </c>
      <c r="C78" s="1006"/>
      <c r="D78" s="1006"/>
      <c r="E78" s="1006"/>
      <c r="F78" s="1006"/>
      <c r="G78" s="1006"/>
      <c r="H78" s="1006"/>
      <c r="I78" s="1006"/>
      <c r="J78" s="1006"/>
      <c r="K78" s="1006"/>
      <c r="L78" s="1006"/>
      <c r="M78" s="1006"/>
      <c r="N78" s="1006"/>
      <c r="O78" s="1006"/>
      <c r="P78" s="1007"/>
      <c r="Q78" s="1008">
        <v>9524</v>
      </c>
      <c r="R78" s="1002"/>
      <c r="S78" s="1002"/>
      <c r="T78" s="1002"/>
      <c r="U78" s="1002"/>
      <c r="V78" s="1002">
        <v>8824</v>
      </c>
      <c r="W78" s="1002"/>
      <c r="X78" s="1002"/>
      <c r="Y78" s="1002"/>
      <c r="Z78" s="1002"/>
      <c r="AA78" s="1002">
        <v>699</v>
      </c>
      <c r="AB78" s="1002"/>
      <c r="AC78" s="1002"/>
      <c r="AD78" s="1002"/>
      <c r="AE78" s="1002"/>
      <c r="AF78" s="1002">
        <v>699</v>
      </c>
      <c r="AG78" s="1002"/>
      <c r="AH78" s="1002"/>
      <c r="AI78" s="1002"/>
      <c r="AJ78" s="1002"/>
      <c r="AK78" s="1002">
        <v>688</v>
      </c>
      <c r="AL78" s="1002"/>
      <c r="AM78" s="1002"/>
      <c r="AN78" s="1002"/>
      <c r="AO78" s="1002"/>
      <c r="AP78" s="1002" t="s">
        <v>577</v>
      </c>
      <c r="AQ78" s="1002"/>
      <c r="AR78" s="1002"/>
      <c r="AS78" s="1002"/>
      <c r="AT78" s="1002"/>
      <c r="AU78" s="1002" t="s">
        <v>560</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t="s">
        <v>576</v>
      </c>
      <c r="C79" s="1006"/>
      <c r="D79" s="1006"/>
      <c r="E79" s="1006"/>
      <c r="F79" s="1006"/>
      <c r="G79" s="1006"/>
      <c r="H79" s="1006"/>
      <c r="I79" s="1006"/>
      <c r="J79" s="1006"/>
      <c r="K79" s="1006"/>
      <c r="L79" s="1006"/>
      <c r="M79" s="1006"/>
      <c r="N79" s="1006"/>
      <c r="O79" s="1006"/>
      <c r="P79" s="1007"/>
      <c r="Q79" s="1008">
        <v>1017</v>
      </c>
      <c r="R79" s="1002"/>
      <c r="S79" s="1002"/>
      <c r="T79" s="1002"/>
      <c r="U79" s="1002"/>
      <c r="V79" s="1002">
        <v>899</v>
      </c>
      <c r="W79" s="1002"/>
      <c r="X79" s="1002"/>
      <c r="Y79" s="1002"/>
      <c r="Z79" s="1002"/>
      <c r="AA79" s="1002">
        <v>118</v>
      </c>
      <c r="AB79" s="1002"/>
      <c r="AC79" s="1002"/>
      <c r="AD79" s="1002"/>
      <c r="AE79" s="1002"/>
      <c r="AF79" s="1002">
        <v>1848</v>
      </c>
      <c r="AG79" s="1002"/>
      <c r="AH79" s="1002"/>
      <c r="AI79" s="1002"/>
      <c r="AJ79" s="1002"/>
      <c r="AK79" s="1002">
        <v>8</v>
      </c>
      <c r="AL79" s="1002"/>
      <c r="AM79" s="1002"/>
      <c r="AN79" s="1002"/>
      <c r="AO79" s="1002"/>
      <c r="AP79" s="1002">
        <v>1528</v>
      </c>
      <c r="AQ79" s="1002"/>
      <c r="AR79" s="1002"/>
      <c r="AS79" s="1002"/>
      <c r="AT79" s="1002"/>
      <c r="AU79" s="1002">
        <v>2</v>
      </c>
      <c r="AV79" s="1002"/>
      <c r="AW79" s="1002"/>
      <c r="AX79" s="1002"/>
      <c r="AY79" s="1002"/>
      <c r="AZ79" s="1003" t="s">
        <v>580</v>
      </c>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381</v>
      </c>
      <c r="B88" s="975" t="s">
        <v>411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8673</v>
      </c>
      <c r="AG88" s="990"/>
      <c r="AH88" s="990"/>
      <c r="AI88" s="990"/>
      <c r="AJ88" s="990"/>
      <c r="AK88" s="994"/>
      <c r="AL88" s="994"/>
      <c r="AM88" s="994"/>
      <c r="AN88" s="994"/>
      <c r="AO88" s="994"/>
      <c r="AP88" s="990">
        <v>5384</v>
      </c>
      <c r="AQ88" s="990"/>
      <c r="AR88" s="990"/>
      <c r="AS88" s="990"/>
      <c r="AT88" s="990"/>
      <c r="AU88" s="990">
        <v>485</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975" t="s">
        <v>412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3272</v>
      </c>
      <c r="CS102" s="982"/>
      <c r="CT102" s="982"/>
      <c r="CU102" s="982"/>
      <c r="CV102" s="983"/>
      <c r="CW102" s="981">
        <v>695</v>
      </c>
      <c r="CX102" s="982"/>
      <c r="CY102" s="982"/>
      <c r="CZ102" s="982"/>
      <c r="DA102" s="983"/>
      <c r="DB102" s="981">
        <v>924</v>
      </c>
      <c r="DC102" s="982"/>
      <c r="DD102" s="982"/>
      <c r="DE102" s="982"/>
      <c r="DF102" s="983"/>
      <c r="DG102" s="981">
        <v>8564</v>
      </c>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420</v>
      </c>
      <c r="AB109" s="925"/>
      <c r="AC109" s="925"/>
      <c r="AD109" s="925"/>
      <c r="AE109" s="926"/>
      <c r="AF109" s="927" t="s">
        <v>297</v>
      </c>
      <c r="AG109" s="925"/>
      <c r="AH109" s="925"/>
      <c r="AI109" s="925"/>
      <c r="AJ109" s="926"/>
      <c r="AK109" s="927" t="s">
        <v>296</v>
      </c>
      <c r="AL109" s="925"/>
      <c r="AM109" s="925"/>
      <c r="AN109" s="925"/>
      <c r="AO109" s="926"/>
      <c r="AP109" s="927" t="s">
        <v>421</v>
      </c>
      <c r="AQ109" s="925"/>
      <c r="AR109" s="925"/>
      <c r="AS109" s="925"/>
      <c r="AT109" s="956"/>
      <c r="AU109" s="924" t="s">
        <v>419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420</v>
      </c>
      <c r="BR109" s="925"/>
      <c r="BS109" s="925"/>
      <c r="BT109" s="925"/>
      <c r="BU109" s="926"/>
      <c r="BV109" s="927" t="s">
        <v>297</v>
      </c>
      <c r="BW109" s="925"/>
      <c r="BX109" s="925"/>
      <c r="BY109" s="925"/>
      <c r="BZ109" s="926"/>
      <c r="CA109" s="927" t="s">
        <v>296</v>
      </c>
      <c r="CB109" s="925"/>
      <c r="CC109" s="925"/>
      <c r="CD109" s="925"/>
      <c r="CE109" s="926"/>
      <c r="CF109" s="963" t="s">
        <v>421</v>
      </c>
      <c r="CG109" s="963"/>
      <c r="CH109" s="963"/>
      <c r="CI109" s="963"/>
      <c r="CJ109" s="963"/>
      <c r="CK109" s="927" t="s">
        <v>422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420</v>
      </c>
      <c r="DH109" s="925"/>
      <c r="DI109" s="925"/>
      <c r="DJ109" s="925"/>
      <c r="DK109" s="926"/>
      <c r="DL109" s="927" t="s">
        <v>297</v>
      </c>
      <c r="DM109" s="925"/>
      <c r="DN109" s="925"/>
      <c r="DO109" s="925"/>
      <c r="DP109" s="926"/>
      <c r="DQ109" s="927" t="s">
        <v>296</v>
      </c>
      <c r="DR109" s="925"/>
      <c r="DS109" s="925"/>
      <c r="DT109" s="925"/>
      <c r="DU109" s="926"/>
      <c r="DV109" s="927" t="s">
        <v>421</v>
      </c>
      <c r="DW109" s="925"/>
      <c r="DX109" s="925"/>
      <c r="DY109" s="925"/>
      <c r="DZ109" s="956"/>
    </row>
    <row r="110" spans="1:131" s="226" customFormat="1" ht="26.25" customHeight="1">
      <c r="A110" s="827" t="s">
        <v>423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35999873</v>
      </c>
      <c r="AB110" s="918"/>
      <c r="AC110" s="918"/>
      <c r="AD110" s="918"/>
      <c r="AE110" s="919"/>
      <c r="AF110" s="920">
        <v>35525314</v>
      </c>
      <c r="AG110" s="918"/>
      <c r="AH110" s="918"/>
      <c r="AI110" s="918"/>
      <c r="AJ110" s="919"/>
      <c r="AK110" s="920">
        <v>35794035</v>
      </c>
      <c r="AL110" s="918"/>
      <c r="AM110" s="918"/>
      <c r="AN110" s="918"/>
      <c r="AO110" s="919"/>
      <c r="AP110" s="921">
        <v>18.5</v>
      </c>
      <c r="AQ110" s="922"/>
      <c r="AR110" s="922"/>
      <c r="AS110" s="922"/>
      <c r="AT110" s="923"/>
      <c r="AU110" s="957" t="s">
        <v>66</v>
      </c>
      <c r="AV110" s="958"/>
      <c r="AW110" s="958"/>
      <c r="AX110" s="958"/>
      <c r="AY110" s="958"/>
      <c r="AZ110" s="883" t="s">
        <v>424</v>
      </c>
      <c r="BA110" s="828"/>
      <c r="BB110" s="828"/>
      <c r="BC110" s="828"/>
      <c r="BD110" s="828"/>
      <c r="BE110" s="828"/>
      <c r="BF110" s="828"/>
      <c r="BG110" s="828"/>
      <c r="BH110" s="828"/>
      <c r="BI110" s="828"/>
      <c r="BJ110" s="828"/>
      <c r="BK110" s="828"/>
      <c r="BL110" s="828"/>
      <c r="BM110" s="828"/>
      <c r="BN110" s="828"/>
      <c r="BO110" s="828"/>
      <c r="BP110" s="829"/>
      <c r="BQ110" s="884">
        <v>576835062</v>
      </c>
      <c r="BR110" s="865"/>
      <c r="BS110" s="865"/>
      <c r="BT110" s="865"/>
      <c r="BU110" s="865"/>
      <c r="BV110" s="865">
        <v>598108719</v>
      </c>
      <c r="BW110" s="865"/>
      <c r="BX110" s="865"/>
      <c r="BY110" s="865"/>
      <c r="BZ110" s="865"/>
      <c r="CA110" s="865">
        <v>624914047</v>
      </c>
      <c r="CB110" s="865"/>
      <c r="CC110" s="865"/>
      <c r="CD110" s="865"/>
      <c r="CE110" s="865"/>
      <c r="CF110" s="889">
        <v>322.60000000000002</v>
      </c>
      <c r="CG110" s="890"/>
      <c r="CH110" s="890"/>
      <c r="CI110" s="890"/>
      <c r="CJ110" s="890"/>
      <c r="CK110" s="953" t="s">
        <v>425</v>
      </c>
      <c r="CL110" s="839"/>
      <c r="CM110" s="914" t="s">
        <v>426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128</v>
      </c>
      <c r="DH110" s="865"/>
      <c r="DI110" s="865"/>
      <c r="DJ110" s="865"/>
      <c r="DK110" s="865"/>
      <c r="DL110" s="865" t="s">
        <v>128</v>
      </c>
      <c r="DM110" s="865"/>
      <c r="DN110" s="865"/>
      <c r="DO110" s="865"/>
      <c r="DP110" s="865"/>
      <c r="DQ110" s="865" t="s">
        <v>128</v>
      </c>
      <c r="DR110" s="865"/>
      <c r="DS110" s="865"/>
      <c r="DT110" s="865"/>
      <c r="DU110" s="865"/>
      <c r="DV110" s="866" t="s">
        <v>128</v>
      </c>
      <c r="DW110" s="866"/>
      <c r="DX110" s="866"/>
      <c r="DY110" s="866"/>
      <c r="DZ110" s="867"/>
    </row>
    <row r="111" spans="1:131" s="226" customFormat="1" ht="26.25" customHeight="1">
      <c r="A111" s="794" t="s">
        <v>427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128</v>
      </c>
      <c r="AB111" s="946"/>
      <c r="AC111" s="946"/>
      <c r="AD111" s="946"/>
      <c r="AE111" s="947"/>
      <c r="AF111" s="948" t="s">
        <v>128</v>
      </c>
      <c r="AG111" s="946"/>
      <c r="AH111" s="946"/>
      <c r="AI111" s="946"/>
      <c r="AJ111" s="947"/>
      <c r="AK111" s="948">
        <v>815080</v>
      </c>
      <c r="AL111" s="946"/>
      <c r="AM111" s="946"/>
      <c r="AN111" s="946"/>
      <c r="AO111" s="947"/>
      <c r="AP111" s="949">
        <v>0.4</v>
      </c>
      <c r="AQ111" s="950"/>
      <c r="AR111" s="950"/>
      <c r="AS111" s="950"/>
      <c r="AT111" s="951"/>
      <c r="AU111" s="959"/>
      <c r="AV111" s="960"/>
      <c r="AW111" s="960"/>
      <c r="AX111" s="960"/>
      <c r="AY111" s="960"/>
      <c r="AZ111" s="835" t="s">
        <v>428</v>
      </c>
      <c r="BA111" s="770"/>
      <c r="BB111" s="770"/>
      <c r="BC111" s="770"/>
      <c r="BD111" s="770"/>
      <c r="BE111" s="770"/>
      <c r="BF111" s="770"/>
      <c r="BG111" s="770"/>
      <c r="BH111" s="770"/>
      <c r="BI111" s="770"/>
      <c r="BJ111" s="770"/>
      <c r="BK111" s="770"/>
      <c r="BL111" s="770"/>
      <c r="BM111" s="770"/>
      <c r="BN111" s="770"/>
      <c r="BO111" s="770"/>
      <c r="BP111" s="771"/>
      <c r="BQ111" s="836">
        <v>12085036</v>
      </c>
      <c r="BR111" s="837"/>
      <c r="BS111" s="837"/>
      <c r="BT111" s="837"/>
      <c r="BU111" s="837"/>
      <c r="BV111" s="837">
        <v>11344612</v>
      </c>
      <c r="BW111" s="837"/>
      <c r="BX111" s="837"/>
      <c r="BY111" s="837"/>
      <c r="BZ111" s="837"/>
      <c r="CA111" s="837">
        <v>10585313</v>
      </c>
      <c r="CB111" s="837"/>
      <c r="CC111" s="837"/>
      <c r="CD111" s="837"/>
      <c r="CE111" s="837"/>
      <c r="CF111" s="898">
        <v>5.5</v>
      </c>
      <c r="CG111" s="899"/>
      <c r="CH111" s="899"/>
      <c r="CI111" s="899"/>
      <c r="CJ111" s="899"/>
      <c r="CK111" s="954"/>
      <c r="CL111" s="841"/>
      <c r="CM111" s="844" t="s">
        <v>429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430</v>
      </c>
      <c r="DH111" s="837"/>
      <c r="DI111" s="837"/>
      <c r="DJ111" s="837"/>
      <c r="DK111" s="837"/>
      <c r="DL111" s="837" t="s">
        <v>406</v>
      </c>
      <c r="DM111" s="837"/>
      <c r="DN111" s="837"/>
      <c r="DO111" s="837"/>
      <c r="DP111" s="837"/>
      <c r="DQ111" s="837" t="s">
        <v>406</v>
      </c>
      <c r="DR111" s="837"/>
      <c r="DS111" s="837"/>
      <c r="DT111" s="837"/>
      <c r="DU111" s="837"/>
      <c r="DV111" s="814" t="s">
        <v>430</v>
      </c>
      <c r="DW111" s="814"/>
      <c r="DX111" s="814"/>
      <c r="DY111" s="814"/>
      <c r="DZ111" s="815"/>
    </row>
    <row r="112" spans="1:131" s="226" customFormat="1" ht="26.25" customHeight="1">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5600000</v>
      </c>
      <c r="AB112" s="800"/>
      <c r="AC112" s="800"/>
      <c r="AD112" s="800"/>
      <c r="AE112" s="801"/>
      <c r="AF112" s="802">
        <v>6233333</v>
      </c>
      <c r="AG112" s="800"/>
      <c r="AH112" s="800"/>
      <c r="AI112" s="800"/>
      <c r="AJ112" s="801"/>
      <c r="AK112" s="802">
        <v>6916667</v>
      </c>
      <c r="AL112" s="800"/>
      <c r="AM112" s="800"/>
      <c r="AN112" s="800"/>
      <c r="AO112" s="801"/>
      <c r="AP112" s="847">
        <v>3.6</v>
      </c>
      <c r="AQ112" s="848"/>
      <c r="AR112" s="848"/>
      <c r="AS112" s="848"/>
      <c r="AT112" s="849"/>
      <c r="AU112" s="959"/>
      <c r="AV112" s="960"/>
      <c r="AW112" s="960"/>
      <c r="AX112" s="960"/>
      <c r="AY112" s="960"/>
      <c r="AZ112" s="835" t="s">
        <v>433</v>
      </c>
      <c r="BA112" s="770"/>
      <c r="BB112" s="770"/>
      <c r="BC112" s="770"/>
      <c r="BD112" s="770"/>
      <c r="BE112" s="770"/>
      <c r="BF112" s="770"/>
      <c r="BG112" s="770"/>
      <c r="BH112" s="770"/>
      <c r="BI112" s="770"/>
      <c r="BJ112" s="770"/>
      <c r="BK112" s="770"/>
      <c r="BL112" s="770"/>
      <c r="BM112" s="770"/>
      <c r="BN112" s="770"/>
      <c r="BO112" s="770"/>
      <c r="BP112" s="771"/>
      <c r="BQ112" s="836">
        <v>203575452</v>
      </c>
      <c r="BR112" s="837"/>
      <c r="BS112" s="837"/>
      <c r="BT112" s="837"/>
      <c r="BU112" s="837"/>
      <c r="BV112" s="837">
        <v>200964477</v>
      </c>
      <c r="BW112" s="837"/>
      <c r="BX112" s="837"/>
      <c r="BY112" s="837"/>
      <c r="BZ112" s="837"/>
      <c r="CA112" s="837">
        <v>200663644</v>
      </c>
      <c r="CB112" s="837"/>
      <c r="CC112" s="837"/>
      <c r="CD112" s="837"/>
      <c r="CE112" s="837"/>
      <c r="CF112" s="898">
        <v>103.6</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v>343059</v>
      </c>
      <c r="DH112" s="837"/>
      <c r="DI112" s="837"/>
      <c r="DJ112" s="837"/>
      <c r="DK112" s="837"/>
      <c r="DL112" s="837">
        <v>258729</v>
      </c>
      <c r="DM112" s="837"/>
      <c r="DN112" s="837"/>
      <c r="DO112" s="837"/>
      <c r="DP112" s="837"/>
      <c r="DQ112" s="837">
        <v>200993</v>
      </c>
      <c r="DR112" s="837"/>
      <c r="DS112" s="837"/>
      <c r="DT112" s="837"/>
      <c r="DU112" s="837"/>
      <c r="DV112" s="814">
        <v>0.1</v>
      </c>
      <c r="DW112" s="814"/>
      <c r="DX112" s="814"/>
      <c r="DY112" s="814"/>
      <c r="DZ112" s="815"/>
    </row>
    <row r="113" spans="1:130" s="226" customFormat="1" ht="26.25" customHeight="1">
      <c r="A113" s="941"/>
      <c r="B113" s="942"/>
      <c r="C113" s="770" t="s">
        <v>435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15180753</v>
      </c>
      <c r="AB113" s="946"/>
      <c r="AC113" s="946"/>
      <c r="AD113" s="946"/>
      <c r="AE113" s="947"/>
      <c r="AF113" s="948">
        <v>15642019</v>
      </c>
      <c r="AG113" s="946"/>
      <c r="AH113" s="946"/>
      <c r="AI113" s="946"/>
      <c r="AJ113" s="947"/>
      <c r="AK113" s="948">
        <v>15750590</v>
      </c>
      <c r="AL113" s="946"/>
      <c r="AM113" s="946"/>
      <c r="AN113" s="946"/>
      <c r="AO113" s="947"/>
      <c r="AP113" s="949">
        <v>8.1</v>
      </c>
      <c r="AQ113" s="950"/>
      <c r="AR113" s="950"/>
      <c r="AS113" s="950"/>
      <c r="AT113" s="951"/>
      <c r="AU113" s="959"/>
      <c r="AV113" s="960"/>
      <c r="AW113" s="960"/>
      <c r="AX113" s="960"/>
      <c r="AY113" s="960"/>
      <c r="AZ113" s="835" t="s">
        <v>436</v>
      </c>
      <c r="BA113" s="770"/>
      <c r="BB113" s="770"/>
      <c r="BC113" s="770"/>
      <c r="BD113" s="770"/>
      <c r="BE113" s="770"/>
      <c r="BF113" s="770"/>
      <c r="BG113" s="770"/>
      <c r="BH113" s="770"/>
      <c r="BI113" s="770"/>
      <c r="BJ113" s="770"/>
      <c r="BK113" s="770"/>
      <c r="BL113" s="770"/>
      <c r="BM113" s="770"/>
      <c r="BN113" s="770"/>
      <c r="BO113" s="770"/>
      <c r="BP113" s="771"/>
      <c r="BQ113" s="836">
        <v>361918</v>
      </c>
      <c r="BR113" s="837"/>
      <c r="BS113" s="837"/>
      <c r="BT113" s="837"/>
      <c r="BU113" s="837"/>
      <c r="BV113" s="837">
        <v>322213</v>
      </c>
      <c r="BW113" s="837"/>
      <c r="BX113" s="837"/>
      <c r="BY113" s="837"/>
      <c r="BZ113" s="837"/>
      <c r="CA113" s="837">
        <v>484750</v>
      </c>
      <c r="CB113" s="837"/>
      <c r="CC113" s="837"/>
      <c r="CD113" s="837"/>
      <c r="CE113" s="837"/>
      <c r="CF113" s="898">
        <v>0.3</v>
      </c>
      <c r="CG113" s="899"/>
      <c r="CH113" s="899"/>
      <c r="CI113" s="899"/>
      <c r="CJ113" s="899"/>
      <c r="CK113" s="954"/>
      <c r="CL113" s="841"/>
      <c r="CM113" s="844" t="s">
        <v>437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128</v>
      </c>
      <c r="DH113" s="800"/>
      <c r="DI113" s="800"/>
      <c r="DJ113" s="800"/>
      <c r="DK113" s="801"/>
      <c r="DL113" s="802" t="s">
        <v>406</v>
      </c>
      <c r="DM113" s="800"/>
      <c r="DN113" s="800"/>
      <c r="DO113" s="800"/>
      <c r="DP113" s="801"/>
      <c r="DQ113" s="802" t="s">
        <v>128</v>
      </c>
      <c r="DR113" s="800"/>
      <c r="DS113" s="800"/>
      <c r="DT113" s="800"/>
      <c r="DU113" s="801"/>
      <c r="DV113" s="847" t="s">
        <v>430</v>
      </c>
      <c r="DW113" s="848"/>
      <c r="DX113" s="848"/>
      <c r="DY113" s="848"/>
      <c r="DZ113" s="849"/>
    </row>
    <row r="114" spans="1:130" s="226" customFormat="1" ht="26.25" customHeight="1">
      <c r="A114" s="941"/>
      <c r="B114" s="942"/>
      <c r="C114" s="770" t="s">
        <v>438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92465</v>
      </c>
      <c r="AB114" s="800"/>
      <c r="AC114" s="800"/>
      <c r="AD114" s="800"/>
      <c r="AE114" s="801"/>
      <c r="AF114" s="802">
        <v>64840</v>
      </c>
      <c r="AG114" s="800"/>
      <c r="AH114" s="800"/>
      <c r="AI114" s="800"/>
      <c r="AJ114" s="801"/>
      <c r="AK114" s="802">
        <v>35404</v>
      </c>
      <c r="AL114" s="800"/>
      <c r="AM114" s="800"/>
      <c r="AN114" s="800"/>
      <c r="AO114" s="801"/>
      <c r="AP114" s="847">
        <v>0</v>
      </c>
      <c r="AQ114" s="848"/>
      <c r="AR114" s="848"/>
      <c r="AS114" s="848"/>
      <c r="AT114" s="849"/>
      <c r="AU114" s="959"/>
      <c r="AV114" s="960"/>
      <c r="AW114" s="960"/>
      <c r="AX114" s="960"/>
      <c r="AY114" s="960"/>
      <c r="AZ114" s="835" t="s">
        <v>439</v>
      </c>
      <c r="BA114" s="770"/>
      <c r="BB114" s="770"/>
      <c r="BC114" s="770"/>
      <c r="BD114" s="770"/>
      <c r="BE114" s="770"/>
      <c r="BF114" s="770"/>
      <c r="BG114" s="770"/>
      <c r="BH114" s="770"/>
      <c r="BI114" s="770"/>
      <c r="BJ114" s="770"/>
      <c r="BK114" s="770"/>
      <c r="BL114" s="770"/>
      <c r="BM114" s="770"/>
      <c r="BN114" s="770"/>
      <c r="BO114" s="770"/>
      <c r="BP114" s="771"/>
      <c r="BQ114" s="836">
        <v>44680752</v>
      </c>
      <c r="BR114" s="837"/>
      <c r="BS114" s="837"/>
      <c r="BT114" s="837"/>
      <c r="BU114" s="837"/>
      <c r="BV114" s="837">
        <v>43689585</v>
      </c>
      <c r="BW114" s="837"/>
      <c r="BX114" s="837"/>
      <c r="BY114" s="837"/>
      <c r="BZ114" s="837"/>
      <c r="CA114" s="837">
        <v>82129796</v>
      </c>
      <c r="CB114" s="837"/>
      <c r="CC114" s="837"/>
      <c r="CD114" s="837"/>
      <c r="CE114" s="837"/>
      <c r="CF114" s="898">
        <v>42.4</v>
      </c>
      <c r="CG114" s="899"/>
      <c r="CH114" s="899"/>
      <c r="CI114" s="899"/>
      <c r="CJ114" s="899"/>
      <c r="CK114" s="954"/>
      <c r="CL114" s="841"/>
      <c r="CM114" s="844" t="s">
        <v>440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128</v>
      </c>
      <c r="DH114" s="800"/>
      <c r="DI114" s="800"/>
      <c r="DJ114" s="800"/>
      <c r="DK114" s="801"/>
      <c r="DL114" s="802" t="s">
        <v>430</v>
      </c>
      <c r="DM114" s="800"/>
      <c r="DN114" s="800"/>
      <c r="DO114" s="800"/>
      <c r="DP114" s="801"/>
      <c r="DQ114" s="802" t="s">
        <v>430</v>
      </c>
      <c r="DR114" s="800"/>
      <c r="DS114" s="800"/>
      <c r="DT114" s="800"/>
      <c r="DU114" s="801"/>
      <c r="DV114" s="847" t="s">
        <v>128</v>
      </c>
      <c r="DW114" s="848"/>
      <c r="DX114" s="848"/>
      <c r="DY114" s="848"/>
      <c r="DZ114" s="849"/>
    </row>
    <row r="115" spans="1:130" s="226" customFormat="1" ht="26.25" customHeight="1">
      <c r="A115" s="941"/>
      <c r="B115" s="942"/>
      <c r="C115" s="770" t="s">
        <v>441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993068</v>
      </c>
      <c r="AB115" s="946"/>
      <c r="AC115" s="946"/>
      <c r="AD115" s="946"/>
      <c r="AE115" s="947"/>
      <c r="AF115" s="948">
        <v>884393</v>
      </c>
      <c r="AG115" s="946"/>
      <c r="AH115" s="946"/>
      <c r="AI115" s="946"/>
      <c r="AJ115" s="947"/>
      <c r="AK115" s="948">
        <v>703424</v>
      </c>
      <c r="AL115" s="946"/>
      <c r="AM115" s="946"/>
      <c r="AN115" s="946"/>
      <c r="AO115" s="947"/>
      <c r="AP115" s="949">
        <v>0.4</v>
      </c>
      <c r="AQ115" s="950"/>
      <c r="AR115" s="950"/>
      <c r="AS115" s="950"/>
      <c r="AT115" s="951"/>
      <c r="AU115" s="959"/>
      <c r="AV115" s="960"/>
      <c r="AW115" s="960"/>
      <c r="AX115" s="960"/>
      <c r="AY115" s="960"/>
      <c r="AZ115" s="835" t="s">
        <v>442</v>
      </c>
      <c r="BA115" s="770"/>
      <c r="BB115" s="770"/>
      <c r="BC115" s="770"/>
      <c r="BD115" s="770"/>
      <c r="BE115" s="770"/>
      <c r="BF115" s="770"/>
      <c r="BG115" s="770"/>
      <c r="BH115" s="770"/>
      <c r="BI115" s="770"/>
      <c r="BJ115" s="770"/>
      <c r="BK115" s="770"/>
      <c r="BL115" s="770"/>
      <c r="BM115" s="770"/>
      <c r="BN115" s="770"/>
      <c r="BO115" s="770"/>
      <c r="BP115" s="771"/>
      <c r="BQ115" s="836">
        <v>265148</v>
      </c>
      <c r="BR115" s="837"/>
      <c r="BS115" s="837"/>
      <c r="BT115" s="837"/>
      <c r="BU115" s="837"/>
      <c r="BV115" s="837">
        <v>229048</v>
      </c>
      <c r="BW115" s="837"/>
      <c r="BX115" s="837"/>
      <c r="BY115" s="837"/>
      <c r="BZ115" s="837"/>
      <c r="CA115" s="837">
        <v>195632</v>
      </c>
      <c r="CB115" s="837"/>
      <c r="CC115" s="837"/>
      <c r="CD115" s="837"/>
      <c r="CE115" s="837"/>
      <c r="CF115" s="898">
        <v>0.1</v>
      </c>
      <c r="CG115" s="899"/>
      <c r="CH115" s="899"/>
      <c r="CI115" s="899"/>
      <c r="CJ115" s="899"/>
      <c r="CK115" s="954"/>
      <c r="CL115" s="841"/>
      <c r="CM115" s="835" t="s">
        <v>443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8609708</v>
      </c>
      <c r="DH115" s="800"/>
      <c r="DI115" s="800"/>
      <c r="DJ115" s="800"/>
      <c r="DK115" s="801"/>
      <c r="DL115" s="802">
        <v>8572057</v>
      </c>
      <c r="DM115" s="800"/>
      <c r="DN115" s="800"/>
      <c r="DO115" s="800"/>
      <c r="DP115" s="801"/>
      <c r="DQ115" s="802">
        <v>8479794</v>
      </c>
      <c r="DR115" s="800"/>
      <c r="DS115" s="800"/>
      <c r="DT115" s="800"/>
      <c r="DU115" s="801"/>
      <c r="DV115" s="847">
        <v>4.4000000000000004</v>
      </c>
      <c r="DW115" s="848"/>
      <c r="DX115" s="848"/>
      <c r="DY115" s="848"/>
      <c r="DZ115" s="849"/>
    </row>
    <row r="116" spans="1:130" s="226" customFormat="1" ht="26.25" customHeight="1">
      <c r="A116" s="943"/>
      <c r="B116" s="944"/>
      <c r="C116" s="903" t="s">
        <v>444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430</v>
      </c>
      <c r="AB116" s="800"/>
      <c r="AC116" s="800"/>
      <c r="AD116" s="800"/>
      <c r="AE116" s="801"/>
      <c r="AF116" s="802" t="s">
        <v>128</v>
      </c>
      <c r="AG116" s="800"/>
      <c r="AH116" s="800"/>
      <c r="AI116" s="800"/>
      <c r="AJ116" s="801"/>
      <c r="AK116" s="802" t="s">
        <v>430</v>
      </c>
      <c r="AL116" s="800"/>
      <c r="AM116" s="800"/>
      <c r="AN116" s="800"/>
      <c r="AO116" s="801"/>
      <c r="AP116" s="847" t="s">
        <v>430</v>
      </c>
      <c r="AQ116" s="848"/>
      <c r="AR116" s="848"/>
      <c r="AS116" s="848"/>
      <c r="AT116" s="849"/>
      <c r="AU116" s="959"/>
      <c r="AV116" s="960"/>
      <c r="AW116" s="960"/>
      <c r="AX116" s="960"/>
      <c r="AY116" s="960"/>
      <c r="AZ116" s="886" t="s">
        <v>445</v>
      </c>
      <c r="BA116" s="887"/>
      <c r="BB116" s="887"/>
      <c r="BC116" s="887"/>
      <c r="BD116" s="887"/>
      <c r="BE116" s="887"/>
      <c r="BF116" s="887"/>
      <c r="BG116" s="887"/>
      <c r="BH116" s="887"/>
      <c r="BI116" s="887"/>
      <c r="BJ116" s="887"/>
      <c r="BK116" s="887"/>
      <c r="BL116" s="887"/>
      <c r="BM116" s="887"/>
      <c r="BN116" s="887"/>
      <c r="BO116" s="887"/>
      <c r="BP116" s="888"/>
      <c r="BQ116" s="836" t="s">
        <v>430</v>
      </c>
      <c r="BR116" s="837"/>
      <c r="BS116" s="837"/>
      <c r="BT116" s="837"/>
      <c r="BU116" s="837"/>
      <c r="BV116" s="837" t="s">
        <v>406</v>
      </c>
      <c r="BW116" s="837"/>
      <c r="BX116" s="837"/>
      <c r="BY116" s="837"/>
      <c r="BZ116" s="837"/>
      <c r="CA116" s="837" t="s">
        <v>406</v>
      </c>
      <c r="CB116" s="837"/>
      <c r="CC116" s="837"/>
      <c r="CD116" s="837"/>
      <c r="CE116" s="837"/>
      <c r="CF116" s="898" t="s">
        <v>128</v>
      </c>
      <c r="CG116" s="899"/>
      <c r="CH116" s="899"/>
      <c r="CI116" s="899"/>
      <c r="CJ116" s="899"/>
      <c r="CK116" s="954"/>
      <c r="CL116" s="841"/>
      <c r="CM116" s="844" t="s">
        <v>446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3027305</v>
      </c>
      <c r="DH116" s="800"/>
      <c r="DI116" s="800"/>
      <c r="DJ116" s="800"/>
      <c r="DK116" s="801"/>
      <c r="DL116" s="802">
        <v>2433461</v>
      </c>
      <c r="DM116" s="800"/>
      <c r="DN116" s="800"/>
      <c r="DO116" s="800"/>
      <c r="DP116" s="801"/>
      <c r="DQ116" s="802">
        <v>1842386</v>
      </c>
      <c r="DR116" s="800"/>
      <c r="DS116" s="800"/>
      <c r="DT116" s="800"/>
      <c r="DU116" s="801"/>
      <c r="DV116" s="847">
        <v>1</v>
      </c>
      <c r="DW116" s="848"/>
      <c r="DX116" s="848"/>
      <c r="DY116" s="848"/>
      <c r="DZ116" s="849"/>
    </row>
    <row r="117" spans="1:130" s="226" customFormat="1" ht="26.25" customHeight="1">
      <c r="A117" s="924" t="s">
        <v>177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447</v>
      </c>
      <c r="Z117" s="926"/>
      <c r="AA117" s="931">
        <v>57866159</v>
      </c>
      <c r="AB117" s="932"/>
      <c r="AC117" s="932"/>
      <c r="AD117" s="932"/>
      <c r="AE117" s="933"/>
      <c r="AF117" s="934">
        <v>58349899</v>
      </c>
      <c r="AG117" s="932"/>
      <c r="AH117" s="932"/>
      <c r="AI117" s="932"/>
      <c r="AJ117" s="933"/>
      <c r="AK117" s="934">
        <v>60015200</v>
      </c>
      <c r="AL117" s="932"/>
      <c r="AM117" s="932"/>
      <c r="AN117" s="932"/>
      <c r="AO117" s="933"/>
      <c r="AP117" s="935"/>
      <c r="AQ117" s="936"/>
      <c r="AR117" s="936"/>
      <c r="AS117" s="936"/>
      <c r="AT117" s="937"/>
      <c r="AU117" s="959"/>
      <c r="AV117" s="960"/>
      <c r="AW117" s="960"/>
      <c r="AX117" s="960"/>
      <c r="AY117" s="960"/>
      <c r="AZ117" s="886" t="s">
        <v>448</v>
      </c>
      <c r="BA117" s="887"/>
      <c r="BB117" s="887"/>
      <c r="BC117" s="887"/>
      <c r="BD117" s="887"/>
      <c r="BE117" s="887"/>
      <c r="BF117" s="887"/>
      <c r="BG117" s="887"/>
      <c r="BH117" s="887"/>
      <c r="BI117" s="887"/>
      <c r="BJ117" s="887"/>
      <c r="BK117" s="887"/>
      <c r="BL117" s="887"/>
      <c r="BM117" s="887"/>
      <c r="BN117" s="887"/>
      <c r="BO117" s="887"/>
      <c r="BP117" s="888"/>
      <c r="BQ117" s="836" t="s">
        <v>128</v>
      </c>
      <c r="BR117" s="837"/>
      <c r="BS117" s="837"/>
      <c r="BT117" s="837"/>
      <c r="BU117" s="837"/>
      <c r="BV117" s="837" t="s">
        <v>128</v>
      </c>
      <c r="BW117" s="837"/>
      <c r="BX117" s="837"/>
      <c r="BY117" s="837"/>
      <c r="BZ117" s="837"/>
      <c r="CA117" s="837" t="s">
        <v>128</v>
      </c>
      <c r="CB117" s="837"/>
      <c r="CC117" s="837"/>
      <c r="CD117" s="837"/>
      <c r="CE117" s="837"/>
      <c r="CF117" s="898" t="s">
        <v>128</v>
      </c>
      <c r="CG117" s="899"/>
      <c r="CH117" s="899"/>
      <c r="CI117" s="899"/>
      <c r="CJ117" s="899"/>
      <c r="CK117" s="954"/>
      <c r="CL117" s="841"/>
      <c r="CM117" s="844" t="s">
        <v>449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128</v>
      </c>
      <c r="DH117" s="800"/>
      <c r="DI117" s="800"/>
      <c r="DJ117" s="800"/>
      <c r="DK117" s="801"/>
      <c r="DL117" s="802" t="s">
        <v>128</v>
      </c>
      <c r="DM117" s="800"/>
      <c r="DN117" s="800"/>
      <c r="DO117" s="800"/>
      <c r="DP117" s="801"/>
      <c r="DQ117" s="802" t="s">
        <v>128</v>
      </c>
      <c r="DR117" s="800"/>
      <c r="DS117" s="800"/>
      <c r="DT117" s="800"/>
      <c r="DU117" s="801"/>
      <c r="DV117" s="847" t="s">
        <v>128</v>
      </c>
      <c r="DW117" s="848"/>
      <c r="DX117" s="848"/>
      <c r="DY117" s="848"/>
      <c r="DZ117" s="849"/>
    </row>
    <row r="118" spans="1:130" s="226" customFormat="1" ht="26.25" customHeight="1">
      <c r="A118" s="924" t="s">
        <v>422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420</v>
      </c>
      <c r="AB118" s="925"/>
      <c r="AC118" s="925"/>
      <c r="AD118" s="925"/>
      <c r="AE118" s="926"/>
      <c r="AF118" s="927" t="s">
        <v>297</v>
      </c>
      <c r="AG118" s="925"/>
      <c r="AH118" s="925"/>
      <c r="AI118" s="925"/>
      <c r="AJ118" s="926"/>
      <c r="AK118" s="927" t="s">
        <v>296</v>
      </c>
      <c r="AL118" s="925"/>
      <c r="AM118" s="925"/>
      <c r="AN118" s="925"/>
      <c r="AO118" s="926"/>
      <c r="AP118" s="928" t="s">
        <v>421</v>
      </c>
      <c r="AQ118" s="929"/>
      <c r="AR118" s="929"/>
      <c r="AS118" s="929"/>
      <c r="AT118" s="930"/>
      <c r="AU118" s="959"/>
      <c r="AV118" s="960"/>
      <c r="AW118" s="960"/>
      <c r="AX118" s="960"/>
      <c r="AY118" s="960"/>
      <c r="AZ118" s="902" t="s">
        <v>450</v>
      </c>
      <c r="BA118" s="903"/>
      <c r="BB118" s="903"/>
      <c r="BC118" s="903"/>
      <c r="BD118" s="903"/>
      <c r="BE118" s="903"/>
      <c r="BF118" s="903"/>
      <c r="BG118" s="903"/>
      <c r="BH118" s="903"/>
      <c r="BI118" s="903"/>
      <c r="BJ118" s="903"/>
      <c r="BK118" s="903"/>
      <c r="BL118" s="903"/>
      <c r="BM118" s="903"/>
      <c r="BN118" s="903"/>
      <c r="BO118" s="903"/>
      <c r="BP118" s="904"/>
      <c r="BQ118" s="905" t="s">
        <v>128</v>
      </c>
      <c r="BR118" s="868"/>
      <c r="BS118" s="868"/>
      <c r="BT118" s="868"/>
      <c r="BU118" s="868"/>
      <c r="BV118" s="868" t="s">
        <v>128</v>
      </c>
      <c r="BW118" s="868"/>
      <c r="BX118" s="868"/>
      <c r="BY118" s="868"/>
      <c r="BZ118" s="868"/>
      <c r="CA118" s="868" t="s">
        <v>128</v>
      </c>
      <c r="CB118" s="868"/>
      <c r="CC118" s="868"/>
      <c r="CD118" s="868"/>
      <c r="CE118" s="868"/>
      <c r="CF118" s="898" t="s">
        <v>128</v>
      </c>
      <c r="CG118" s="899"/>
      <c r="CH118" s="899"/>
      <c r="CI118" s="899"/>
      <c r="CJ118" s="899"/>
      <c r="CK118" s="954"/>
      <c r="CL118" s="841"/>
      <c r="CM118" s="844" t="s">
        <v>451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128</v>
      </c>
      <c r="DH118" s="800"/>
      <c r="DI118" s="800"/>
      <c r="DJ118" s="800"/>
      <c r="DK118" s="801"/>
      <c r="DL118" s="802" t="s">
        <v>128</v>
      </c>
      <c r="DM118" s="800"/>
      <c r="DN118" s="800"/>
      <c r="DO118" s="800"/>
      <c r="DP118" s="801"/>
      <c r="DQ118" s="802" t="s">
        <v>128</v>
      </c>
      <c r="DR118" s="800"/>
      <c r="DS118" s="800"/>
      <c r="DT118" s="800"/>
      <c r="DU118" s="801"/>
      <c r="DV118" s="847" t="s">
        <v>128</v>
      </c>
      <c r="DW118" s="848"/>
      <c r="DX118" s="848"/>
      <c r="DY118" s="848"/>
      <c r="DZ118" s="849"/>
    </row>
    <row r="119" spans="1:130" s="226" customFormat="1" ht="26.25" customHeight="1">
      <c r="A119" s="838" t="s">
        <v>425</v>
      </c>
      <c r="B119" s="839"/>
      <c r="C119" s="914" t="s">
        <v>426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128</v>
      </c>
      <c r="AB119" s="918"/>
      <c r="AC119" s="918"/>
      <c r="AD119" s="918"/>
      <c r="AE119" s="919"/>
      <c r="AF119" s="920" t="s">
        <v>128</v>
      </c>
      <c r="AG119" s="918"/>
      <c r="AH119" s="918"/>
      <c r="AI119" s="918"/>
      <c r="AJ119" s="919"/>
      <c r="AK119" s="920" t="s">
        <v>128</v>
      </c>
      <c r="AL119" s="918"/>
      <c r="AM119" s="918"/>
      <c r="AN119" s="918"/>
      <c r="AO119" s="919"/>
      <c r="AP119" s="921" t="s">
        <v>128</v>
      </c>
      <c r="AQ119" s="922"/>
      <c r="AR119" s="922"/>
      <c r="AS119" s="922"/>
      <c r="AT119" s="923"/>
      <c r="AU119" s="961"/>
      <c r="AV119" s="962"/>
      <c r="AW119" s="962"/>
      <c r="AX119" s="962"/>
      <c r="AY119" s="962"/>
      <c r="AZ119" s="257" t="s">
        <v>177</v>
      </c>
      <c r="BA119" s="257"/>
      <c r="BB119" s="257"/>
      <c r="BC119" s="257"/>
      <c r="BD119" s="257"/>
      <c r="BE119" s="257"/>
      <c r="BF119" s="257"/>
      <c r="BG119" s="257"/>
      <c r="BH119" s="257"/>
      <c r="BI119" s="257"/>
      <c r="BJ119" s="257"/>
      <c r="BK119" s="257"/>
      <c r="BL119" s="257"/>
      <c r="BM119" s="257"/>
      <c r="BN119" s="257"/>
      <c r="BO119" s="900" t="s">
        <v>452</v>
      </c>
      <c r="BP119" s="901"/>
      <c r="BQ119" s="905">
        <v>837803368</v>
      </c>
      <c r="BR119" s="868"/>
      <c r="BS119" s="868"/>
      <c r="BT119" s="868"/>
      <c r="BU119" s="868"/>
      <c r="BV119" s="868">
        <v>854658654</v>
      </c>
      <c r="BW119" s="868"/>
      <c r="BX119" s="868"/>
      <c r="BY119" s="868"/>
      <c r="BZ119" s="868"/>
      <c r="CA119" s="868">
        <v>918973182</v>
      </c>
      <c r="CB119" s="868"/>
      <c r="CC119" s="868"/>
      <c r="CD119" s="868"/>
      <c r="CE119" s="868"/>
      <c r="CF119" s="766"/>
      <c r="CG119" s="767"/>
      <c r="CH119" s="767"/>
      <c r="CI119" s="767"/>
      <c r="CJ119" s="857"/>
      <c r="CK119" s="955"/>
      <c r="CL119" s="843"/>
      <c r="CM119" s="861" t="s">
        <v>453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104964</v>
      </c>
      <c r="DH119" s="783"/>
      <c r="DI119" s="783"/>
      <c r="DJ119" s="783"/>
      <c r="DK119" s="784"/>
      <c r="DL119" s="785">
        <v>80365</v>
      </c>
      <c r="DM119" s="783"/>
      <c r="DN119" s="783"/>
      <c r="DO119" s="783"/>
      <c r="DP119" s="784"/>
      <c r="DQ119" s="785">
        <v>62140</v>
      </c>
      <c r="DR119" s="783"/>
      <c r="DS119" s="783"/>
      <c r="DT119" s="783"/>
      <c r="DU119" s="784"/>
      <c r="DV119" s="871">
        <v>0</v>
      </c>
      <c r="DW119" s="872"/>
      <c r="DX119" s="872"/>
      <c r="DY119" s="872"/>
      <c r="DZ119" s="873"/>
    </row>
    <row r="120" spans="1:130" s="226" customFormat="1" ht="26.25" customHeight="1">
      <c r="A120" s="840"/>
      <c r="B120" s="841"/>
      <c r="C120" s="844" t="s">
        <v>429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128</v>
      </c>
      <c r="AB120" s="800"/>
      <c r="AC120" s="800"/>
      <c r="AD120" s="800"/>
      <c r="AE120" s="801"/>
      <c r="AF120" s="802" t="s">
        <v>128</v>
      </c>
      <c r="AG120" s="800"/>
      <c r="AH120" s="800"/>
      <c r="AI120" s="800"/>
      <c r="AJ120" s="801"/>
      <c r="AK120" s="802" t="s">
        <v>128</v>
      </c>
      <c r="AL120" s="800"/>
      <c r="AM120" s="800"/>
      <c r="AN120" s="800"/>
      <c r="AO120" s="801"/>
      <c r="AP120" s="847" t="s">
        <v>128</v>
      </c>
      <c r="AQ120" s="848"/>
      <c r="AR120" s="848"/>
      <c r="AS120" s="848"/>
      <c r="AT120" s="849"/>
      <c r="AU120" s="906" t="s">
        <v>454</v>
      </c>
      <c r="AV120" s="907"/>
      <c r="AW120" s="907"/>
      <c r="AX120" s="907"/>
      <c r="AY120" s="908"/>
      <c r="AZ120" s="883" t="s">
        <v>455</v>
      </c>
      <c r="BA120" s="828"/>
      <c r="BB120" s="828"/>
      <c r="BC120" s="828"/>
      <c r="BD120" s="828"/>
      <c r="BE120" s="828"/>
      <c r="BF120" s="828"/>
      <c r="BG120" s="828"/>
      <c r="BH120" s="828"/>
      <c r="BI120" s="828"/>
      <c r="BJ120" s="828"/>
      <c r="BK120" s="828"/>
      <c r="BL120" s="828"/>
      <c r="BM120" s="828"/>
      <c r="BN120" s="828"/>
      <c r="BO120" s="828"/>
      <c r="BP120" s="829"/>
      <c r="BQ120" s="884">
        <v>29166604</v>
      </c>
      <c r="BR120" s="865"/>
      <c r="BS120" s="865"/>
      <c r="BT120" s="865"/>
      <c r="BU120" s="865"/>
      <c r="BV120" s="865">
        <v>31792092</v>
      </c>
      <c r="BW120" s="865"/>
      <c r="BX120" s="865"/>
      <c r="BY120" s="865"/>
      <c r="BZ120" s="865"/>
      <c r="CA120" s="865">
        <v>28586903</v>
      </c>
      <c r="CB120" s="865"/>
      <c r="CC120" s="865"/>
      <c r="CD120" s="865"/>
      <c r="CE120" s="865"/>
      <c r="CF120" s="889">
        <v>14.8</v>
      </c>
      <c r="CG120" s="890"/>
      <c r="CH120" s="890"/>
      <c r="CI120" s="890"/>
      <c r="CJ120" s="890"/>
      <c r="CK120" s="891" t="s">
        <v>456</v>
      </c>
      <c r="CL120" s="875"/>
      <c r="CM120" s="875"/>
      <c r="CN120" s="875"/>
      <c r="CO120" s="876"/>
      <c r="CP120" s="895" t="s">
        <v>400</v>
      </c>
      <c r="CQ120" s="896"/>
      <c r="CR120" s="896"/>
      <c r="CS120" s="896"/>
      <c r="CT120" s="896"/>
      <c r="CU120" s="896"/>
      <c r="CV120" s="896"/>
      <c r="CW120" s="896"/>
      <c r="CX120" s="896"/>
      <c r="CY120" s="896"/>
      <c r="CZ120" s="896"/>
      <c r="DA120" s="896"/>
      <c r="DB120" s="896"/>
      <c r="DC120" s="896"/>
      <c r="DD120" s="896"/>
      <c r="DE120" s="896"/>
      <c r="DF120" s="897"/>
      <c r="DG120" s="884">
        <v>182516319</v>
      </c>
      <c r="DH120" s="865"/>
      <c r="DI120" s="865"/>
      <c r="DJ120" s="865"/>
      <c r="DK120" s="865"/>
      <c r="DL120" s="865">
        <v>181997066</v>
      </c>
      <c r="DM120" s="865"/>
      <c r="DN120" s="865"/>
      <c r="DO120" s="865"/>
      <c r="DP120" s="865"/>
      <c r="DQ120" s="865">
        <v>182934450</v>
      </c>
      <c r="DR120" s="865"/>
      <c r="DS120" s="865"/>
      <c r="DT120" s="865"/>
      <c r="DU120" s="865"/>
      <c r="DV120" s="866">
        <v>94.4</v>
      </c>
      <c r="DW120" s="866"/>
      <c r="DX120" s="866"/>
      <c r="DY120" s="866"/>
      <c r="DZ120" s="867"/>
    </row>
    <row r="121" spans="1:130" s="226" customFormat="1" ht="26.25" customHeight="1">
      <c r="A121" s="840"/>
      <c r="B121" s="841"/>
      <c r="C121" s="886" t="s">
        <v>457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125048</v>
      </c>
      <c r="AB121" s="800"/>
      <c r="AC121" s="800"/>
      <c r="AD121" s="800"/>
      <c r="AE121" s="801"/>
      <c r="AF121" s="802">
        <v>125047</v>
      </c>
      <c r="AG121" s="800"/>
      <c r="AH121" s="800"/>
      <c r="AI121" s="800"/>
      <c r="AJ121" s="801"/>
      <c r="AK121" s="802">
        <v>67308</v>
      </c>
      <c r="AL121" s="800"/>
      <c r="AM121" s="800"/>
      <c r="AN121" s="800"/>
      <c r="AO121" s="801"/>
      <c r="AP121" s="847">
        <v>0</v>
      </c>
      <c r="AQ121" s="848"/>
      <c r="AR121" s="848"/>
      <c r="AS121" s="848"/>
      <c r="AT121" s="849"/>
      <c r="AU121" s="909"/>
      <c r="AV121" s="910"/>
      <c r="AW121" s="910"/>
      <c r="AX121" s="910"/>
      <c r="AY121" s="911"/>
      <c r="AZ121" s="835" t="s">
        <v>458</v>
      </c>
      <c r="BA121" s="770"/>
      <c r="BB121" s="770"/>
      <c r="BC121" s="770"/>
      <c r="BD121" s="770"/>
      <c r="BE121" s="770"/>
      <c r="BF121" s="770"/>
      <c r="BG121" s="770"/>
      <c r="BH121" s="770"/>
      <c r="BI121" s="770"/>
      <c r="BJ121" s="770"/>
      <c r="BK121" s="770"/>
      <c r="BL121" s="770"/>
      <c r="BM121" s="770"/>
      <c r="BN121" s="770"/>
      <c r="BO121" s="770"/>
      <c r="BP121" s="771"/>
      <c r="BQ121" s="836">
        <v>97861968</v>
      </c>
      <c r="BR121" s="837"/>
      <c r="BS121" s="837"/>
      <c r="BT121" s="837"/>
      <c r="BU121" s="837"/>
      <c r="BV121" s="837">
        <v>99882562</v>
      </c>
      <c r="BW121" s="837"/>
      <c r="BX121" s="837"/>
      <c r="BY121" s="837"/>
      <c r="BZ121" s="837"/>
      <c r="CA121" s="837">
        <v>99534185</v>
      </c>
      <c r="CB121" s="837"/>
      <c r="CC121" s="837"/>
      <c r="CD121" s="837"/>
      <c r="CE121" s="837"/>
      <c r="CF121" s="898">
        <v>51.4</v>
      </c>
      <c r="CG121" s="899"/>
      <c r="CH121" s="899"/>
      <c r="CI121" s="899"/>
      <c r="CJ121" s="899"/>
      <c r="CK121" s="892"/>
      <c r="CL121" s="878"/>
      <c r="CM121" s="878"/>
      <c r="CN121" s="878"/>
      <c r="CO121" s="879"/>
      <c r="CP121" s="858" t="s">
        <v>398</v>
      </c>
      <c r="CQ121" s="859"/>
      <c r="CR121" s="859"/>
      <c r="CS121" s="859"/>
      <c r="CT121" s="859"/>
      <c r="CU121" s="859"/>
      <c r="CV121" s="859"/>
      <c r="CW121" s="859"/>
      <c r="CX121" s="859"/>
      <c r="CY121" s="859"/>
      <c r="CZ121" s="859"/>
      <c r="DA121" s="859"/>
      <c r="DB121" s="859"/>
      <c r="DC121" s="859"/>
      <c r="DD121" s="859"/>
      <c r="DE121" s="859"/>
      <c r="DF121" s="860"/>
      <c r="DG121" s="836">
        <v>15697873</v>
      </c>
      <c r="DH121" s="837"/>
      <c r="DI121" s="837"/>
      <c r="DJ121" s="837"/>
      <c r="DK121" s="837"/>
      <c r="DL121" s="837">
        <v>14218708</v>
      </c>
      <c r="DM121" s="837"/>
      <c r="DN121" s="837"/>
      <c r="DO121" s="837"/>
      <c r="DP121" s="837"/>
      <c r="DQ121" s="837">
        <v>13386482</v>
      </c>
      <c r="DR121" s="837"/>
      <c r="DS121" s="837"/>
      <c r="DT121" s="837"/>
      <c r="DU121" s="837"/>
      <c r="DV121" s="814">
        <v>6.9</v>
      </c>
      <c r="DW121" s="814"/>
      <c r="DX121" s="814"/>
      <c r="DY121" s="814"/>
      <c r="DZ121" s="815"/>
    </row>
    <row r="122" spans="1:130" s="226" customFormat="1" ht="26.25" customHeight="1">
      <c r="A122" s="840"/>
      <c r="B122" s="841"/>
      <c r="C122" s="844" t="s">
        <v>440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128</v>
      </c>
      <c r="AB122" s="800"/>
      <c r="AC122" s="800"/>
      <c r="AD122" s="800"/>
      <c r="AE122" s="801"/>
      <c r="AF122" s="802" t="s">
        <v>128</v>
      </c>
      <c r="AG122" s="800"/>
      <c r="AH122" s="800"/>
      <c r="AI122" s="800"/>
      <c r="AJ122" s="801"/>
      <c r="AK122" s="802" t="s">
        <v>128</v>
      </c>
      <c r="AL122" s="800"/>
      <c r="AM122" s="800"/>
      <c r="AN122" s="800"/>
      <c r="AO122" s="801"/>
      <c r="AP122" s="847" t="s">
        <v>128</v>
      </c>
      <c r="AQ122" s="848"/>
      <c r="AR122" s="848"/>
      <c r="AS122" s="848"/>
      <c r="AT122" s="849"/>
      <c r="AU122" s="909"/>
      <c r="AV122" s="910"/>
      <c r="AW122" s="910"/>
      <c r="AX122" s="910"/>
      <c r="AY122" s="911"/>
      <c r="AZ122" s="902" t="s">
        <v>459</v>
      </c>
      <c r="BA122" s="903"/>
      <c r="BB122" s="903"/>
      <c r="BC122" s="903"/>
      <c r="BD122" s="903"/>
      <c r="BE122" s="903"/>
      <c r="BF122" s="903"/>
      <c r="BG122" s="903"/>
      <c r="BH122" s="903"/>
      <c r="BI122" s="903"/>
      <c r="BJ122" s="903"/>
      <c r="BK122" s="903"/>
      <c r="BL122" s="903"/>
      <c r="BM122" s="903"/>
      <c r="BN122" s="903"/>
      <c r="BO122" s="903"/>
      <c r="BP122" s="904"/>
      <c r="BQ122" s="905">
        <v>486609363</v>
      </c>
      <c r="BR122" s="868"/>
      <c r="BS122" s="868"/>
      <c r="BT122" s="868"/>
      <c r="BU122" s="868"/>
      <c r="BV122" s="868">
        <v>495647800</v>
      </c>
      <c r="BW122" s="868"/>
      <c r="BX122" s="868"/>
      <c r="BY122" s="868"/>
      <c r="BZ122" s="868"/>
      <c r="CA122" s="868">
        <v>507733934</v>
      </c>
      <c r="CB122" s="868"/>
      <c r="CC122" s="868"/>
      <c r="CD122" s="868"/>
      <c r="CE122" s="868"/>
      <c r="CF122" s="869">
        <v>262.10000000000002</v>
      </c>
      <c r="CG122" s="870"/>
      <c r="CH122" s="870"/>
      <c r="CI122" s="870"/>
      <c r="CJ122" s="870"/>
      <c r="CK122" s="892"/>
      <c r="CL122" s="878"/>
      <c r="CM122" s="878"/>
      <c r="CN122" s="878"/>
      <c r="CO122" s="879"/>
      <c r="CP122" s="858" t="s">
        <v>401</v>
      </c>
      <c r="CQ122" s="859"/>
      <c r="CR122" s="859"/>
      <c r="CS122" s="859"/>
      <c r="CT122" s="859"/>
      <c r="CU122" s="859"/>
      <c r="CV122" s="859"/>
      <c r="CW122" s="859"/>
      <c r="CX122" s="859"/>
      <c r="CY122" s="859"/>
      <c r="CZ122" s="859"/>
      <c r="DA122" s="859"/>
      <c r="DB122" s="859"/>
      <c r="DC122" s="859"/>
      <c r="DD122" s="859"/>
      <c r="DE122" s="859"/>
      <c r="DF122" s="860"/>
      <c r="DG122" s="836">
        <v>4496497</v>
      </c>
      <c r="DH122" s="837"/>
      <c r="DI122" s="837"/>
      <c r="DJ122" s="837"/>
      <c r="DK122" s="837"/>
      <c r="DL122" s="837">
        <v>3842180</v>
      </c>
      <c r="DM122" s="837"/>
      <c r="DN122" s="837"/>
      <c r="DO122" s="837"/>
      <c r="DP122" s="837"/>
      <c r="DQ122" s="837">
        <v>3353665</v>
      </c>
      <c r="DR122" s="837"/>
      <c r="DS122" s="837"/>
      <c r="DT122" s="837"/>
      <c r="DU122" s="837"/>
      <c r="DV122" s="814">
        <v>1.7</v>
      </c>
      <c r="DW122" s="814"/>
      <c r="DX122" s="814"/>
      <c r="DY122" s="814"/>
      <c r="DZ122" s="815"/>
    </row>
    <row r="123" spans="1:130" s="226" customFormat="1" ht="26.25" customHeight="1">
      <c r="A123" s="840"/>
      <c r="B123" s="841"/>
      <c r="C123" s="844" t="s">
        <v>446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837660</v>
      </c>
      <c r="AB123" s="800"/>
      <c r="AC123" s="800"/>
      <c r="AD123" s="800"/>
      <c r="AE123" s="801"/>
      <c r="AF123" s="802">
        <v>731867</v>
      </c>
      <c r="AG123" s="800"/>
      <c r="AH123" s="800"/>
      <c r="AI123" s="800"/>
      <c r="AJ123" s="801"/>
      <c r="AK123" s="802">
        <v>616525</v>
      </c>
      <c r="AL123" s="800"/>
      <c r="AM123" s="800"/>
      <c r="AN123" s="800"/>
      <c r="AO123" s="801"/>
      <c r="AP123" s="847">
        <v>0.3</v>
      </c>
      <c r="AQ123" s="848"/>
      <c r="AR123" s="848"/>
      <c r="AS123" s="848"/>
      <c r="AT123" s="849"/>
      <c r="AU123" s="912"/>
      <c r="AV123" s="913"/>
      <c r="AW123" s="913"/>
      <c r="AX123" s="913"/>
      <c r="AY123" s="913"/>
      <c r="AZ123" s="257" t="s">
        <v>177</v>
      </c>
      <c r="BA123" s="257"/>
      <c r="BB123" s="257"/>
      <c r="BC123" s="257"/>
      <c r="BD123" s="257"/>
      <c r="BE123" s="257"/>
      <c r="BF123" s="257"/>
      <c r="BG123" s="257"/>
      <c r="BH123" s="257"/>
      <c r="BI123" s="257"/>
      <c r="BJ123" s="257"/>
      <c r="BK123" s="257"/>
      <c r="BL123" s="257"/>
      <c r="BM123" s="257"/>
      <c r="BN123" s="257"/>
      <c r="BO123" s="900" t="s">
        <v>460</v>
      </c>
      <c r="BP123" s="901"/>
      <c r="BQ123" s="855">
        <v>613637935</v>
      </c>
      <c r="BR123" s="856"/>
      <c r="BS123" s="856"/>
      <c r="BT123" s="856"/>
      <c r="BU123" s="856"/>
      <c r="BV123" s="856">
        <v>627322454</v>
      </c>
      <c r="BW123" s="856"/>
      <c r="BX123" s="856"/>
      <c r="BY123" s="856"/>
      <c r="BZ123" s="856"/>
      <c r="CA123" s="856">
        <v>635855022</v>
      </c>
      <c r="CB123" s="856"/>
      <c r="CC123" s="856"/>
      <c r="CD123" s="856"/>
      <c r="CE123" s="856"/>
      <c r="CF123" s="766"/>
      <c r="CG123" s="767"/>
      <c r="CH123" s="767"/>
      <c r="CI123" s="767"/>
      <c r="CJ123" s="857"/>
      <c r="CK123" s="892"/>
      <c r="CL123" s="878"/>
      <c r="CM123" s="878"/>
      <c r="CN123" s="878"/>
      <c r="CO123" s="879"/>
      <c r="CP123" s="858" t="s">
        <v>396</v>
      </c>
      <c r="CQ123" s="859"/>
      <c r="CR123" s="859"/>
      <c r="CS123" s="859"/>
      <c r="CT123" s="859"/>
      <c r="CU123" s="859"/>
      <c r="CV123" s="859"/>
      <c r="CW123" s="859"/>
      <c r="CX123" s="859"/>
      <c r="CY123" s="859"/>
      <c r="CZ123" s="859"/>
      <c r="DA123" s="859"/>
      <c r="DB123" s="859"/>
      <c r="DC123" s="859"/>
      <c r="DD123" s="859"/>
      <c r="DE123" s="859"/>
      <c r="DF123" s="860"/>
      <c r="DG123" s="799">
        <v>667000</v>
      </c>
      <c r="DH123" s="800"/>
      <c r="DI123" s="800"/>
      <c r="DJ123" s="800"/>
      <c r="DK123" s="801"/>
      <c r="DL123" s="802">
        <v>713443</v>
      </c>
      <c r="DM123" s="800"/>
      <c r="DN123" s="800"/>
      <c r="DO123" s="800"/>
      <c r="DP123" s="801"/>
      <c r="DQ123" s="802">
        <v>781451</v>
      </c>
      <c r="DR123" s="800"/>
      <c r="DS123" s="800"/>
      <c r="DT123" s="800"/>
      <c r="DU123" s="801"/>
      <c r="DV123" s="847">
        <v>0.4</v>
      </c>
      <c r="DW123" s="848"/>
      <c r="DX123" s="848"/>
      <c r="DY123" s="848"/>
      <c r="DZ123" s="849"/>
    </row>
    <row r="124" spans="1:130" s="226" customFormat="1" ht="26.25" customHeight="1" thickBot="1">
      <c r="A124" s="840"/>
      <c r="B124" s="841"/>
      <c r="C124" s="844" t="s">
        <v>449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128</v>
      </c>
      <c r="AB124" s="800"/>
      <c r="AC124" s="800"/>
      <c r="AD124" s="800"/>
      <c r="AE124" s="801"/>
      <c r="AF124" s="802" t="s">
        <v>128</v>
      </c>
      <c r="AG124" s="800"/>
      <c r="AH124" s="800"/>
      <c r="AI124" s="800"/>
      <c r="AJ124" s="801"/>
      <c r="AK124" s="802" t="s">
        <v>128</v>
      </c>
      <c r="AL124" s="800"/>
      <c r="AM124" s="800"/>
      <c r="AN124" s="800"/>
      <c r="AO124" s="801"/>
      <c r="AP124" s="847" t="s">
        <v>128</v>
      </c>
      <c r="AQ124" s="848"/>
      <c r="AR124" s="848"/>
      <c r="AS124" s="848"/>
      <c r="AT124" s="849"/>
      <c r="AU124" s="850" t="s">
        <v>461</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138.9</v>
      </c>
      <c r="BR124" s="854"/>
      <c r="BS124" s="854"/>
      <c r="BT124" s="854"/>
      <c r="BU124" s="854"/>
      <c r="BV124" s="854">
        <v>139.6</v>
      </c>
      <c r="BW124" s="854"/>
      <c r="BX124" s="854"/>
      <c r="BY124" s="854"/>
      <c r="BZ124" s="854"/>
      <c r="CA124" s="854">
        <v>146.1</v>
      </c>
      <c r="CB124" s="854"/>
      <c r="CC124" s="854"/>
      <c r="CD124" s="854"/>
      <c r="CE124" s="854"/>
      <c r="CF124" s="744"/>
      <c r="CG124" s="745"/>
      <c r="CH124" s="745"/>
      <c r="CI124" s="745"/>
      <c r="CJ124" s="885"/>
      <c r="CK124" s="893"/>
      <c r="CL124" s="893"/>
      <c r="CM124" s="893"/>
      <c r="CN124" s="893"/>
      <c r="CO124" s="894"/>
      <c r="CP124" s="858" t="s">
        <v>462</v>
      </c>
      <c r="CQ124" s="859"/>
      <c r="CR124" s="859"/>
      <c r="CS124" s="859"/>
      <c r="CT124" s="859"/>
      <c r="CU124" s="859"/>
      <c r="CV124" s="859"/>
      <c r="CW124" s="859"/>
      <c r="CX124" s="859"/>
      <c r="CY124" s="859"/>
      <c r="CZ124" s="859"/>
      <c r="DA124" s="859"/>
      <c r="DB124" s="859"/>
      <c r="DC124" s="859"/>
      <c r="DD124" s="859"/>
      <c r="DE124" s="859"/>
      <c r="DF124" s="860"/>
      <c r="DG124" s="782">
        <v>197763</v>
      </c>
      <c r="DH124" s="783"/>
      <c r="DI124" s="783"/>
      <c r="DJ124" s="783"/>
      <c r="DK124" s="784"/>
      <c r="DL124" s="785">
        <v>193080</v>
      </c>
      <c r="DM124" s="783"/>
      <c r="DN124" s="783"/>
      <c r="DO124" s="783"/>
      <c r="DP124" s="784"/>
      <c r="DQ124" s="785">
        <v>207596</v>
      </c>
      <c r="DR124" s="783"/>
      <c r="DS124" s="783"/>
      <c r="DT124" s="783"/>
      <c r="DU124" s="784"/>
      <c r="DV124" s="871">
        <v>0.1</v>
      </c>
      <c r="DW124" s="872"/>
      <c r="DX124" s="872"/>
      <c r="DY124" s="872"/>
      <c r="DZ124" s="873"/>
    </row>
    <row r="125" spans="1:130" s="226" customFormat="1" ht="26.25" customHeight="1">
      <c r="A125" s="840"/>
      <c r="B125" s="841"/>
      <c r="C125" s="844" t="s">
        <v>451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128</v>
      </c>
      <c r="AB125" s="800"/>
      <c r="AC125" s="800"/>
      <c r="AD125" s="800"/>
      <c r="AE125" s="801"/>
      <c r="AF125" s="802" t="s">
        <v>128</v>
      </c>
      <c r="AG125" s="800"/>
      <c r="AH125" s="800"/>
      <c r="AI125" s="800"/>
      <c r="AJ125" s="801"/>
      <c r="AK125" s="802" t="s">
        <v>128</v>
      </c>
      <c r="AL125" s="800"/>
      <c r="AM125" s="800"/>
      <c r="AN125" s="800"/>
      <c r="AO125" s="801"/>
      <c r="AP125" s="847" t="s">
        <v>128</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463</v>
      </c>
      <c r="CL125" s="875"/>
      <c r="CM125" s="875"/>
      <c r="CN125" s="875"/>
      <c r="CO125" s="876"/>
      <c r="CP125" s="883" t="s">
        <v>464</v>
      </c>
      <c r="CQ125" s="828"/>
      <c r="CR125" s="828"/>
      <c r="CS125" s="828"/>
      <c r="CT125" s="828"/>
      <c r="CU125" s="828"/>
      <c r="CV125" s="828"/>
      <c r="CW125" s="828"/>
      <c r="CX125" s="828"/>
      <c r="CY125" s="828"/>
      <c r="CZ125" s="828"/>
      <c r="DA125" s="828"/>
      <c r="DB125" s="828"/>
      <c r="DC125" s="828"/>
      <c r="DD125" s="828"/>
      <c r="DE125" s="828"/>
      <c r="DF125" s="829"/>
      <c r="DG125" s="884" t="s">
        <v>128</v>
      </c>
      <c r="DH125" s="865"/>
      <c r="DI125" s="865"/>
      <c r="DJ125" s="865"/>
      <c r="DK125" s="865"/>
      <c r="DL125" s="865" t="s">
        <v>128</v>
      </c>
      <c r="DM125" s="865"/>
      <c r="DN125" s="865"/>
      <c r="DO125" s="865"/>
      <c r="DP125" s="865"/>
      <c r="DQ125" s="865" t="s">
        <v>128</v>
      </c>
      <c r="DR125" s="865"/>
      <c r="DS125" s="865"/>
      <c r="DT125" s="865"/>
      <c r="DU125" s="865"/>
      <c r="DV125" s="866" t="s">
        <v>128</v>
      </c>
      <c r="DW125" s="866"/>
      <c r="DX125" s="866"/>
      <c r="DY125" s="866"/>
      <c r="DZ125" s="867"/>
    </row>
    <row r="126" spans="1:130" s="226" customFormat="1" ht="26.25" customHeight="1" thickBot="1">
      <c r="A126" s="840"/>
      <c r="B126" s="841"/>
      <c r="C126" s="844" t="s">
        <v>453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387</v>
      </c>
      <c r="AB126" s="800"/>
      <c r="AC126" s="800"/>
      <c r="AD126" s="800"/>
      <c r="AE126" s="801"/>
      <c r="AF126" s="802">
        <v>994</v>
      </c>
      <c r="AG126" s="800"/>
      <c r="AH126" s="800"/>
      <c r="AI126" s="800"/>
      <c r="AJ126" s="801"/>
      <c r="AK126" s="802" t="s">
        <v>128</v>
      </c>
      <c r="AL126" s="800"/>
      <c r="AM126" s="800"/>
      <c r="AN126" s="800"/>
      <c r="AO126" s="801"/>
      <c r="AP126" s="847" t="s">
        <v>128</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465</v>
      </c>
      <c r="CQ126" s="770"/>
      <c r="CR126" s="770"/>
      <c r="CS126" s="770"/>
      <c r="CT126" s="770"/>
      <c r="CU126" s="770"/>
      <c r="CV126" s="770"/>
      <c r="CW126" s="770"/>
      <c r="CX126" s="770"/>
      <c r="CY126" s="770"/>
      <c r="CZ126" s="770"/>
      <c r="DA126" s="770"/>
      <c r="DB126" s="770"/>
      <c r="DC126" s="770"/>
      <c r="DD126" s="770"/>
      <c r="DE126" s="770"/>
      <c r="DF126" s="771"/>
      <c r="DG126" s="836" t="s">
        <v>128</v>
      </c>
      <c r="DH126" s="837"/>
      <c r="DI126" s="837"/>
      <c r="DJ126" s="837"/>
      <c r="DK126" s="837"/>
      <c r="DL126" s="837" t="s">
        <v>128</v>
      </c>
      <c r="DM126" s="837"/>
      <c r="DN126" s="837"/>
      <c r="DO126" s="837"/>
      <c r="DP126" s="837"/>
      <c r="DQ126" s="837" t="s">
        <v>128</v>
      </c>
      <c r="DR126" s="837"/>
      <c r="DS126" s="837"/>
      <c r="DT126" s="837"/>
      <c r="DU126" s="837"/>
      <c r="DV126" s="814" t="s">
        <v>128</v>
      </c>
      <c r="DW126" s="814"/>
      <c r="DX126" s="814"/>
      <c r="DY126" s="814"/>
      <c r="DZ126" s="815"/>
    </row>
    <row r="127" spans="1:130" s="226" customFormat="1" ht="26.25" customHeight="1">
      <c r="A127" s="842"/>
      <c r="B127" s="843"/>
      <c r="C127" s="861" t="s">
        <v>466</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29973</v>
      </c>
      <c r="AB127" s="800"/>
      <c r="AC127" s="800"/>
      <c r="AD127" s="800"/>
      <c r="AE127" s="801"/>
      <c r="AF127" s="802">
        <v>26485</v>
      </c>
      <c r="AG127" s="800"/>
      <c r="AH127" s="800"/>
      <c r="AI127" s="800"/>
      <c r="AJ127" s="801"/>
      <c r="AK127" s="802">
        <v>19591</v>
      </c>
      <c r="AL127" s="800"/>
      <c r="AM127" s="800"/>
      <c r="AN127" s="800"/>
      <c r="AO127" s="801"/>
      <c r="AP127" s="847">
        <v>0</v>
      </c>
      <c r="AQ127" s="848"/>
      <c r="AR127" s="848"/>
      <c r="AS127" s="848"/>
      <c r="AT127" s="849"/>
      <c r="AU127" s="262"/>
      <c r="AV127" s="262"/>
      <c r="AW127" s="262"/>
      <c r="AX127" s="864" t="s">
        <v>467</v>
      </c>
      <c r="AY127" s="832"/>
      <c r="AZ127" s="832"/>
      <c r="BA127" s="832"/>
      <c r="BB127" s="832"/>
      <c r="BC127" s="832"/>
      <c r="BD127" s="832"/>
      <c r="BE127" s="833"/>
      <c r="BF127" s="831" t="s">
        <v>468</v>
      </c>
      <c r="BG127" s="832"/>
      <c r="BH127" s="832"/>
      <c r="BI127" s="832"/>
      <c r="BJ127" s="832"/>
      <c r="BK127" s="832"/>
      <c r="BL127" s="833"/>
      <c r="BM127" s="831" t="s">
        <v>469</v>
      </c>
      <c r="BN127" s="832"/>
      <c r="BO127" s="832"/>
      <c r="BP127" s="832"/>
      <c r="BQ127" s="832"/>
      <c r="BR127" s="832"/>
      <c r="BS127" s="833"/>
      <c r="BT127" s="831" t="s">
        <v>470</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471</v>
      </c>
      <c r="CQ127" s="770"/>
      <c r="CR127" s="770"/>
      <c r="CS127" s="770"/>
      <c r="CT127" s="770"/>
      <c r="CU127" s="770"/>
      <c r="CV127" s="770"/>
      <c r="CW127" s="770"/>
      <c r="CX127" s="770"/>
      <c r="CY127" s="770"/>
      <c r="CZ127" s="770"/>
      <c r="DA127" s="770"/>
      <c r="DB127" s="770"/>
      <c r="DC127" s="770"/>
      <c r="DD127" s="770"/>
      <c r="DE127" s="770"/>
      <c r="DF127" s="771"/>
      <c r="DG127" s="836" t="s">
        <v>128</v>
      </c>
      <c r="DH127" s="837"/>
      <c r="DI127" s="837"/>
      <c r="DJ127" s="837"/>
      <c r="DK127" s="837"/>
      <c r="DL127" s="837" t="s">
        <v>128</v>
      </c>
      <c r="DM127" s="837"/>
      <c r="DN127" s="837"/>
      <c r="DO127" s="837"/>
      <c r="DP127" s="837"/>
      <c r="DQ127" s="837" t="s">
        <v>128</v>
      </c>
      <c r="DR127" s="837"/>
      <c r="DS127" s="837"/>
      <c r="DT127" s="837"/>
      <c r="DU127" s="837"/>
      <c r="DV127" s="814" t="s">
        <v>128</v>
      </c>
      <c r="DW127" s="814"/>
      <c r="DX127" s="814"/>
      <c r="DY127" s="814"/>
      <c r="DZ127" s="815"/>
    </row>
    <row r="128" spans="1:130" s="226" customFormat="1" ht="26.25" customHeight="1" thickBot="1">
      <c r="A128" s="816" t="s">
        <v>472</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473</v>
      </c>
      <c r="X128" s="818"/>
      <c r="Y128" s="818"/>
      <c r="Z128" s="819"/>
      <c r="AA128" s="820">
        <v>7255425</v>
      </c>
      <c r="AB128" s="821"/>
      <c r="AC128" s="821"/>
      <c r="AD128" s="821"/>
      <c r="AE128" s="822"/>
      <c r="AF128" s="823">
        <v>7598435</v>
      </c>
      <c r="AG128" s="821"/>
      <c r="AH128" s="821"/>
      <c r="AI128" s="821"/>
      <c r="AJ128" s="822"/>
      <c r="AK128" s="823">
        <v>7648392</v>
      </c>
      <c r="AL128" s="821"/>
      <c r="AM128" s="821"/>
      <c r="AN128" s="821"/>
      <c r="AO128" s="822"/>
      <c r="AP128" s="824"/>
      <c r="AQ128" s="825"/>
      <c r="AR128" s="825"/>
      <c r="AS128" s="825"/>
      <c r="AT128" s="826"/>
      <c r="AU128" s="262"/>
      <c r="AV128" s="262"/>
      <c r="AW128" s="262"/>
      <c r="AX128" s="827" t="s">
        <v>474</v>
      </c>
      <c r="AY128" s="828"/>
      <c r="AZ128" s="828"/>
      <c r="BA128" s="828"/>
      <c r="BB128" s="828"/>
      <c r="BC128" s="828"/>
      <c r="BD128" s="828"/>
      <c r="BE128" s="829"/>
      <c r="BF128" s="806" t="s">
        <v>128</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475</v>
      </c>
      <c r="CQ128" s="748"/>
      <c r="CR128" s="748"/>
      <c r="CS128" s="748"/>
      <c r="CT128" s="748"/>
      <c r="CU128" s="748"/>
      <c r="CV128" s="748"/>
      <c r="CW128" s="748"/>
      <c r="CX128" s="748"/>
      <c r="CY128" s="748"/>
      <c r="CZ128" s="748"/>
      <c r="DA128" s="748"/>
      <c r="DB128" s="748"/>
      <c r="DC128" s="748"/>
      <c r="DD128" s="748"/>
      <c r="DE128" s="748"/>
      <c r="DF128" s="749"/>
      <c r="DG128" s="810">
        <v>265148</v>
      </c>
      <c r="DH128" s="811"/>
      <c r="DI128" s="811"/>
      <c r="DJ128" s="811"/>
      <c r="DK128" s="811"/>
      <c r="DL128" s="811">
        <v>229048</v>
      </c>
      <c r="DM128" s="811"/>
      <c r="DN128" s="811"/>
      <c r="DO128" s="811"/>
      <c r="DP128" s="811"/>
      <c r="DQ128" s="811">
        <v>195632</v>
      </c>
      <c r="DR128" s="811"/>
      <c r="DS128" s="811"/>
      <c r="DT128" s="811"/>
      <c r="DU128" s="811"/>
      <c r="DV128" s="812">
        <v>0.1</v>
      </c>
      <c r="DW128" s="812"/>
      <c r="DX128" s="812"/>
      <c r="DY128" s="812"/>
      <c r="DZ128" s="813"/>
    </row>
    <row r="129" spans="1:131" s="226" customFormat="1" ht="26.25" customHeight="1">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476</v>
      </c>
      <c r="X129" s="797"/>
      <c r="Y129" s="797"/>
      <c r="Z129" s="798"/>
      <c r="AA129" s="799">
        <v>193591744</v>
      </c>
      <c r="AB129" s="800"/>
      <c r="AC129" s="800"/>
      <c r="AD129" s="800"/>
      <c r="AE129" s="801"/>
      <c r="AF129" s="802">
        <v>195004341</v>
      </c>
      <c r="AG129" s="800"/>
      <c r="AH129" s="800"/>
      <c r="AI129" s="800"/>
      <c r="AJ129" s="801"/>
      <c r="AK129" s="802">
        <v>226767037</v>
      </c>
      <c r="AL129" s="800"/>
      <c r="AM129" s="800"/>
      <c r="AN129" s="800"/>
      <c r="AO129" s="801"/>
      <c r="AP129" s="803"/>
      <c r="AQ129" s="804"/>
      <c r="AR129" s="804"/>
      <c r="AS129" s="804"/>
      <c r="AT129" s="805"/>
      <c r="AU129" s="264"/>
      <c r="AV129" s="264"/>
      <c r="AW129" s="264"/>
      <c r="AX129" s="769" t="s">
        <v>477</v>
      </c>
      <c r="AY129" s="770"/>
      <c r="AZ129" s="770"/>
      <c r="BA129" s="770"/>
      <c r="BB129" s="770"/>
      <c r="BC129" s="770"/>
      <c r="BD129" s="770"/>
      <c r="BE129" s="771"/>
      <c r="BF129" s="789" t="s">
        <v>128</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478</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479</v>
      </c>
      <c r="X130" s="797"/>
      <c r="Y130" s="797"/>
      <c r="Z130" s="798"/>
      <c r="AA130" s="799">
        <v>32211001</v>
      </c>
      <c r="AB130" s="800"/>
      <c r="AC130" s="800"/>
      <c r="AD130" s="800"/>
      <c r="AE130" s="801"/>
      <c r="AF130" s="802">
        <v>32271115</v>
      </c>
      <c r="AG130" s="800"/>
      <c r="AH130" s="800"/>
      <c r="AI130" s="800"/>
      <c r="AJ130" s="801"/>
      <c r="AK130" s="802">
        <v>33070990</v>
      </c>
      <c r="AL130" s="800"/>
      <c r="AM130" s="800"/>
      <c r="AN130" s="800"/>
      <c r="AO130" s="801"/>
      <c r="AP130" s="803"/>
      <c r="AQ130" s="804"/>
      <c r="AR130" s="804"/>
      <c r="AS130" s="804"/>
      <c r="AT130" s="805"/>
      <c r="AU130" s="264"/>
      <c r="AV130" s="264"/>
      <c r="AW130" s="264"/>
      <c r="AX130" s="769" t="s">
        <v>480</v>
      </c>
      <c r="AY130" s="770"/>
      <c r="AZ130" s="770"/>
      <c r="BA130" s="770"/>
      <c r="BB130" s="770"/>
      <c r="BC130" s="770"/>
      <c r="BD130" s="770"/>
      <c r="BE130" s="771"/>
      <c r="BF130" s="772">
        <v>10.9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481</v>
      </c>
      <c r="X131" s="780"/>
      <c r="Y131" s="780"/>
      <c r="Z131" s="781"/>
      <c r="AA131" s="782">
        <v>161380743</v>
      </c>
      <c r="AB131" s="783"/>
      <c r="AC131" s="783"/>
      <c r="AD131" s="783"/>
      <c r="AE131" s="784"/>
      <c r="AF131" s="785">
        <v>162733226</v>
      </c>
      <c r="AG131" s="783"/>
      <c r="AH131" s="783"/>
      <c r="AI131" s="783"/>
      <c r="AJ131" s="784"/>
      <c r="AK131" s="785">
        <v>193696047</v>
      </c>
      <c r="AL131" s="783"/>
      <c r="AM131" s="783"/>
      <c r="AN131" s="783"/>
      <c r="AO131" s="784"/>
      <c r="AP131" s="786"/>
      <c r="AQ131" s="787"/>
      <c r="AR131" s="787"/>
      <c r="AS131" s="787"/>
      <c r="AT131" s="788"/>
      <c r="AU131" s="264"/>
      <c r="AV131" s="264"/>
      <c r="AW131" s="264"/>
      <c r="AX131" s="747" t="s">
        <v>482</v>
      </c>
      <c r="AY131" s="748"/>
      <c r="AZ131" s="748"/>
      <c r="BA131" s="748"/>
      <c r="BB131" s="748"/>
      <c r="BC131" s="748"/>
      <c r="BD131" s="748"/>
      <c r="BE131" s="749"/>
      <c r="BF131" s="750">
        <v>146.1</v>
      </c>
      <c r="BG131" s="751"/>
      <c r="BH131" s="751"/>
      <c r="BI131" s="751"/>
      <c r="BJ131" s="751"/>
      <c r="BK131" s="751"/>
      <c r="BL131" s="752"/>
      <c r="BM131" s="750">
        <v>400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483</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484</v>
      </c>
      <c r="W132" s="760"/>
      <c r="X132" s="760"/>
      <c r="Y132" s="760"/>
      <c r="Z132" s="761"/>
      <c r="AA132" s="762">
        <v>11.40144286</v>
      </c>
      <c r="AB132" s="763"/>
      <c r="AC132" s="763"/>
      <c r="AD132" s="763"/>
      <c r="AE132" s="764"/>
      <c r="AF132" s="765">
        <v>11.35622354</v>
      </c>
      <c r="AG132" s="763"/>
      <c r="AH132" s="763"/>
      <c r="AI132" s="763"/>
      <c r="AJ132" s="764"/>
      <c r="AK132" s="765">
        <v>9.9619060699999995</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485</v>
      </c>
      <c r="W133" s="739"/>
      <c r="X133" s="739"/>
      <c r="Y133" s="739"/>
      <c r="Z133" s="740"/>
      <c r="AA133" s="741">
        <v>11</v>
      </c>
      <c r="AB133" s="742"/>
      <c r="AC133" s="742"/>
      <c r="AD133" s="742"/>
      <c r="AE133" s="743"/>
      <c r="AF133" s="741">
        <v>11.1</v>
      </c>
      <c r="AG133" s="742"/>
      <c r="AH133" s="742"/>
      <c r="AI133" s="742"/>
      <c r="AJ133" s="743"/>
      <c r="AK133" s="741">
        <v>10.9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nUWENdlL20+q9BiYg3jRwGWPuHxGSXGncph8SzOjzOh9pSeOH2yvGNTFOS78P8RcLzElrBONLhfnGZwH+a4xw==" saltValue="/hQcAH5gBW+ZwhCoA0UG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cols>
    <col min="1" max="120" width="2.77734375" style="271" customWidth="1"/>
    <col min="121" max="121" width="0" style="270" hidden="1" customWidth="1"/>
    <col min="122" max="16384" width="9" style="270" hidden="1"/>
  </cols>
  <sheetData>
    <row r="1" spans="1:120" ht="13.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70"/>
    </row>
    <row r="17" spans="119:120" ht="13.2">
      <c r="DP17" s="270"/>
    </row>
    <row r="18" spans="119:120" ht="13.2"/>
    <row r="19" spans="119:120" ht="13.2"/>
    <row r="20" spans="119:120" ht="13.2">
      <c r="DO20" s="270"/>
      <c r="DP20" s="270"/>
    </row>
    <row r="21" spans="119:120" ht="13.2">
      <c r="DP21" s="270"/>
    </row>
    <row r="22" spans="119:120" ht="13.2"/>
    <row r="23" spans="119:120" ht="13.2">
      <c r="DO23" s="270"/>
      <c r="DP23" s="270"/>
    </row>
    <row r="24" spans="119:120" ht="13.2">
      <c r="DP24" s="270"/>
    </row>
    <row r="25" spans="119:120" ht="13.2">
      <c r="DP25" s="270"/>
    </row>
    <row r="26" spans="119:120" ht="13.2">
      <c r="DO26" s="270"/>
      <c r="DP26" s="270"/>
    </row>
    <row r="27" spans="119:120" ht="13.2"/>
    <row r="28" spans="119:120" ht="13.2">
      <c r="DO28" s="270"/>
      <c r="DP28" s="270"/>
    </row>
    <row r="29" spans="119:120" ht="13.2">
      <c r="DP29" s="270"/>
    </row>
    <row r="30" spans="119:120" ht="13.2"/>
    <row r="31" spans="119:120" ht="13.2">
      <c r="DO31" s="270"/>
      <c r="DP31" s="270"/>
    </row>
    <row r="32" spans="119:120" ht="13.2"/>
    <row r="33" spans="98:120" ht="13.2">
      <c r="DO33" s="270"/>
      <c r="DP33" s="270"/>
    </row>
    <row r="34" spans="98:120" ht="13.2">
      <c r="DM34" s="270"/>
    </row>
    <row r="35" spans="98:120" ht="13.2">
      <c r="CT35" s="270"/>
      <c r="CU35" s="270"/>
      <c r="CV35" s="270"/>
      <c r="CY35" s="270"/>
      <c r="CZ35" s="270"/>
      <c r="DA35" s="270"/>
      <c r="DD35" s="270"/>
      <c r="DE35" s="270"/>
      <c r="DF35" s="270"/>
      <c r="DI35" s="270"/>
      <c r="DJ35" s="270"/>
      <c r="DK35" s="270"/>
      <c r="DM35" s="270"/>
      <c r="DN35" s="270"/>
      <c r="DO35" s="270"/>
      <c r="DP35" s="270"/>
    </row>
    <row r="36" spans="98:120" ht="13.2"/>
    <row r="37" spans="98:120" ht="13.2">
      <c r="CW37" s="270"/>
      <c r="DB37" s="270"/>
      <c r="DG37" s="270"/>
      <c r="DL37" s="270"/>
      <c r="DP37" s="270"/>
    </row>
    <row r="38" spans="98:120" ht="13.2">
      <c r="CT38" s="270"/>
      <c r="CU38" s="270"/>
      <c r="CV38" s="270"/>
      <c r="CW38" s="270"/>
      <c r="CY38" s="270"/>
      <c r="CZ38" s="270"/>
      <c r="DA38" s="270"/>
      <c r="DB38" s="270"/>
      <c r="DD38" s="270"/>
      <c r="DE38" s="270"/>
      <c r="DF38" s="270"/>
      <c r="DG38" s="270"/>
      <c r="DI38" s="270"/>
      <c r="DJ38" s="270"/>
      <c r="DK38" s="270"/>
      <c r="DL38" s="270"/>
      <c r="DN38" s="270"/>
      <c r="DO38" s="270"/>
      <c r="DP38" s="27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70"/>
      <c r="DO49" s="270"/>
      <c r="DP49" s="27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70"/>
      <c r="CS63" s="270"/>
      <c r="CX63" s="270"/>
      <c r="DC63" s="270"/>
      <c r="DH63" s="270"/>
    </row>
    <row r="64" spans="22:120" ht="13.2">
      <c r="V64" s="270"/>
    </row>
    <row r="65" spans="15:120" ht="13.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c r="Q66" s="270"/>
      <c r="S66" s="270"/>
      <c r="U66" s="270"/>
      <c r="DM66" s="270"/>
    </row>
    <row r="67" spans="15:120" ht="13.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row r="69" spans="15:120" ht="13.2"/>
    <row r="70" spans="15:120" ht="13.2"/>
    <row r="71" spans="15:120" ht="13.2"/>
    <row r="72" spans="15:120" ht="13.2">
      <c r="DP72" s="270"/>
    </row>
    <row r="73" spans="15:120" ht="13.2">
      <c r="DP73" s="27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70"/>
      <c r="CX96" s="270"/>
      <c r="DC96" s="270"/>
      <c r="DH96" s="270"/>
    </row>
    <row r="97" spans="24:120" ht="13.2">
      <c r="CS97" s="270"/>
      <c r="CX97" s="270"/>
      <c r="DC97" s="270"/>
      <c r="DH97" s="270"/>
      <c r="DP97" s="271" t="s">
        <v>486</v>
      </c>
    </row>
    <row r="98" spans="24:120" ht="13.2" hidden="1">
      <c r="CS98" s="270"/>
      <c r="CX98" s="270"/>
      <c r="DC98" s="270"/>
      <c r="DH98" s="270"/>
    </row>
    <row r="99" spans="24:120" ht="13.2" hidden="1">
      <c r="CS99" s="270"/>
      <c r="CX99" s="270"/>
      <c r="DC99" s="270"/>
      <c r="DH99" s="270"/>
    </row>
    <row r="100" spans="24:120" ht="13.2"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2" hidden="1">
      <c r="CT103" s="270"/>
      <c r="CV103" s="270"/>
      <c r="CW103" s="270"/>
      <c r="CY103" s="270"/>
      <c r="DA103" s="270"/>
      <c r="DB103" s="270"/>
      <c r="DD103" s="270"/>
      <c r="DF103" s="270"/>
      <c r="DG103" s="270"/>
      <c r="DI103" s="270"/>
      <c r="DK103" s="270"/>
      <c r="DL103" s="270"/>
      <c r="DM103" s="270"/>
      <c r="DN103" s="270"/>
      <c r="DO103" s="270"/>
      <c r="DP103" s="270"/>
    </row>
    <row r="104" spans="24:120" ht="13.2" hidden="1">
      <c r="CV104" s="270"/>
      <c r="CW104" s="270"/>
      <c r="DA104" s="270"/>
      <c r="DB104" s="270"/>
      <c r="DF104" s="270"/>
      <c r="DG104" s="270"/>
      <c r="DK104" s="270"/>
      <c r="DL104" s="270"/>
      <c r="DN104" s="270"/>
      <c r="DO104" s="270"/>
      <c r="DP104" s="27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cHQCVUCGr3pHm7QBa5dh92mxY+Tv8TGB5npfLRJNv+x7injmBTLROOaEE6vhSxLLtOckKxDKpHtRqQaITG3pTg==" saltValue="UrbHa55ygPm6oOs9GouG9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cols>
    <col min="1" max="116" width="2.6640625" style="271" customWidth="1"/>
    <col min="117" max="16384" width="9" style="270" hidden="1"/>
  </cols>
  <sheetData>
    <row r="1" spans="2:116" ht="13.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row r="3" spans="2:116" ht="13.2"/>
    <row r="4" spans="2:116" ht="13.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row r="20" spans="9:116" ht="13.2"/>
    <row r="21" spans="9:116" ht="13.2">
      <c r="DL21" s="270"/>
    </row>
    <row r="22" spans="9:116" ht="13.2">
      <c r="DI22" s="270"/>
      <c r="DJ22" s="270"/>
      <c r="DK22" s="270"/>
      <c r="DL22" s="270"/>
    </row>
    <row r="23" spans="9:116" ht="13.2">
      <c r="CY23" s="270"/>
      <c r="CZ23" s="270"/>
      <c r="DA23" s="270"/>
      <c r="DB23" s="270"/>
      <c r="DC23" s="270"/>
      <c r="DD23" s="270"/>
      <c r="DE23" s="270"/>
      <c r="DF23" s="270"/>
      <c r="DG23" s="270"/>
      <c r="DH23" s="270"/>
      <c r="DI23" s="270"/>
      <c r="DJ23" s="270"/>
      <c r="DK23" s="270"/>
      <c r="DL23" s="27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70"/>
      <c r="DA35" s="270"/>
      <c r="DB35" s="270"/>
      <c r="DC35" s="270"/>
      <c r="DD35" s="270"/>
      <c r="DE35" s="270"/>
      <c r="DF35" s="270"/>
      <c r="DG35" s="270"/>
      <c r="DH35" s="270"/>
      <c r="DI35" s="270"/>
      <c r="DJ35" s="270"/>
      <c r="DK35" s="270"/>
      <c r="DL35" s="270"/>
    </row>
    <row r="36" spans="15:116" ht="13.2"/>
    <row r="37" spans="15:116" ht="13.2">
      <c r="DL37" s="270"/>
    </row>
    <row r="38" spans="15:116" ht="13.2">
      <c r="DI38" s="270"/>
      <c r="DJ38" s="270"/>
      <c r="DK38" s="270"/>
      <c r="DL38" s="270"/>
    </row>
    <row r="39" spans="15:116" ht="13.2"/>
    <row r="40" spans="15:116" ht="13.2"/>
    <row r="41" spans="15:116" ht="13.2"/>
    <row r="42" spans="15:116" ht="13.2"/>
    <row r="43" spans="15:116" ht="13.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c r="DL44" s="270"/>
    </row>
    <row r="45" spans="15:116" ht="13.2"/>
    <row r="46" spans="15:116" ht="13.2">
      <c r="DA46" s="270"/>
      <c r="DB46" s="270"/>
      <c r="DC46" s="270"/>
      <c r="DD46" s="270"/>
      <c r="DE46" s="270"/>
      <c r="DF46" s="270"/>
      <c r="DG46" s="270"/>
      <c r="DH46" s="270"/>
      <c r="DI46" s="270"/>
      <c r="DJ46" s="270"/>
      <c r="DK46" s="270"/>
      <c r="DL46" s="270"/>
    </row>
    <row r="47" spans="15:116" ht="13.2"/>
    <row r="48" spans="15:116" ht="13.2"/>
    <row r="49" spans="104:116" ht="13.2"/>
    <row r="50" spans="104:116" ht="13.2">
      <c r="CZ50" s="270"/>
      <c r="DA50" s="270"/>
      <c r="DB50" s="270"/>
      <c r="DC50" s="270"/>
      <c r="DD50" s="270"/>
      <c r="DE50" s="270"/>
      <c r="DF50" s="270"/>
      <c r="DG50" s="270"/>
      <c r="DH50" s="270"/>
      <c r="DI50" s="270"/>
      <c r="DJ50" s="270"/>
      <c r="DK50" s="270"/>
      <c r="DL50" s="270"/>
    </row>
    <row r="51" spans="104:116" ht="13.2"/>
    <row r="52" spans="104:116" ht="13.2"/>
    <row r="53" spans="104:116" ht="13.2">
      <c r="DL53" s="27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70"/>
      <c r="DD67" s="270"/>
      <c r="DE67" s="270"/>
      <c r="DF67" s="270"/>
      <c r="DG67" s="270"/>
      <c r="DH67" s="270"/>
      <c r="DI67" s="270"/>
      <c r="DJ67" s="270"/>
      <c r="DK67" s="270"/>
      <c r="DL67" s="27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U0sgSeuFK06zDNau6jd0cED/2UrnAa0CSX7AD8y+R+XExSKs+ui8Fw4jsA9AvrUTJ5977gZHAWLP5mxC0p0Sg==" saltValue="q5+sjaz6mGqiG8doe1oq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c r="AS1" s="273"/>
      <c r="AT1" s="273"/>
    </row>
    <row r="2" spans="1:46" ht="13.2">
      <c r="AS2" s="273"/>
      <c r="AT2" s="273"/>
    </row>
    <row r="3" spans="1:46" ht="13.2">
      <c r="AS3" s="273"/>
      <c r="AT3" s="273"/>
    </row>
    <row r="4" spans="1:46" ht="13.2">
      <c r="AS4" s="273"/>
      <c r="AT4" s="273"/>
    </row>
    <row r="5" spans="1:46" ht="16.2">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ht="13.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489</v>
      </c>
      <c r="AP7" s="283"/>
      <c r="AQ7" s="284" t="s">
        <v>490</v>
      </c>
      <c r="AR7" s="285"/>
    </row>
    <row r="8" spans="1:46" ht="13.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491</v>
      </c>
      <c r="AQ8" s="290" t="s">
        <v>492</v>
      </c>
      <c r="AR8" s="291" t="s">
        <v>493</v>
      </c>
    </row>
    <row r="9" spans="1:46" ht="13.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494</v>
      </c>
      <c r="AL9" s="1169"/>
      <c r="AM9" s="1169"/>
      <c r="AN9" s="1170"/>
      <c r="AO9" s="292">
        <v>88472091</v>
      </c>
      <c r="AP9" s="292">
        <v>111038</v>
      </c>
      <c r="AQ9" s="293">
        <v>103239</v>
      </c>
      <c r="AR9" s="294">
        <v>7.6</v>
      </c>
    </row>
    <row r="10" spans="1:46" ht="13.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495</v>
      </c>
      <c r="AL10" s="1169"/>
      <c r="AM10" s="1169"/>
      <c r="AN10" s="1170"/>
      <c r="AO10" s="295">
        <v>2652401</v>
      </c>
      <c r="AP10" s="295">
        <v>3329</v>
      </c>
      <c r="AQ10" s="296">
        <v>1489</v>
      </c>
      <c r="AR10" s="297">
        <v>123.6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496</v>
      </c>
      <c r="AL11" s="1169"/>
      <c r="AM11" s="1169"/>
      <c r="AN11" s="1170"/>
      <c r="AO11" s="295">
        <v>529652</v>
      </c>
      <c r="AP11" s="295">
        <v>665</v>
      </c>
      <c r="AQ11" s="296">
        <v>133</v>
      </c>
      <c r="AR11" s="297">
        <v>400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497</v>
      </c>
      <c r="AL12" s="1169"/>
      <c r="AM12" s="1169"/>
      <c r="AN12" s="1170"/>
      <c r="AO12" s="295">
        <v>472442</v>
      </c>
      <c r="AP12" s="295">
        <v>593</v>
      </c>
      <c r="AQ12" s="296">
        <v>1246</v>
      </c>
      <c r="AR12" s="297">
        <v>-52.4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498</v>
      </c>
      <c r="AL13" s="1169"/>
      <c r="AM13" s="1169"/>
      <c r="AN13" s="1170"/>
      <c r="AO13" s="295" t="s">
        <v>499</v>
      </c>
      <c r="AP13" s="295" t="s">
        <v>499</v>
      </c>
      <c r="AQ13" s="296">
        <v>5</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500</v>
      </c>
      <c r="AL14" s="1169"/>
      <c r="AM14" s="1169"/>
      <c r="AN14" s="1170"/>
      <c r="AO14" s="295">
        <v>830223</v>
      </c>
      <c r="AP14" s="295">
        <v>1042</v>
      </c>
      <c r="AQ14" s="296">
        <v>1915</v>
      </c>
      <c r="AR14" s="297">
        <v>-45.6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501</v>
      </c>
      <c r="AL15" s="1169"/>
      <c r="AM15" s="1169"/>
      <c r="AN15" s="1170"/>
      <c r="AO15" s="295">
        <v>723566</v>
      </c>
      <c r="AP15" s="295">
        <v>908</v>
      </c>
      <c r="AQ15" s="296">
        <v>1191</v>
      </c>
      <c r="AR15" s="297">
        <v>-23.8</v>
      </c>
    </row>
    <row r="16" spans="1:46" ht="13.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502</v>
      </c>
      <c r="AL16" s="1172"/>
      <c r="AM16" s="1172"/>
      <c r="AN16" s="1173"/>
      <c r="AO16" s="295">
        <v>-7613916</v>
      </c>
      <c r="AP16" s="295">
        <v>-9556</v>
      </c>
      <c r="AQ16" s="296">
        <v>-8217</v>
      </c>
      <c r="AR16" s="297">
        <v>16.3</v>
      </c>
    </row>
    <row r="17" spans="1:46" ht="13.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177</v>
      </c>
      <c r="AL17" s="1172"/>
      <c r="AM17" s="1172"/>
      <c r="AN17" s="1173"/>
      <c r="AO17" s="295">
        <v>86066459</v>
      </c>
      <c r="AP17" s="295">
        <v>108019</v>
      </c>
      <c r="AQ17" s="296">
        <v>101002</v>
      </c>
      <c r="AR17" s="297">
        <v>6.9</v>
      </c>
    </row>
    <row r="18" spans="1:46" ht="13.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ht="13.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ht="13.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507</v>
      </c>
      <c r="AL21" s="1166"/>
      <c r="AM21" s="1166"/>
      <c r="AN21" s="1167"/>
      <c r="AO21" s="307">
        <v>11.92</v>
      </c>
      <c r="AP21" s="308">
        <v>10.73</v>
      </c>
      <c r="AQ21" s="309">
        <v>1.19</v>
      </c>
      <c r="AR21" s="278"/>
      <c r="AS21" s="310"/>
      <c r="AT21" s="306"/>
    </row>
    <row r="22" spans="1:46" s="311" customFormat="1" ht="13.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508</v>
      </c>
      <c r="AL22" s="1166"/>
      <c r="AM22" s="1166"/>
      <c r="AN22" s="1167"/>
      <c r="AO22" s="312">
        <v>99</v>
      </c>
      <c r="AP22" s="313">
        <v>99.9</v>
      </c>
      <c r="AQ22" s="314">
        <v>-0.9</v>
      </c>
      <c r="AR22" s="298"/>
      <c r="AS22" s="310"/>
      <c r="AT22" s="306"/>
    </row>
    <row r="23" spans="1:46" s="311" customFormat="1" ht="13.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c r="A27" s="319" t="s">
        <v>510</v>
      </c>
      <c r="AO27" s="273"/>
      <c r="AP27" s="273"/>
      <c r="AQ27" s="273"/>
      <c r="AR27" s="273"/>
      <c r="AS27" s="273"/>
      <c r="AT27" s="273"/>
    </row>
    <row r="28" spans="1:46" ht="16.2">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ht="13.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489</v>
      </c>
      <c r="AP30" s="283"/>
      <c r="AQ30" s="284" t="s">
        <v>490</v>
      </c>
      <c r="AR30" s="285"/>
    </row>
    <row r="31" spans="1:46" ht="13.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513</v>
      </c>
      <c r="AL32" s="1157"/>
      <c r="AM32" s="1157"/>
      <c r="AN32" s="1158"/>
      <c r="AO32" s="322">
        <v>35794035</v>
      </c>
      <c r="AP32" s="322">
        <v>44924</v>
      </c>
      <c r="AQ32" s="323">
        <v>32104</v>
      </c>
      <c r="AR32" s="324">
        <v>39.9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514</v>
      </c>
      <c r="AL33" s="1157"/>
      <c r="AM33" s="1157"/>
      <c r="AN33" s="1158"/>
      <c r="AO33" s="322">
        <v>815080</v>
      </c>
      <c r="AP33" s="322">
        <v>1023</v>
      </c>
      <c r="AQ33" s="323">
        <v>2346</v>
      </c>
      <c r="AR33" s="324">
        <v>-56.4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515</v>
      </c>
      <c r="AL34" s="1157"/>
      <c r="AM34" s="1157"/>
      <c r="AN34" s="1158"/>
      <c r="AO34" s="322">
        <v>6916667</v>
      </c>
      <c r="AP34" s="322">
        <v>8681</v>
      </c>
      <c r="AQ34" s="323">
        <v>20571</v>
      </c>
      <c r="AR34" s="324">
        <v>-57.8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516</v>
      </c>
      <c r="AL35" s="1157"/>
      <c r="AM35" s="1157"/>
      <c r="AN35" s="1158"/>
      <c r="AO35" s="322">
        <v>15750590</v>
      </c>
      <c r="AP35" s="322">
        <v>19768</v>
      </c>
      <c r="AQ35" s="323">
        <v>11957</v>
      </c>
      <c r="AR35" s="324">
        <v>65.3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517</v>
      </c>
      <c r="AL36" s="1157"/>
      <c r="AM36" s="1157"/>
      <c r="AN36" s="1158"/>
      <c r="AO36" s="322">
        <v>35404</v>
      </c>
      <c r="AP36" s="322">
        <v>44</v>
      </c>
      <c r="AQ36" s="323">
        <v>209</v>
      </c>
      <c r="AR36" s="324">
        <v>-78.900000000000006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518</v>
      </c>
      <c r="AL37" s="1157"/>
      <c r="AM37" s="1157"/>
      <c r="AN37" s="1158"/>
      <c r="AO37" s="322">
        <v>703424</v>
      </c>
      <c r="AP37" s="322">
        <v>883</v>
      </c>
      <c r="AQ37" s="323">
        <v>1143</v>
      </c>
      <c r="AR37" s="324">
        <v>-22.7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519</v>
      </c>
      <c r="AL38" s="1160"/>
      <c r="AM38" s="1160"/>
      <c r="AN38" s="1161"/>
      <c r="AO38" s="325" t="s">
        <v>499</v>
      </c>
      <c r="AP38" s="325" t="s">
        <v>499</v>
      </c>
      <c r="AQ38" s="326">
        <v>1</v>
      </c>
      <c r="AR38" s="314" t="s">
        <v>499</v>
      </c>
      <c r="AS38" s="321"/>
    </row>
    <row r="39" spans="1:46" ht="13.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520</v>
      </c>
      <c r="AL39" s="1160"/>
      <c r="AM39" s="1160"/>
      <c r="AN39" s="1161"/>
      <c r="AO39" s="322">
        <v>-7648392</v>
      </c>
      <c r="AP39" s="322">
        <v>-9599</v>
      </c>
      <c r="AQ39" s="323">
        <v>-17221</v>
      </c>
      <c r="AR39" s="324">
        <v>-44.3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521</v>
      </c>
      <c r="AL40" s="1157"/>
      <c r="AM40" s="1157"/>
      <c r="AN40" s="1158"/>
      <c r="AO40" s="322">
        <v>-33070990</v>
      </c>
      <c r="AP40" s="322">
        <v>-41506</v>
      </c>
      <c r="AQ40" s="323">
        <v>-34244</v>
      </c>
      <c r="AR40" s="324">
        <v>21.2</v>
      </c>
      <c r="AS40" s="321"/>
    </row>
    <row r="41" spans="1:46" ht="13.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291</v>
      </c>
      <c r="AL41" s="1163"/>
      <c r="AM41" s="1163"/>
      <c r="AN41" s="1164"/>
      <c r="AO41" s="322">
        <v>19295818</v>
      </c>
      <c r="AP41" s="322">
        <v>24217</v>
      </c>
      <c r="AQ41" s="323">
        <v>16865</v>
      </c>
      <c r="AR41" s="324">
        <v>43.6</v>
      </c>
      <c r="AS41" s="321"/>
    </row>
    <row r="42" spans="1:46" ht="13.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ht="13.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489</v>
      </c>
      <c r="AN49" s="1151" t="s">
        <v>525</v>
      </c>
      <c r="AO49" s="1152"/>
      <c r="AP49" s="1152"/>
      <c r="AQ49" s="1152"/>
      <c r="AR49" s="1153"/>
    </row>
    <row r="50" spans="1:44" ht="13.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526</v>
      </c>
      <c r="AO50" s="339" t="s">
        <v>527</v>
      </c>
      <c r="AP50" s="340" t="s">
        <v>528</v>
      </c>
      <c r="AQ50" s="341" t="s">
        <v>529</v>
      </c>
      <c r="AR50" s="342" t="s">
        <v>530</v>
      </c>
    </row>
    <row r="51" spans="1:44" ht="13.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72056287</v>
      </c>
      <c r="AN51" s="344">
        <v>89342</v>
      </c>
      <c r="AO51" s="345">
        <v>13</v>
      </c>
      <c r="AP51" s="346">
        <v>50848</v>
      </c>
      <c r="AQ51" s="347">
        <v>7.9</v>
      </c>
      <c r="AR51" s="348">
        <v>5.0999999999999996</v>
      </c>
    </row>
    <row r="52" spans="1:44" ht="13.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36318077</v>
      </c>
      <c r="AN52" s="352">
        <v>45030</v>
      </c>
      <c r="AO52" s="353">
        <v>3.2</v>
      </c>
      <c r="AP52" s="354">
        <v>22583</v>
      </c>
      <c r="AQ52" s="355">
        <v>-2.1</v>
      </c>
      <c r="AR52" s="356">
        <v>5.3</v>
      </c>
    </row>
    <row r="53" spans="1:44" ht="13.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71342973</v>
      </c>
      <c r="AN53" s="344">
        <v>88689</v>
      </c>
      <c r="AO53" s="345">
        <v>-0.7</v>
      </c>
      <c r="AP53" s="346">
        <v>53572</v>
      </c>
      <c r="AQ53" s="347">
        <v>5.4</v>
      </c>
      <c r="AR53" s="348">
        <v>-6.1</v>
      </c>
    </row>
    <row r="54" spans="1:44" ht="13.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34292174</v>
      </c>
      <c r="AN54" s="352">
        <v>42630</v>
      </c>
      <c r="AO54" s="353">
        <v>-5.3</v>
      </c>
      <c r="AP54" s="354">
        <v>25259</v>
      </c>
      <c r="AQ54" s="355">
        <v>11.8</v>
      </c>
      <c r="AR54" s="356">
        <v>-17.100000000000001</v>
      </c>
    </row>
    <row r="55" spans="1:44" ht="13.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55922948</v>
      </c>
      <c r="AN55" s="344">
        <v>69648</v>
      </c>
      <c r="AO55" s="345">
        <v>-21.5</v>
      </c>
      <c r="AP55" s="346">
        <v>51898</v>
      </c>
      <c r="AQ55" s="347">
        <v>-3.1</v>
      </c>
      <c r="AR55" s="348">
        <v>-18.399999999999999</v>
      </c>
    </row>
    <row r="56" spans="1:44" ht="13.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23352029</v>
      </c>
      <c r="AN56" s="352">
        <v>29083</v>
      </c>
      <c r="AO56" s="353">
        <v>-31.8</v>
      </c>
      <c r="AP56" s="354">
        <v>25986</v>
      </c>
      <c r="AQ56" s="355">
        <v>2.9</v>
      </c>
      <c r="AR56" s="356">
        <v>-34.700000000000003</v>
      </c>
    </row>
    <row r="57" spans="1:44" ht="13.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49650271</v>
      </c>
      <c r="AN57" s="344">
        <v>62054</v>
      </c>
      <c r="AO57" s="345">
        <v>-10.9</v>
      </c>
      <c r="AP57" s="346">
        <v>51684</v>
      </c>
      <c r="AQ57" s="347">
        <v>-0.4</v>
      </c>
      <c r="AR57" s="348">
        <v>-10.5</v>
      </c>
    </row>
    <row r="58" spans="1:44" ht="13.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19793012</v>
      </c>
      <c r="AN58" s="352">
        <v>24738</v>
      </c>
      <c r="AO58" s="353">
        <v>-14.9</v>
      </c>
      <c r="AP58" s="354">
        <v>26671</v>
      </c>
      <c r="AQ58" s="355">
        <v>2.6</v>
      </c>
      <c r="AR58" s="356">
        <v>-17.5</v>
      </c>
    </row>
    <row r="59" spans="1:44" ht="13.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56892196</v>
      </c>
      <c r="AN59" s="344">
        <v>71403</v>
      </c>
      <c r="AO59" s="345">
        <v>15.1</v>
      </c>
      <c r="AP59" s="346">
        <v>52897</v>
      </c>
      <c r="AQ59" s="347">
        <v>2.2999999999999998</v>
      </c>
      <c r="AR59" s="348">
        <v>12.8</v>
      </c>
    </row>
    <row r="60" spans="1:44" ht="13.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19095138</v>
      </c>
      <c r="AN60" s="352">
        <v>23966</v>
      </c>
      <c r="AO60" s="353">
        <v>-3.1</v>
      </c>
      <c r="AP60" s="354">
        <v>27013</v>
      </c>
      <c r="AQ60" s="355">
        <v>1.3</v>
      </c>
      <c r="AR60" s="356">
        <v>-4.4000000000000004</v>
      </c>
    </row>
    <row r="61" spans="1:44" ht="13.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61172935</v>
      </c>
      <c r="AN61" s="359">
        <v>76227</v>
      </c>
      <c r="AO61" s="360">
        <v>-1</v>
      </c>
      <c r="AP61" s="361">
        <v>52180</v>
      </c>
      <c r="AQ61" s="362">
        <v>2.4</v>
      </c>
      <c r="AR61" s="348">
        <v>-3.4</v>
      </c>
    </row>
    <row r="62" spans="1:44" ht="13.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26570086</v>
      </c>
      <c r="AN62" s="352">
        <v>33089</v>
      </c>
      <c r="AO62" s="353">
        <v>-10.4</v>
      </c>
      <c r="AP62" s="354">
        <v>25502</v>
      </c>
      <c r="AQ62" s="355">
        <v>3.3</v>
      </c>
      <c r="AR62" s="356">
        <v>-13.7</v>
      </c>
    </row>
    <row r="63" spans="1:44" ht="13.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2" hidden="1">
      <c r="AK70" s="273"/>
      <c r="AL70" s="273"/>
      <c r="AM70" s="273"/>
      <c r="AN70" s="273"/>
      <c r="AO70" s="273"/>
      <c r="AP70" s="273"/>
      <c r="AQ70" s="273"/>
      <c r="AR70" s="273"/>
    </row>
    <row r="71" spans="1:46" ht="13.2" hidden="1">
      <c r="AK71" s="273"/>
      <c r="AL71" s="273"/>
      <c r="AM71" s="273"/>
      <c r="AN71" s="273"/>
      <c r="AO71" s="273"/>
      <c r="AP71" s="273"/>
      <c r="AQ71" s="273"/>
      <c r="AR71" s="273"/>
    </row>
    <row r="72" spans="1:46" ht="13.2" hidden="1">
      <c r="AK72" s="273"/>
      <c r="AL72" s="273"/>
      <c r="AM72" s="273"/>
      <c r="AN72" s="273"/>
      <c r="AO72" s="273"/>
      <c r="AP72" s="273"/>
      <c r="AQ72" s="273"/>
      <c r="AR72" s="273"/>
    </row>
    <row r="73" spans="1:46" ht="13.2" hidden="1">
      <c r="AK73" s="273"/>
      <c r="AL73" s="273"/>
      <c r="AM73" s="273"/>
      <c r="AN73" s="273"/>
      <c r="AO73" s="273"/>
      <c r="AP73" s="273"/>
      <c r="AQ73" s="273"/>
      <c r="AR73" s="273"/>
    </row>
    <row r="74" spans="1:46" ht="13.2" hidden="1"/>
  </sheetData>
  <sheetProtection algorithmName="SHA-512" hashValue="DFAdyfBpHEeV8svtKcThqWWwf14Fa8LMQamSxE8VlZZh3OS8EFurdyXwGK1p6JagUxuZGikDUWvY5YGaRgpzDQ==" saltValue="pPqfK3DlZnTXCBmEORp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441406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c r="B2" s="270"/>
      <c r="DG2" s="270"/>
    </row>
    <row r="3" spans="2:125" ht="13.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row r="5" spans="2:125" ht="13.2"/>
    <row r="6" spans="2:125" ht="13.2"/>
    <row r="7" spans="2:125" ht="13.2"/>
    <row r="8" spans="2:125" ht="13.2"/>
    <row r="9" spans="2:125" ht="13.2">
      <c r="DU9" s="270"/>
    </row>
    <row r="10" spans="2:125" ht="13.2"/>
    <row r="11" spans="2:125" ht="13.2"/>
    <row r="12" spans="2:125" ht="13.2"/>
    <row r="13" spans="2:125" ht="13.2"/>
    <row r="14" spans="2:125" ht="13.2"/>
    <row r="15" spans="2:125" ht="13.2"/>
    <row r="16" spans="2:125" ht="13.2"/>
    <row r="17" spans="125:125" ht="13.2">
      <c r="DU17" s="270"/>
    </row>
    <row r="18" spans="125:125" ht="13.2"/>
    <row r="19" spans="125:125" ht="13.2"/>
    <row r="20" spans="125:125" ht="13.2">
      <c r="DU20" s="270"/>
    </row>
    <row r="21" spans="125:125" ht="13.2">
      <c r="DU21" s="270"/>
    </row>
    <row r="22" spans="125:125" ht="13.2"/>
    <row r="23" spans="125:125" ht="13.2"/>
    <row r="24" spans="125:125" ht="13.2"/>
    <row r="25" spans="125:125" ht="13.2"/>
    <row r="26" spans="125:125" ht="13.2"/>
    <row r="27" spans="125:125" ht="13.2"/>
    <row r="28" spans="125:125" ht="13.2">
      <c r="DU28" s="270"/>
    </row>
    <row r="29" spans="125:125" ht="13.2"/>
    <row r="30" spans="125:125" ht="13.2"/>
    <row r="31" spans="125:125" ht="13.2"/>
    <row r="32" spans="125:125" ht="13.2"/>
    <row r="33" spans="2:125" ht="13.2">
      <c r="B33" s="270"/>
      <c r="G33" s="270"/>
      <c r="I33" s="270"/>
    </row>
    <row r="34" spans="2:125" ht="13.2">
      <c r="C34" s="270"/>
      <c r="P34" s="270"/>
      <c r="DE34" s="270"/>
      <c r="DH34" s="270"/>
    </row>
    <row r="35" spans="2:125" ht="13.2">
      <c r="D35" s="270"/>
      <c r="E35" s="270"/>
      <c r="DG35" s="270"/>
      <c r="DJ35" s="270"/>
      <c r="DP35" s="270"/>
      <c r="DQ35" s="270"/>
      <c r="DR35" s="270"/>
      <c r="DS35" s="270"/>
      <c r="DT35" s="270"/>
      <c r="DU35" s="270"/>
    </row>
    <row r="36" spans="2:125" ht="13.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c r="DU37" s="270"/>
    </row>
    <row r="38" spans="2:125" ht="13.2">
      <c r="DT38" s="270"/>
      <c r="DU38" s="270"/>
    </row>
    <row r="39" spans="2:125" ht="13.2"/>
    <row r="40" spans="2:125" ht="13.2">
      <c r="DH40" s="270"/>
    </row>
    <row r="41" spans="2:125" ht="13.2">
      <c r="DE41" s="270"/>
    </row>
    <row r="42" spans="2:125" ht="13.2">
      <c r="DG42" s="270"/>
      <c r="DJ42" s="270"/>
    </row>
    <row r="43" spans="2:125" ht="13.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c r="DU44" s="270"/>
    </row>
    <row r="45" spans="2:125" ht="13.2"/>
    <row r="46" spans="2:125" ht="13.2"/>
    <row r="47" spans="2:125" ht="13.2"/>
    <row r="48" spans="2:125" ht="13.2">
      <c r="DT48" s="270"/>
      <c r="DU48" s="270"/>
    </row>
    <row r="49" spans="120:125" ht="13.2">
      <c r="DU49" s="270"/>
    </row>
    <row r="50" spans="120:125" ht="13.2">
      <c r="DU50" s="270"/>
    </row>
    <row r="51" spans="120:125" ht="13.2">
      <c r="DP51" s="270"/>
      <c r="DQ51" s="270"/>
      <c r="DR51" s="270"/>
      <c r="DS51" s="270"/>
      <c r="DT51" s="270"/>
      <c r="DU51" s="270"/>
    </row>
    <row r="52" spans="120:125" ht="13.2"/>
    <row r="53" spans="120:125" ht="13.2"/>
    <row r="54" spans="120:125" ht="13.2">
      <c r="DU54" s="270"/>
    </row>
    <row r="55" spans="120:125" ht="13.2"/>
    <row r="56" spans="120:125" ht="13.2"/>
    <row r="57" spans="120:125" ht="13.2"/>
    <row r="58" spans="120:125" ht="13.2">
      <c r="DU58" s="270"/>
    </row>
    <row r="59" spans="120:125" ht="13.2"/>
    <row r="60" spans="120:125" ht="13.2"/>
    <row r="61" spans="120:125" ht="13.2"/>
    <row r="62" spans="120:125" ht="13.2"/>
    <row r="63" spans="120:125" ht="13.2">
      <c r="DU63" s="270"/>
    </row>
    <row r="64" spans="120:125" ht="13.2">
      <c r="DT64" s="270"/>
      <c r="DU64" s="270"/>
    </row>
    <row r="65" spans="123:125" ht="13.2"/>
    <row r="66" spans="123:125" ht="13.2"/>
    <row r="67" spans="123:125" ht="13.2"/>
    <row r="68" spans="123:125" ht="13.2"/>
    <row r="69" spans="123:125" ht="13.2">
      <c r="DS69" s="270"/>
      <c r="DT69" s="270"/>
      <c r="DU69" s="27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70"/>
    </row>
    <row r="83" spans="116:125" ht="13.2">
      <c r="DM83" s="270"/>
      <c r="DN83" s="270"/>
      <c r="DO83" s="270"/>
      <c r="DP83" s="270"/>
      <c r="DQ83" s="270"/>
      <c r="DR83" s="270"/>
      <c r="DS83" s="270"/>
      <c r="DT83" s="270"/>
      <c r="DU83" s="270"/>
    </row>
    <row r="84" spans="116:125" ht="13.2"/>
    <row r="85" spans="116:125" ht="13.2"/>
    <row r="86" spans="116:125" ht="13.2"/>
    <row r="87" spans="116:125" ht="13.2"/>
    <row r="88" spans="116:125" ht="13.2">
      <c r="DU88" s="270"/>
    </row>
    <row r="89" spans="116:125" ht="13.2"/>
    <row r="90" spans="116:125" ht="13.2"/>
    <row r="91" spans="116:125" ht="13.2"/>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aeiKS1P3ZWphcqqo0IEuRJ2cUQcEMLtOlefKPg5TVwG9R2+TFKa1vm0+3eg6wDNGJ/hUqtZOIy2XowKjME6Mw==" saltValue="3CJdhHCYt9ozAoww3f7b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1" zoomScale="70" zoomScaleNormal="70" zoomScaleSheetLayoutView="55" workbookViewId="0">
      <selection activeCell="B1" sqref="B1"/>
    </sheetView>
  </sheetViews>
  <sheetFormatPr defaultColWidth="0" defaultRowHeight="13.5" customHeight="1" zeroHeight="1"/>
  <cols>
    <col min="1" max="125" width="2.441406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c r="B2" s="270"/>
      <c r="T2" s="270"/>
    </row>
    <row r="3" spans="1:125"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70"/>
      <c r="G33" s="270"/>
      <c r="I33" s="270"/>
    </row>
    <row r="34" spans="2:125" ht="13.2">
      <c r="C34" s="270"/>
      <c r="P34" s="270"/>
      <c r="R34" s="270"/>
      <c r="U34" s="270"/>
    </row>
    <row r="35" spans="2:125" ht="13.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c r="F36" s="270"/>
      <c r="H36" s="270"/>
      <c r="J36" s="270"/>
      <c r="K36" s="270"/>
      <c r="L36" s="270"/>
      <c r="M36" s="270"/>
      <c r="N36" s="270"/>
      <c r="O36" s="270"/>
      <c r="Q36" s="270"/>
      <c r="S36" s="270"/>
      <c r="V36" s="270"/>
    </row>
    <row r="37" spans="2:125" ht="13.2"/>
    <row r="38" spans="2:125" ht="13.2"/>
    <row r="39" spans="2:125" ht="13.2"/>
    <row r="40" spans="2:125" ht="13.2">
      <c r="U40" s="270"/>
    </row>
    <row r="41" spans="2:125" ht="13.2">
      <c r="R41" s="270"/>
    </row>
    <row r="42" spans="2:125" ht="13.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c r="Q43" s="270"/>
      <c r="S43" s="270"/>
      <c r="V43" s="27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b+Z2lcqeuePYoUdxWjgQJFwfCa/qeEAIaSzDSC1b/IVoF11FjIjlT0+9epBPluJnWBtkx7oNABGyidBMPKG9A==" saltValue="NigdGRZStE+3L7f75teQ1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174" t="s">
        <v>3</v>
      </c>
      <c r="D47" s="1174"/>
      <c r="E47" s="1175"/>
      <c r="F47" s="11">
        <v>7.64</v>
      </c>
      <c r="G47" s="12">
        <v>5</v>
      </c>
      <c r="H47" s="12">
        <v>2.9</v>
      </c>
      <c r="I47" s="12">
        <v>1.85</v>
      </c>
      <c r="J47" s="13">
        <v>0.8</v>
      </c>
    </row>
    <row r="48" spans="2:10" ht="57.75" customHeight="1">
      <c r="B48" s="14"/>
      <c r="C48" s="1176" t="s">
        <v>4</v>
      </c>
      <c r="D48" s="1176"/>
      <c r="E48" s="1177"/>
      <c r="F48" s="15">
        <v>1.05</v>
      </c>
      <c r="G48" s="16">
        <v>0.49</v>
      </c>
      <c r="H48" s="16">
        <v>0.56000000000000005</v>
      </c>
      <c r="I48" s="16">
        <v>0.48</v>
      </c>
      <c r="J48" s="17">
        <v>1.35</v>
      </c>
    </row>
    <row r="49" spans="2:10" ht="57.75" customHeight="1" thickBot="1">
      <c r="B49" s="18"/>
      <c r="C49" s="1178" t="s">
        <v>5</v>
      </c>
      <c r="D49" s="1178"/>
      <c r="E49" s="1179"/>
      <c r="F49" s="19" t="s">
        <v>546</v>
      </c>
      <c r="G49" s="20" t="s">
        <v>547</v>
      </c>
      <c r="H49" s="20" t="s">
        <v>548</v>
      </c>
      <c r="I49" s="20" t="s">
        <v>549</v>
      </c>
      <c r="J49" s="21">
        <v>0.14000000000000001</v>
      </c>
    </row>
    <row r="50" spans="2:10" ht="13.5" customHeight="1"/>
    <row r="51" spans="2:10" ht="13.5" hidden="1" customHeight="1"/>
    <row r="52" spans="2:10" ht="13.5" hidden="1" customHeight="1"/>
    <row r="53" spans="2:10" ht="13.5" hidden="1" customHeight="1"/>
  </sheetData>
  <sheetProtection algorithmName="SHA-512" hashValue="dpN6AZZ//B+xljuyr8d8TY8rLc18kYq1qFUenBR2qHITC3z+ov7DFsO+sTGE1ILbkQZozMW2gbtND8Rvhh4+8Q==" saltValue="NhzLXt27cWIqk2DIxIzk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歩(015578)</cp:lastModifiedBy>
  <cp:lastPrinted>2019-03-13T00:46:09Z</cp:lastPrinted>
  <dcterms:created xsi:type="dcterms:W3CDTF">2019-02-14T02:33:21Z</dcterms:created>
  <dcterms:modified xsi:type="dcterms:W3CDTF">2019-08-08T07:54:57Z</dcterms:modified>
  <cp:category/>
</cp:coreProperties>
</file>