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20496" windowHeight="682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<sst xmlns="http://schemas.openxmlformats.org/spreadsheetml/2006/main" count="1078" uniqueCount="609">
  <si>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</si>
  <si>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</si>
  <si>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</si>
  <si>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</si>
  <si>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</si>
  <si>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</si>
  <si>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</si>
  <si>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</si>
  <si>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</si>
  <si>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</si>
  <si>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</si>
  <si>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</si>
  <si>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</si>
  <si>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</si>
  <si>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</si>
  <si>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</si>
  <si>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</si>
  <si>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</si>
  <si>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</si>
  <si>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</si>
  <si>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</si>
  <si>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</si>
  <si>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</si>
  <si>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</si>
  <si>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</si>
  <si>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</si>
  <si>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</si>
  <si>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</si>
  <si>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</si>
  <si>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</si>
  <si>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</si>
  <si>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</si>
  <si>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</si>
  <si>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</si>
  <si>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</si>
  <si>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</si>
  <si>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</si>
  <si>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</si>
  <si>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</si>
  <si>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</si>
  <si>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</si>
  <si>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</si>
  <si>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</si>
  <si>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</si>
  <si>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</si>
  <si>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</si>
  <si>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</si>
  <si>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</si>
  <si>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</si>
  <si>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</si>
  <si>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</si>
  <si>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</si>
  <si>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</si>
  <si>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</si>
  <si>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</si>
  <si>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</si>
  <si>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</si>
  <si>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</si>
  <si>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</si>
  <si>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</si>
  <si>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</si>
  <si>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</si>
  <si>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</si>
  <si>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</si>
  <si>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</si>
  <si>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</si>
  <si>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</si>
  <si>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</si>
  <si>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</si>
  <si>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</si>
  <si>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</si>
  <si>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</si>
  <si>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</si>
  <si>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</si>
  <si>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</si>
  <si>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</si>
  <si>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</si>
  <si>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</si>
  <si>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</si>
  <si>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</si>
  <si>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</si>
  <si>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</si>
  <si>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</si>
  <si>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</si>
  <si>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</si>
  <si>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</si>
  <si>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</si>
  <si>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</si>
  <si>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</si>
  <si>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</si>
  <si>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</si>
  <si>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</si>
  <si>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</si>
  <si>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</si>
  <si>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</si>
  <si>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</si>
  <si>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</si>
  <si>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</si>
  <si>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</si>
  <si>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</si>
  <si>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</si>
  <si>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</si>
  <si>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</si>
  <si>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</si>
  <si>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</si>
  <si>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</si>
  <si>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</si>
  <si>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</si>
  <si>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</si>
  <si>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</si>
  <si>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</si>
  <si>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</si>
  <si>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</si>
  <si>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</si>
  <si>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</si>
  <si>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</si>
  <si>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</si>
  <si>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</si>
  <si>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</si>
  <si>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</si>
  <si>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</si>
  <si>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</si>
  <si>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</si>
  <si>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</si>
  <si>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</si>
  <si>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</si>
  <si>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</si>
  <si>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</si>
  <si>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</si>
  <si>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</si>
  <si>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</si>
  <si>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</si>
  <si>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</si>
  <si>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</si>
  <si>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</si>
  <si>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</si>
  <si>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</si>
  <si>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</si>
  <si>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</si>
  <si>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</si>
  <si>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</si>
  <si>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</si>
  <si>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</si>
  <si>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</si>
  <si>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</si>
  <si>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</si>
  <si>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</si>
  <si>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</si>
  <si>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</si>
  <si>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</si>
  <si>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</si>
  <si>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</si>
  <si>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</si>
  <si>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</si>
  <si>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</si>
  <si>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</si>
  <si>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</si>
  <si>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</si>
  <si>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</si>
  <si>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</si>
  <si>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</si>
  <si>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</si>
  <si>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</si>
  <si>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</si>
  <si>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</si>
  <si>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</si>
  <si>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</si>
  <si>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</si>
  <si>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</si>
  <si>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</si>
  <si>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</si>
  <si>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</si>
  <si>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</si>
  <si>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</si>
  <si>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</si>
  <si>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</si>
  <si>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</si>
  <si>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</si>
  <si>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</si>
  <si>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</si>
  <si>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</si>
  <si>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</si>
  <si>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</si>
  <si>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</si>
  <si>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</si>
  <si>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</si>
  <si>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</si>
  <si>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</si>
  <si>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</si>
  <si>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</si>
  <si>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</si>
  <si>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</si>
  <si>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</si>
  <si>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</si>
  <si>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</si>
  <si>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</si>
  <si>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</si>
  <si>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</si>
  <si>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</si>
  <si>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</si>
  <si>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</si>
  <si>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</si>
  <si>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</si>
  <si>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</si>
  <si>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</si>
  <si>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</si>
  <si>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</si>
  <si>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大阪府堺市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</si>
  <si>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</si>
  <si>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</si>
  <si>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</si>
  <si>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</si>
  <si>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</si>
  <si>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</si>
  <si>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</si>
  <si>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</si>
  <si>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</si>
  <si>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</si>
  <si>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</si>
  <si>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</si>
  <si>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</si>
  <si>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</si>
  <si>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</si>
  <si>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</si>
  <si>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</si>
  <si>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</si>
  <si>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</si>
  <si>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</si>
  <si>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</si>
  <si>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</si>
  <si>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</si>
  <si>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</si>
  <si>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</si>
  <si>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</si>
  <si>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</si>
  <si>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</si>
  <si>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</si>
  <si>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</si>
  <si>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</si>
  <si>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</si>
  <si>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</si>
  <si>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</si>
  <si>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</si>
  <si>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</si>
  <si>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</si>
  <si>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</si>
  <si>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</si>
  <si>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</si>
  <si>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</si>
  <si>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</si>
  <si>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</si>
  <si>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</si>
  <si>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</si>
  <si>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</si>
  <si>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</si>
  <si>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</si>
  <si>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</si>
  <si>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</si>
  <si>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</si>
  <si>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</si>
  <si>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</si>
  <si>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</si>
  <si>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</si>
  <si>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</si>
  <si>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</si>
  <si>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</si>
  <si>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</si>
  <si>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</si>
  <si>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</si>
  <si>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</si>
  <si>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</si>
  <si>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</si>
  <si>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</si>
  <si>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</si>
  <si>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</si>
  <si>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</si>
  <si>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</si>
  <si>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</si>
  <si>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</si>
  <si>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</si>
  <si>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</si>
  <si>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</si>
  <si>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</si>
  <si>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</si>
  <si>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</si>
  <si>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</si>
  <si>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</si>
  <si>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</si>
  <si>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</si>
  <si>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</si>
  <si>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</si>
  <si>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</si>
  <si>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</si>
  <si>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</si>
  <si>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</si>
  <si>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</si>
  <si>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</si>
  <si>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</si>
  <si>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</si>
  <si>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</si>
  <si>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</si>
  <si>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</si>
  <si>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</si>
  <si>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</si>
  <si>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</si>
  <si>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</si>
  <si>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</si>
  <si>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</si>
  <si>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</si>
  <si>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</si>
  <si>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</si>
  <si>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</si>
  <si>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</si>
  <si>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</si>
  <si>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</si>
  <si>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</si>
  <si>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</si>
  <si>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</si>
  <si>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</si>
  <si>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</si>
  <si>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</si>
  <si>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</si>
  <si>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</si>
  <si>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</si>
  <si>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</si>
  <si>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</si>
  <si>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</si>
  <si>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</si>
  <si>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</si>
  <si>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</si>
  <si>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</si>
  <si>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</si>
  <si>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その他</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</si>
  <si>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</si>
  <si>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</si>
  <si>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</si>
  <si>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</si>
  <si>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</si>
  <si>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</si>
  <si>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</si>
  <si>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</si>
  <si>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</si>
  <si>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</si>
  <si>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</si>
  <si>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</si>
  <si>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</si>
  <si>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</si>
  <si>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</si>
  <si>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</si>
  <si>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</si>
  <si>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</si>
  <si>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</si>
  <si>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</si>
  <si>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</si>
  <si>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</si>
  <si>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</si>
  <si>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</si>
  <si>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大阪府堺市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</si>
  <si>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</si>
  <si>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</si>
  <si>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</si>
  <si>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</si>
  <si>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</si>
  <si>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</si>
  <si>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</si>
  <si>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</si>
  <si>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</si>
  <si>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</si>
  <si>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</si>
  <si>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</si>
  <si>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</si>
  <si>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</si>
  <si>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</si>
  <si>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</si>
  <si>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</si>
  <si>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</si>
  <si>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</si>
  <si>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</si>
  <si>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</si>
  <si>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t>
    <phoneticPr fontId="5"/>
  </si>
  <si>
    <t>公共用地先行取得事業特別会計</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</si>
  <si>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</si>
  <si>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</si>
  <si>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</si>
  <si>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</si>
  <si>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</si>
  <si>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</si>
  <si>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</si>
  <si>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</si>
  <si>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</si>
  <si>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</si>
  <si>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</si>
  <si>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</si>
  <si>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</si>
  <si>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</si>
  <si>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</si>
  <si>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</si>
  <si>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</si>
  <si>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</si>
  <si>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</si>
  <si>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</si>
  <si>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</si>
  <si>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</si>
  <si>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</si>
  <si>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</si>
  <si>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</si>
  <si>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</si>
  <si>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</si>
  <si>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</si>
  <si>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</si>
  <si>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</si>
  <si>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</si>
  <si>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</si>
  <si>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</si>
  <si>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</si>
  <si>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</si>
  <si>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</si>
  <si>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</si>
  <si>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</si>
  <si>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</si>
  <si>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</si>
  <si>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</si>
  <si>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</si>
  <si>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</si>
  <si>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</si>
  <si>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</si>
  <si>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</si>
  <si>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</si>
  <si>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</si>
  <si>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</si>
  <si>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</si>
  <si>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</si>
  <si>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</si>
  <si>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</si>
  <si>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</si>
  <si>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</si>
  <si>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</si>
  <si>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</si>
  <si>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</si>
  <si>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</si>
  <si>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</si>
  <si>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</si>
  <si>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</si>
  <si>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</si>
  <si>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</si>
  <si>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</si>
  <si>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</si>
  <si>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</si>
  <si>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</si>
  <si>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</si>
  <si>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</si>
  <si>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</si>
  <si>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</si>
  <si>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</si>
  <si>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</si>
  <si>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</si>
  <si>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</si>
  <si>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</si>
  <si>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</si>
  <si>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</si>
  <si>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</si>
  <si>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</si>
  <si>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</si>
  <si>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</si>
  <si>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堺市下水道事業会計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</si>
  <si>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</si>
  <si>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</si>
  <si>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</si>
  <si>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</si>
  <si>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</si>
  <si>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</si>
  <si>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</si>
  <si>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</si>
  <si>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</si>
  <si>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</si>
  <si>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</si>
  <si>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</si>
  <si>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</si>
  <si>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</si>
  <si>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</si>
  <si>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</si>
  <si>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</si>
  <si>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</si>
  <si>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</si>
  <si>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</si>
  <si>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</si>
  <si>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</si>
  <si>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</si>
  <si>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</si>
  <si>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</si>
  <si>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</si>
  <si>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</si>
  <si>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</si>
  <si>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</si>
  <si>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</si>
  <si>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</si>
  <si>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</si>
  <si>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</si>
  <si>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</si>
  <si>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</si>
  <si>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</si>
  <si>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</si>
  <si>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</si>
  <si>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</si>
  <si>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</si>
  <si>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</si>
  <si>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</si>
  <si>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</si>
  <si>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</si>
  <si>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</si>
  <si>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</si>
  <si>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</si>
  <si>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</si>
  <si>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</si>
  <si>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</si>
  <si>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</si>
  <si>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</si>
  <si>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</si>
  <si>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</si>
  <si>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</si>
  <si>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</si>
  <si>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</si>
  <si>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</si>
  <si>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</si>
  <si>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</si>
  <si>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</si>
  <si>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</si>
  <si>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</si>
  <si>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</si>
  <si>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</si>
  <si>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</si>
  <si>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</si>
  <si>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</si>
  <si>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</si>
  <si>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</si>
  <si>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</si>
  <si>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</si>
  <si>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</si>
  <si>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</si>
  <si>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</si>
  <si>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</si>
  <si>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</si>
  <si>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</si>
  <si>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</si>
  <si>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</si>
  <si>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</si>
  <si>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</si>
  <si>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</si>
  <si>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</si>
  <si>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</si>
  <si>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</si>
  <si>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</si>
  <si>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</si>
  <si>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</si>
  <si>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</si>
  <si>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堺市水道事業会計</t>
  </si>
  <si>
    <t>堺市下水道事業会計</t>
  </si>
  <si>
    <t>介護保険事業特別会計</t>
  </si>
  <si>
    <t>一般会計</t>
  </si>
  <si>
    <t>国民健康保険事業特別会計</t>
  </si>
  <si>
    <t>後期高齢者医療事業特別会計</t>
  </si>
  <si>
    <t>母子父子寡婦福祉資金貸付事業特別会計</t>
  </si>
  <si>
    <t>都市開発資金特別会計</t>
  </si>
  <si>
    <t>その他会計（赤字）</t>
  </si>
  <si>
    <t>その他会計（黒字）</t>
  </si>
  <si>
    <t>大阪府都市競艇組合</t>
  </si>
  <si>
    <t>関西広域連合</t>
  </si>
  <si>
    <t>大阪府後期高齢者医療広域連合（一般会計）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11"/>
  </si>
  <si>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</si>
  <si>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1"/>
  </si>
  <si>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1"/>
  </si>
  <si>
    <t>（公財）堺都市政策研究所</t>
    <rPh sb="1" eb="2">
      <t>コウ</t>
    </rPh>
    <phoneticPr fontId="5"/>
  </si>
  <si>
    <t>（公財）堺市文化振興財団</t>
    <rPh sb="1" eb="2">
      <t>コウ</t>
    </rPh>
    <phoneticPr fontId="5"/>
  </si>
  <si>
    <t>▲13</t>
    <phoneticPr fontId="2"/>
  </si>
  <si>
    <t>さかいウェルネス（株）</t>
  </si>
  <si>
    <t>▲17</t>
    <phoneticPr fontId="2"/>
  </si>
  <si>
    <t>（公財）堺市救急医療事業団</t>
    <rPh sb="1" eb="2">
      <t>コウ</t>
    </rPh>
    <phoneticPr fontId="5"/>
  </si>
  <si>
    <t>（株）さかい新事業創造センター</t>
  </si>
  <si>
    <t>（公財）堺市産業振興センター</t>
    <rPh sb="1" eb="2">
      <t>コウ</t>
    </rPh>
    <phoneticPr fontId="5"/>
  </si>
  <si>
    <t>（公財）堺市勤労者福祉サービスセンター</t>
    <rPh sb="1" eb="2">
      <t>コウ</t>
    </rPh>
    <phoneticPr fontId="5"/>
  </si>
  <si>
    <t>堺市住宅供給公社</t>
  </si>
  <si>
    <t>▲30</t>
    <phoneticPr fontId="2"/>
  </si>
  <si>
    <t>（公財）堺市公園協会</t>
    <rPh sb="1" eb="2">
      <t>コウ</t>
    </rPh>
    <phoneticPr fontId="5"/>
  </si>
  <si>
    <t>▲8</t>
    <phoneticPr fontId="2"/>
  </si>
  <si>
    <t>（公財）堺市教育スポーツ振興事業団</t>
    <rPh sb="1" eb="2">
      <t>コウ</t>
    </rPh>
    <phoneticPr fontId="5"/>
  </si>
  <si>
    <t>▲26</t>
    <phoneticPr fontId="2"/>
  </si>
  <si>
    <t>（地独）堺市立病院機構</t>
    <rPh sb="1" eb="2">
      <t>チ</t>
    </rPh>
    <rPh sb="2" eb="3">
      <t>ドク</t>
    </rPh>
    <rPh sb="4" eb="5">
      <t>サカイ</t>
    </rPh>
    <phoneticPr fontId="5"/>
  </si>
  <si>
    <t>▲101</t>
    <phoneticPr fontId="2"/>
  </si>
  <si>
    <t>▲1,443</t>
    <phoneticPr fontId="2"/>
  </si>
  <si>
    <t>○</t>
    <phoneticPr fontId="2"/>
  </si>
  <si>
    <t>公共施設等特別整備基金</t>
    <rPh sb="0" eb="2">
      <t>コウキョウ</t>
    </rPh>
    <rPh sb="2" eb="4">
      <t>シセツ</t>
    </rPh>
    <rPh sb="4" eb="5">
      <t>ナド</t>
    </rPh>
    <rPh sb="5" eb="7">
      <t>トクベツ</t>
    </rPh>
    <rPh sb="7" eb="9">
      <t>セイビ</t>
    </rPh>
    <rPh sb="9" eb="11">
      <t>キキン</t>
    </rPh>
    <phoneticPr fontId="11"/>
  </si>
  <si>
    <t>鉄道軌道整備基金</t>
    <rPh sb="0" eb="2">
      <t>テツドウ</t>
    </rPh>
    <rPh sb="2" eb="4">
      <t>キドウ</t>
    </rPh>
    <rPh sb="4" eb="6">
      <t>セイビ</t>
    </rPh>
    <rPh sb="6" eb="8">
      <t>キキン</t>
    </rPh>
    <phoneticPr fontId="11"/>
  </si>
  <si>
    <t>泉北丘陵地区整備基金</t>
    <rPh sb="0" eb="2">
      <t>センボク</t>
    </rPh>
    <rPh sb="2" eb="4">
      <t>キュウリョウ</t>
    </rPh>
    <rPh sb="4" eb="6">
      <t>チク</t>
    </rPh>
    <rPh sb="6" eb="8">
      <t>セイビ</t>
    </rPh>
    <rPh sb="8" eb="10">
      <t>キキン</t>
    </rPh>
    <phoneticPr fontId="11"/>
  </si>
  <si>
    <t>地域福祉推進基金</t>
    <rPh sb="0" eb="2">
      <t>チイキ</t>
    </rPh>
    <rPh sb="2" eb="4">
      <t>フクシ</t>
    </rPh>
    <rPh sb="4" eb="6">
      <t>スイシン</t>
    </rPh>
    <rPh sb="6" eb="8">
      <t>キキン</t>
    </rPh>
    <phoneticPr fontId="11"/>
  </si>
  <si>
    <t>国際文化観光基金</t>
    <rPh sb="0" eb="2">
      <t>コクサイ</t>
    </rPh>
    <rPh sb="2" eb="4">
      <t>ブンカ</t>
    </rPh>
    <rPh sb="4" eb="6">
      <t>カンコウ</t>
    </rPh>
    <rPh sb="6" eb="8">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</si>
  <si>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</si>
  <si>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</si>
  <si>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</si>
  <si>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</si>
  <si>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</si>
  <si>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将来負担比率及び実質公債費比率は、類似団体平均を大きく下回っている。
将来負担比率は平成29年度増加となったが、主な要因として債務負担行為に基づく支出予定額が増加したことがあげられる。
実質公債費比率が増加傾向にある要因としては、平成24年度から第三セクター等改革推進債の償還が開始され元利償還金が増加したことや、平成27年度においては平成11年度に発行した経済対策事業債の元利償還にかかる交付税措置が一部終了したことなどがあげられるが、平成29年度は府費負担教職員に係る人件費の財源措置により標準財政規模が増加したため比率は減少となった。
今後は、短期的には普通建設事業の集中により、公債費等が増加する見込みであるが、両比率とも良好な値で推移するものと見込んでいる。</t>
    <rPh sb="35" eb="37">
      <t>ショウライ</t>
    </rPh>
    <rPh sb="37" eb="39">
      <t>フタン</t>
    </rPh>
    <rPh sb="39" eb="41">
      <t>ヒリツ</t>
    </rPh>
    <rPh sb="42" eb="44">
      <t>ヘイセイ</t>
    </rPh>
    <rPh sb="46" eb="48">
      <t>ネンド</t>
    </rPh>
    <rPh sb="48" eb="50">
      <t>ゾウカ</t>
    </rPh>
    <rPh sb="56" eb="57">
      <t>オモ</t>
    </rPh>
    <rPh sb="58" eb="60">
      <t>ヨウイン</t>
    </rPh>
    <rPh sb="79" eb="81">
      <t>ゾウカ</t>
    </rPh>
    <rPh sb="101" eb="103">
      <t>ゾウカ</t>
    </rPh>
    <rPh sb="103" eb="105">
      <t>ケイコウ</t>
    </rPh>
    <rPh sb="219" eb="221">
      <t>ヘイセイ</t>
    </rPh>
    <rPh sb="223" eb="225">
      <t>ネンド</t>
    </rPh>
    <rPh sb="260" eb="262">
      <t>ヒリツ</t>
    </rPh>
    <rPh sb="263" eb="265">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</si>
  <si>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</si>
  <si>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</si>
  <si>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</si>
  <si>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</si>
  <si>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xml:space="preserve">将来負担比率は類似団体平均を大きく下回っている一方で、有形固定資産減価償却率は類似団体よりも高い。これは、有形固定資産のうち、大きな割合を占める道路の有形固定資産減価償却率の高さが主な要因の一つとして挙げられる。
平成29年度は、有形固定資産減価償却率について、新設道路の供用開始等により、前年度より０．１ポイント低下したが、将来負担比率については、原山公園再整備などのPFI事業に係る将来負担額の増加などにより、前年度より５．４ポイント上昇した。
今後、公共施設等総合管理計画に基づき、老朽化対策に積極的に取り組んでいくとともに、将来負担比率については、類似団体平均を大きく下回っているため、現在の水準維持に努める。
</t>
    <rPh sb="115" eb="117">
      <t>ユウケイ</t>
    </rPh>
    <rPh sb="157" eb="159">
      <t>テイカ</t>
    </rPh>
    <rPh sb="163" eb="165">
      <t>ショウライ</t>
    </rPh>
    <rPh sb="165" eb="167">
      <t>フタン</t>
    </rPh>
    <rPh sb="167" eb="169">
      <t>ヒリツ</t>
    </rPh>
    <rPh sb="266" eb="268">
      <t>ショウライ</t>
    </rPh>
    <rPh sb="268" eb="270">
      <t>フタン</t>
    </rPh>
    <rPh sb="270" eb="272">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</si>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</sst>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5"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2" xfId="15" applyNumberFormat="1" applyFont="1" applyFill="1" applyBorder="1" applyAlignment="1" applyProtection="1">
      <alignment horizontal="right" vertical="center" shrinkToFit="1"/>
      <protection locked="0"/>
    </xf>
    <xf numFmtId="177" fontId="29" fillId="0" borderId="113" xfId="15" applyNumberFormat="1" applyFont="1" applyFill="1" applyBorder="1" applyAlignment="1" applyProtection="1">
      <alignment horizontal="right" vertical="center" shrinkToFit="1"/>
      <protection locked="0"/>
    </xf>
    <xf numFmtId="177" fontId="29" fillId="0" borderId="114" xfId="15" applyNumberFormat="1" applyFont="1" applyFill="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6" fillId="0" borderId="0" xfId="43"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2" fillId="0" borderId="40"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5"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7 2" xfId="43"/>
    <cellStyle name="標準 8"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88E4-4118-B683-95FA0B5CFE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48596</c:v>
                </c:pt>
                <c:pt idx="1">
                  <c:v>56918</c:v>
                </c:pt>
                <c:pt idx="2">
                  <c:v>51595</c:v>
                </c:pt>
                <c:pt idx="3">
                  <c:v>49591</c:v>
                </c:pt>
                <c:pt idx="4">
                  <c:v>55820</c:v>
                </c:pt>
              </c:numCache>
            </c:numRef>
          </c:val>
          <c:smooth val="0"/>
          <c:extLst>
            <c:ext xmlns:c16="http://schemas.microsoft.com/office/drawing/2014/chart" uri="{C3380CC4-5D6E-409C-BE32-E72D297353CC}">
              <c16:uniqueId val="{00000001-88E4-4118-B683-95FA0B5CFE23}"/>
            </c:ext>
          </c:extLst>
        </c:ser>
        <c:dLbls>
          <c:showLegendKey val="0"/>
          <c:showVal val="0"/>
          <c:showCatName val="0"/>
          <c:showSerName val="0"/>
          <c:showPercent val="0"/>
          <c:showBubbleSize val="0"/>
        </c:dLbls>
        <c:marker val="1"/>
        <c:smooth val="0"/>
        <c:axId val="341272512"/>
        <c:axId val="335117864"/>
      </c:lineChart>
      <c:catAx>
        <c:axId val="341272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117864"/>
        <c:crosses val="autoZero"/>
        <c:auto val="1"/>
        <c:lblAlgn val="ctr"/>
        <c:lblOffset val="100"/>
        <c:tickLblSkip val="1"/>
        <c:tickMarkSkip val="1"/>
        <c:noMultiLvlLbl val="0"/>
      </c:catAx>
      <c:valAx>
        <c:axId val="335117864"/>
        <c:scaling>
          <c:orientation val="minMax"/>
          <c:max val="60000"/>
          <c:min val="44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27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0.85</c:v>
                </c:pt>
                <c:pt idx="1">
                  <c:v>0.92</c:v>
                </c:pt>
                <c:pt idx="2">
                  <c:v>1.1299999999999999</c:v>
                </c:pt>
                <c:pt idx="3">
                  <c:v>1.27</c:v>
                </c:pt>
                <c:pt idx="4">
                  <c:v>1.1599999999999999</c:v>
                </c:pt>
              </c:numCache>
            </c:numRef>
          </c:val>
          <c:extLst>
            <c:ext xmlns:c16="http://schemas.microsoft.com/office/drawing/2014/chart" uri="{C3380CC4-5D6E-409C-BE32-E72D297353CC}">
              <c16:uniqueId val="{00000000-2B60-4D25-9FF1-2641E460B4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0.97</c:v>
                </c:pt>
                <c:pt idx="1">
                  <c:v>0.96</c:v>
                </c:pt>
                <c:pt idx="2">
                  <c:v>0.97</c:v>
                </c:pt>
                <c:pt idx="3">
                  <c:v>0.97</c:v>
                </c:pt>
                <c:pt idx="4">
                  <c:v>0.83</c:v>
                </c:pt>
              </c:numCache>
            </c:numRef>
          </c:val>
          <c:extLst>
            <c:ext xmlns:c16="http://schemas.microsoft.com/office/drawing/2014/chart" uri="{C3380CC4-5D6E-409C-BE32-E72D297353CC}">
              <c16:uniqueId val="{00000001-2B60-4D25-9FF1-2641E460B4F1}"/>
            </c:ext>
          </c:extLst>
        </c:ser>
        <c:dLbls>
          <c:showLegendKey val="0"/>
          <c:showVal val="0"/>
          <c:showCatName val="0"/>
          <c:showSerName val="0"/>
          <c:showPercent val="0"/>
          <c:showBubbleSize val="0"/>
        </c:dLbls>
        <c:gapWidth val="250"/>
        <c:overlap val="100"/>
        <c:axId val="128407976"/>
        <c:axId val="128408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0.03</c:v>
                </c:pt>
                <c:pt idx="1">
                  <c:v>0.08</c:v>
                </c:pt>
                <c:pt idx="2">
                  <c:v>0.91</c:v>
                </c:pt>
                <c:pt idx="3">
                  <c:v>0.15</c:v>
                </c:pt>
                <c:pt idx="4">
                  <c:v>7.0000000000000007E-2</c:v>
                </c:pt>
              </c:numCache>
            </c:numRef>
          </c:val>
          <c:smooth val="0"/>
          <c:extLst>
            <c:ext xmlns:c16="http://schemas.microsoft.com/office/drawing/2014/chart" uri="{C3380CC4-5D6E-409C-BE32-E72D297353CC}">
              <c16:uniqueId val="{00000002-2B60-4D25-9FF1-2641E460B4F1}"/>
            </c:ext>
          </c:extLst>
        </c:ser>
        <c:dLbls>
          <c:showLegendKey val="0"/>
          <c:showVal val="0"/>
          <c:showCatName val="0"/>
          <c:showSerName val="0"/>
          <c:showPercent val="0"/>
          <c:showBubbleSize val="0"/>
        </c:dLbls>
        <c:marker val="1"/>
        <c:smooth val="0"/>
        <c:axId val="128407976"/>
        <c:axId val="128408368"/>
      </c:lineChart>
      <c:catAx>
        <c:axId val="12840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408368"/>
        <c:crosses val="autoZero"/>
        <c:auto val="1"/>
        <c:lblAlgn val="ctr"/>
        <c:lblOffset val="100"/>
        <c:tickLblSkip val="1"/>
        <c:tickMarkSkip val="1"/>
        <c:noMultiLvlLbl val="0"/>
      </c:catAx>
      <c:valAx>
        <c:axId val="12840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07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FC5-495E-8CFE-6FFCB59339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C5-495E-8CFE-6FFCB5933930}"/>
            </c:ext>
          </c:extLst>
        </c:ser>
        <c:ser>
          <c:idx val="2"/>
          <c:order val="2"/>
          <c:tx>
            <c:strRef>
              <c:f>データシート!$A$29</c:f>
              <c:strCache>
                <c:ptCount val="1"/>
                <c:pt idx="0">
                  <c:v>都市開発資金特別会計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FC5-495E-8CFE-6FFCB5933930}"/>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0.08</c:v>
                </c:pt>
                <c:pt idx="8">
                  <c:v>#N/A</c:v>
                </c:pt>
                <c:pt idx="9">
                  <c:v>0.12</c:v>
                </c:pt>
              </c:numCache>
            </c:numRef>
          </c:val>
          <c:extLst>
            <c:ext xmlns:c16="http://schemas.microsoft.com/office/drawing/2014/chart" uri="{C3380CC4-5D6E-409C-BE32-E72D297353CC}">
              <c16:uniqueId val="{00000003-0FC5-495E-8CFE-6FFCB593393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0.17</c:v>
                </c:pt>
                <c:pt idx="4">
                  <c:v>#N/A</c:v>
                </c:pt>
                <c:pt idx="5">
                  <c:v>0.19</c:v>
                </c:pt>
                <c:pt idx="6">
                  <c:v>#N/A</c:v>
                </c:pt>
                <c:pt idx="7">
                  <c:v>0.2</c:v>
                </c:pt>
                <c:pt idx="8">
                  <c:v>#N/A</c:v>
                </c:pt>
                <c:pt idx="9">
                  <c:v>0.21</c:v>
                </c:pt>
              </c:numCache>
            </c:numRef>
          </c:val>
          <c:extLst>
            <c:ext xmlns:c16="http://schemas.microsoft.com/office/drawing/2014/chart" uri="{C3380CC4-5D6E-409C-BE32-E72D297353CC}">
              <c16:uniqueId val="{00000004-0FC5-495E-8CFE-6FFCB593393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1.06</c:v>
                </c:pt>
                <c:pt idx="2">
                  <c:v>#N/A</c:v>
                </c:pt>
                <c:pt idx="3">
                  <c:v>0.91</c:v>
                </c:pt>
                <c:pt idx="4">
                  <c:v>#N/A</c:v>
                </c:pt>
                <c:pt idx="5">
                  <c:v>0.12</c:v>
                </c:pt>
                <c:pt idx="6">
                  <c:v>#N/A</c:v>
                </c:pt>
                <c:pt idx="7">
                  <c:v>0.46</c:v>
                </c:pt>
                <c:pt idx="8">
                  <c:v>#N/A</c:v>
                </c:pt>
                <c:pt idx="9">
                  <c:v>0.6</c:v>
                </c:pt>
              </c:numCache>
            </c:numRef>
          </c:val>
          <c:extLst>
            <c:ext xmlns:c16="http://schemas.microsoft.com/office/drawing/2014/chart" uri="{C3380CC4-5D6E-409C-BE32-E72D297353CC}">
              <c16:uniqueId val="{00000005-0FC5-495E-8CFE-6FFCB593393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0.82</c:v>
                </c:pt>
                <c:pt idx="2">
                  <c:v>#N/A</c:v>
                </c:pt>
                <c:pt idx="3">
                  <c:v>0.87</c:v>
                </c:pt>
                <c:pt idx="4">
                  <c:v>#N/A</c:v>
                </c:pt>
                <c:pt idx="5">
                  <c:v>1.07</c:v>
                </c:pt>
                <c:pt idx="6">
                  <c:v>#N/A</c:v>
                </c:pt>
                <c:pt idx="7">
                  <c:v>1.18</c:v>
                </c:pt>
                <c:pt idx="8">
                  <c:v>#N/A</c:v>
                </c:pt>
                <c:pt idx="9">
                  <c:v>1.03</c:v>
                </c:pt>
              </c:numCache>
            </c:numRef>
          </c:val>
          <c:extLst>
            <c:ext xmlns:c16="http://schemas.microsoft.com/office/drawing/2014/chart" uri="{C3380CC4-5D6E-409C-BE32-E72D297353CC}">
              <c16:uniqueId val="{00000006-0FC5-495E-8CFE-6FFCB593393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0.15</c:v>
                </c:pt>
                <c:pt idx="2">
                  <c:v>#N/A</c:v>
                </c:pt>
                <c:pt idx="3">
                  <c:v>0.12</c:v>
                </c:pt>
                <c:pt idx="4">
                  <c:v>#N/A</c:v>
                </c:pt>
                <c:pt idx="5">
                  <c:v>0.45</c:v>
                </c:pt>
                <c:pt idx="6">
                  <c:v>#N/A</c:v>
                </c:pt>
                <c:pt idx="7">
                  <c:v>1.01</c:v>
                </c:pt>
                <c:pt idx="8">
                  <c:v>#N/A</c:v>
                </c:pt>
                <c:pt idx="9">
                  <c:v>1.42</c:v>
                </c:pt>
              </c:numCache>
            </c:numRef>
          </c:val>
          <c:extLst>
            <c:ext xmlns:c16="http://schemas.microsoft.com/office/drawing/2014/chart" uri="{C3380CC4-5D6E-409C-BE32-E72D297353CC}">
              <c16:uniqueId val="{00000007-0FC5-495E-8CFE-6FFCB5933930}"/>
            </c:ext>
          </c:extLst>
        </c:ser>
        <c:ser>
          <c:idx val="8"/>
          <c:order val="8"/>
          <c:tx>
            <c:strRef>
              <c:f>データシート!$A$35</c:f>
              <c:strCache>
                <c:ptCount val="1"/>
                <c:pt idx="0">
                  <c:v>堺市下水道事業会計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0.26</c:v>
                </c:pt>
                <c:pt idx="2">
                  <c:v>#N/A</c:v>
                </c:pt>
                <c:pt idx="3">
                  <c:v>0.69</c:v>
                </c:pt>
                <c:pt idx="4">
                  <c:v>#N/A</c:v>
                </c:pt>
                <c:pt idx="5">
                  <c:v>0.74</c:v>
                </c:pt>
                <c:pt idx="6">
                  <c:v>#N/A</c:v>
                </c:pt>
                <c:pt idx="7">
                  <c:v>1.42</c:v>
                </c:pt>
                <c:pt idx="8">
                  <c:v>#N/A</c:v>
                </c:pt>
                <c:pt idx="9">
                  <c:v>1.56</c:v>
                </c:pt>
              </c:numCache>
            </c:numRef>
          </c:val>
          <c:extLst>
            <c:ext xmlns:c16="http://schemas.microsoft.com/office/drawing/2014/chart" uri="{C3380CC4-5D6E-409C-BE32-E72D297353CC}">
              <c16:uniqueId val="{00000008-0FC5-495E-8CFE-6FFCB5933930}"/>
            </c:ext>
          </c:extLst>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5.97</c:v>
                </c:pt>
                <c:pt idx="2">
                  <c:v>#N/A</c:v>
                </c:pt>
                <c:pt idx="3">
                  <c:v>5.53</c:v>
                </c:pt>
                <c:pt idx="4">
                  <c:v>#N/A</c:v>
                </c:pt>
                <c:pt idx="5">
                  <c:v>5.26</c:v>
                </c:pt>
                <c:pt idx="6">
                  <c:v>#N/A</c:v>
                </c:pt>
                <c:pt idx="7">
                  <c:v>5.03</c:v>
                </c:pt>
                <c:pt idx="8">
                  <c:v>#N/A</c:v>
                </c:pt>
                <c:pt idx="9">
                  <c:v>3.92</c:v>
                </c:pt>
              </c:numCache>
            </c:numRef>
          </c:val>
          <c:extLst>
            <c:ext xmlns:c16="http://schemas.microsoft.com/office/drawing/2014/chart" uri="{C3380CC4-5D6E-409C-BE32-E72D297353CC}">
              <c16:uniqueId val="{00000009-0FC5-495E-8CFE-6FFCB5933930}"/>
            </c:ext>
          </c:extLst>
        </c:ser>
        <c:dLbls>
          <c:showLegendKey val="0"/>
          <c:showVal val="0"/>
          <c:showCatName val="0"/>
          <c:showSerName val="0"/>
          <c:showPercent val="0"/>
          <c:showBubbleSize val="0"/>
        </c:dLbls>
        <c:gapWidth val="150"/>
        <c:overlap val="100"/>
        <c:axId val="128409152"/>
        <c:axId val="128409544"/>
      </c:barChart>
      <c:catAx>
        <c:axId val="12840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409544"/>
        <c:crosses val="autoZero"/>
        <c:auto val="1"/>
        <c:lblAlgn val="ctr"/>
        <c:lblOffset val="100"/>
        <c:tickLblSkip val="1"/>
        <c:tickMarkSkip val="1"/>
        <c:noMultiLvlLbl val="0"/>
      </c:catAx>
      <c:valAx>
        <c:axId val="128409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0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32680</c:v>
                </c:pt>
                <c:pt idx="5">
                  <c:v>32261</c:v>
                </c:pt>
                <c:pt idx="8">
                  <c:v>31534</c:v>
                </c:pt>
                <c:pt idx="11">
                  <c:v>32234</c:v>
                </c:pt>
                <c:pt idx="14">
                  <c:v>32674</c:v>
                </c:pt>
              </c:numCache>
            </c:numRef>
          </c:val>
          <c:extLst>
            <c:ext xmlns:c16="http://schemas.microsoft.com/office/drawing/2014/chart" uri="{C3380CC4-5D6E-409C-BE32-E72D297353CC}">
              <c16:uniqueId val="{00000000-8BAA-4B22-9F19-F4596553D7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AA-4B22-9F19-F4596553D7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48</c:v>
                </c:pt>
                <c:pt idx="3">
                  <c:v>47</c:v>
                </c:pt>
                <c:pt idx="6">
                  <c:v>45</c:v>
                </c:pt>
                <c:pt idx="9">
                  <c:v>176</c:v>
                </c:pt>
                <c:pt idx="12">
                  <c:v>104</c:v>
                </c:pt>
              </c:numCache>
            </c:numRef>
          </c:val>
          <c:extLst>
            <c:ext xmlns:c16="http://schemas.microsoft.com/office/drawing/2014/chart" uri="{C3380CC4-5D6E-409C-BE32-E72D297353CC}">
              <c16:uniqueId val="{00000002-8BAA-4B22-9F19-F4596553D7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AA-4B22-9F19-F4596553D7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6649</c:v>
                </c:pt>
                <c:pt idx="3">
                  <c:v>6519</c:v>
                </c:pt>
                <c:pt idx="6">
                  <c:v>6602</c:v>
                </c:pt>
                <c:pt idx="9">
                  <c:v>6869</c:v>
                </c:pt>
                <c:pt idx="12">
                  <c:v>6453</c:v>
                </c:pt>
              </c:numCache>
            </c:numRef>
          </c:val>
          <c:extLst>
            <c:ext xmlns:c16="http://schemas.microsoft.com/office/drawing/2014/chart" uri="{C3380CC4-5D6E-409C-BE32-E72D297353CC}">
              <c16:uniqueId val="{00000004-8BAA-4B22-9F19-F4596553D7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4134</c:v>
                </c:pt>
                <c:pt idx="3">
                  <c:v>4982</c:v>
                </c:pt>
                <c:pt idx="6">
                  <c:v>5808</c:v>
                </c:pt>
                <c:pt idx="9">
                  <c:v>6475</c:v>
                </c:pt>
                <c:pt idx="12">
                  <c:v>6964</c:v>
                </c:pt>
              </c:numCache>
            </c:numRef>
          </c:val>
          <c:extLst>
            <c:ext xmlns:c16="http://schemas.microsoft.com/office/drawing/2014/chart" uri="{C3380CC4-5D6E-409C-BE32-E72D297353CC}">
              <c16:uniqueId val="{00000005-8BAA-4B22-9F19-F4596553D7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AA-4B22-9F19-F4596553D7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31020</c:v>
                </c:pt>
                <c:pt idx="3">
                  <c:v>29260</c:v>
                </c:pt>
                <c:pt idx="6">
                  <c:v>28830</c:v>
                </c:pt>
                <c:pt idx="9">
                  <c:v>28617</c:v>
                </c:pt>
                <c:pt idx="12">
                  <c:v>29295</c:v>
                </c:pt>
              </c:numCache>
            </c:numRef>
          </c:val>
          <c:extLst>
            <c:ext xmlns:c16="http://schemas.microsoft.com/office/drawing/2014/chart" uri="{C3380CC4-5D6E-409C-BE32-E72D297353CC}">
              <c16:uniqueId val="{00000007-8BAA-4B22-9F19-F4596553D76D}"/>
            </c:ext>
          </c:extLst>
        </c:ser>
        <c:dLbls>
          <c:showLegendKey val="0"/>
          <c:showVal val="0"/>
          <c:showCatName val="0"/>
          <c:showSerName val="0"/>
          <c:showPercent val="0"/>
          <c:showBubbleSize val="0"/>
        </c:dLbls>
        <c:gapWidth val="100"/>
        <c:overlap val="100"/>
        <c:axId val="200010144"/>
        <c:axId val="200010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9171</c:v>
                </c:pt>
                <c:pt idx="2">
                  <c:v>#N/A</c:v>
                </c:pt>
                <c:pt idx="3">
                  <c:v>#N/A</c:v>
                </c:pt>
                <c:pt idx="4">
                  <c:v>8547</c:v>
                </c:pt>
                <c:pt idx="5">
                  <c:v>#N/A</c:v>
                </c:pt>
                <c:pt idx="6">
                  <c:v>#N/A</c:v>
                </c:pt>
                <c:pt idx="7">
                  <c:v>9751</c:v>
                </c:pt>
                <c:pt idx="8">
                  <c:v>#N/A</c:v>
                </c:pt>
                <c:pt idx="9">
                  <c:v>#N/A</c:v>
                </c:pt>
                <c:pt idx="10">
                  <c:v>9903</c:v>
                </c:pt>
                <c:pt idx="11">
                  <c:v>#N/A</c:v>
                </c:pt>
                <c:pt idx="12">
                  <c:v>#N/A</c:v>
                </c:pt>
                <c:pt idx="13">
                  <c:v>10142</c:v>
                </c:pt>
                <c:pt idx="14">
                  <c:v>#N/A</c:v>
                </c:pt>
              </c:numCache>
            </c:numRef>
          </c:val>
          <c:smooth val="0"/>
          <c:extLst>
            <c:ext xmlns:c16="http://schemas.microsoft.com/office/drawing/2014/chart" uri="{C3380CC4-5D6E-409C-BE32-E72D297353CC}">
              <c16:uniqueId val="{00000008-8BAA-4B22-9F19-F4596553D76D}"/>
            </c:ext>
          </c:extLst>
        </c:ser>
        <c:dLbls>
          <c:showLegendKey val="0"/>
          <c:showVal val="0"/>
          <c:showCatName val="0"/>
          <c:showSerName val="0"/>
          <c:showPercent val="0"/>
          <c:showBubbleSize val="0"/>
        </c:dLbls>
        <c:marker val="1"/>
        <c:smooth val="0"/>
        <c:axId val="200010144"/>
        <c:axId val="200010536"/>
      </c:lineChart>
      <c:catAx>
        <c:axId val="20001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010536"/>
        <c:crosses val="autoZero"/>
        <c:auto val="1"/>
        <c:lblAlgn val="ctr"/>
        <c:lblOffset val="100"/>
        <c:tickLblSkip val="1"/>
        <c:tickMarkSkip val="1"/>
        <c:noMultiLvlLbl val="0"/>
      </c:catAx>
      <c:valAx>
        <c:axId val="200010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01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337721</c:v>
                </c:pt>
                <c:pt idx="5">
                  <c:v>357617</c:v>
                </c:pt>
                <c:pt idx="8">
                  <c:v>364919</c:v>
                </c:pt>
                <c:pt idx="11">
                  <c:v>375606</c:v>
                </c:pt>
                <c:pt idx="14">
                  <c:v>391030</c:v>
                </c:pt>
              </c:numCache>
            </c:numRef>
          </c:val>
          <c:extLst>
            <c:ext xmlns:c16="http://schemas.microsoft.com/office/drawing/2014/chart" uri="{C3380CC4-5D6E-409C-BE32-E72D297353CC}">
              <c16:uniqueId val="{00000000-9A66-4831-BD3E-965AD5A1D8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133080</c:v>
                </c:pt>
                <c:pt idx="5">
                  <c:v>125942</c:v>
                </c:pt>
                <c:pt idx="8">
                  <c:v>133346</c:v>
                </c:pt>
                <c:pt idx="11">
                  <c:v>132213</c:v>
                </c:pt>
                <c:pt idx="14">
                  <c:v>144246</c:v>
                </c:pt>
              </c:numCache>
            </c:numRef>
          </c:val>
          <c:extLst>
            <c:ext xmlns:c16="http://schemas.microsoft.com/office/drawing/2014/chart" uri="{C3380CC4-5D6E-409C-BE32-E72D297353CC}">
              <c16:uniqueId val="{00000001-9A66-4831-BD3E-965AD5A1D8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51147</c:v>
                </c:pt>
                <c:pt idx="5">
                  <c:v>61943</c:v>
                </c:pt>
                <c:pt idx="8">
                  <c:v>67089</c:v>
                </c:pt>
                <c:pt idx="11">
                  <c:v>69003</c:v>
                </c:pt>
                <c:pt idx="14">
                  <c:v>70554</c:v>
                </c:pt>
              </c:numCache>
            </c:numRef>
          </c:val>
          <c:extLst>
            <c:ext xmlns:c16="http://schemas.microsoft.com/office/drawing/2014/chart" uri="{C3380CC4-5D6E-409C-BE32-E72D297353CC}">
              <c16:uniqueId val="{00000002-9A66-4831-BD3E-965AD5A1D8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66-4831-BD3E-965AD5A1D8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66-4831-BD3E-965AD5A1D8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1212</c:v>
                </c:pt>
                <c:pt idx="9">
                  <c:v>1956</c:v>
                </c:pt>
                <c:pt idx="12">
                  <c:v>2020</c:v>
                </c:pt>
              </c:numCache>
            </c:numRef>
          </c:val>
          <c:extLst>
            <c:ext xmlns:c16="http://schemas.microsoft.com/office/drawing/2014/chart" uri="{C3380CC4-5D6E-409C-BE32-E72D297353CC}">
              <c16:uniqueId val="{00000005-9A66-4831-BD3E-965AD5A1D8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42635</c:v>
                </c:pt>
                <c:pt idx="3">
                  <c:v>39390</c:v>
                </c:pt>
                <c:pt idx="6">
                  <c:v>35069</c:v>
                </c:pt>
                <c:pt idx="9">
                  <c:v>35139</c:v>
                </c:pt>
                <c:pt idx="12">
                  <c:v>49858</c:v>
                </c:pt>
              </c:numCache>
            </c:numRef>
          </c:val>
          <c:extLst>
            <c:ext xmlns:c16="http://schemas.microsoft.com/office/drawing/2014/chart" uri="{C3380CC4-5D6E-409C-BE32-E72D297353CC}">
              <c16:uniqueId val="{00000006-9A66-4831-BD3E-965AD5A1D8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241</c:v>
                </c:pt>
                <c:pt idx="3">
                  <c:v>90</c:v>
                </c:pt>
                <c:pt idx="6">
                  <c:v>33</c:v>
                </c:pt>
                <c:pt idx="9">
                  <c:v>10</c:v>
                </c:pt>
                <c:pt idx="12">
                  <c:v>0</c:v>
                </c:pt>
              </c:numCache>
            </c:numRef>
          </c:val>
          <c:extLst>
            <c:ext xmlns:c16="http://schemas.microsoft.com/office/drawing/2014/chart" uri="{C3380CC4-5D6E-409C-BE32-E72D297353CC}">
              <c16:uniqueId val="{00000007-9A66-4831-BD3E-965AD5A1D8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113033</c:v>
                </c:pt>
                <c:pt idx="3">
                  <c:v>110322</c:v>
                </c:pt>
                <c:pt idx="6">
                  <c:v>108519</c:v>
                </c:pt>
                <c:pt idx="9">
                  <c:v>108117</c:v>
                </c:pt>
                <c:pt idx="12">
                  <c:v>105713</c:v>
                </c:pt>
              </c:numCache>
            </c:numRef>
          </c:val>
          <c:extLst>
            <c:ext xmlns:c16="http://schemas.microsoft.com/office/drawing/2014/chart" uri="{C3380CC4-5D6E-409C-BE32-E72D297353CC}">
              <c16:uniqueId val="{00000008-9A66-4831-BD3E-965AD5A1D8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13633</c:v>
                </c:pt>
                <c:pt idx="3">
                  <c:v>9359</c:v>
                </c:pt>
                <c:pt idx="6">
                  <c:v>850</c:v>
                </c:pt>
                <c:pt idx="9">
                  <c:v>785</c:v>
                </c:pt>
                <c:pt idx="12">
                  <c:v>11209</c:v>
                </c:pt>
              </c:numCache>
            </c:numRef>
          </c:val>
          <c:extLst>
            <c:ext xmlns:c16="http://schemas.microsoft.com/office/drawing/2014/chart" uri="{C3380CC4-5D6E-409C-BE32-E72D297353CC}">
              <c16:uniqueId val="{00000009-9A66-4831-BD3E-965AD5A1D8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397879</c:v>
                </c:pt>
                <c:pt idx="3">
                  <c:v>422719</c:v>
                </c:pt>
                <c:pt idx="6">
                  <c:v>445591</c:v>
                </c:pt>
                <c:pt idx="9">
                  <c:v>459973</c:v>
                </c:pt>
                <c:pt idx="12">
                  <c:v>482143</c:v>
                </c:pt>
              </c:numCache>
            </c:numRef>
          </c:val>
          <c:extLst>
            <c:ext xmlns:c16="http://schemas.microsoft.com/office/drawing/2014/chart" uri="{C3380CC4-5D6E-409C-BE32-E72D297353CC}">
              <c16:uniqueId val="{0000000A-9A66-4831-BD3E-965AD5A1D87F}"/>
            </c:ext>
          </c:extLst>
        </c:ser>
        <c:dLbls>
          <c:showLegendKey val="0"/>
          <c:showVal val="0"/>
          <c:showCatName val="0"/>
          <c:showSerName val="0"/>
          <c:showPercent val="0"/>
          <c:showBubbleSize val="0"/>
        </c:dLbls>
        <c:gapWidth val="100"/>
        <c:overlap val="100"/>
        <c:axId val="200010928"/>
        <c:axId val="310393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45473</c:v>
                </c:pt>
                <c:pt idx="2">
                  <c:v>#N/A</c:v>
                </c:pt>
                <c:pt idx="3">
                  <c:v>#N/A</c:v>
                </c:pt>
                <c:pt idx="4">
                  <c:v>36379</c:v>
                </c:pt>
                <c:pt idx="5">
                  <c:v>#N/A</c:v>
                </c:pt>
                <c:pt idx="6">
                  <c:v>#N/A</c:v>
                </c:pt>
                <c:pt idx="7">
                  <c:v>25918</c:v>
                </c:pt>
                <c:pt idx="8">
                  <c:v>#N/A</c:v>
                </c:pt>
                <c:pt idx="9">
                  <c:v>#N/A</c:v>
                </c:pt>
                <c:pt idx="10">
                  <c:v>29157</c:v>
                </c:pt>
                <c:pt idx="11">
                  <c:v>#N/A</c:v>
                </c:pt>
                <c:pt idx="12">
                  <c:v>#N/A</c:v>
                </c:pt>
                <c:pt idx="13">
                  <c:v>45115</c:v>
                </c:pt>
                <c:pt idx="14">
                  <c:v>#N/A</c:v>
                </c:pt>
              </c:numCache>
            </c:numRef>
          </c:val>
          <c:smooth val="0"/>
          <c:extLst>
            <c:ext xmlns:c16="http://schemas.microsoft.com/office/drawing/2014/chart" uri="{C3380CC4-5D6E-409C-BE32-E72D297353CC}">
              <c16:uniqueId val="{0000000B-9A66-4831-BD3E-965AD5A1D87F}"/>
            </c:ext>
          </c:extLst>
        </c:ser>
        <c:dLbls>
          <c:showLegendKey val="0"/>
          <c:showVal val="0"/>
          <c:showCatName val="0"/>
          <c:showSerName val="0"/>
          <c:showPercent val="0"/>
          <c:showBubbleSize val="0"/>
        </c:dLbls>
        <c:marker val="1"/>
        <c:smooth val="0"/>
        <c:axId val="200010928"/>
        <c:axId val="310393632"/>
      </c:lineChart>
      <c:catAx>
        <c:axId val="20001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0393632"/>
        <c:crosses val="autoZero"/>
        <c:auto val="1"/>
        <c:lblAlgn val="ctr"/>
        <c:lblOffset val="100"/>
        <c:tickLblSkip val="1"/>
        <c:tickMarkSkip val="1"/>
        <c:noMultiLvlLbl val="0"/>
      </c:catAx>
      <c:valAx>
        <c:axId val="31039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01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1813</c:v>
                </c:pt>
                <c:pt idx="1">
                  <c:v>1817</c:v>
                </c:pt>
                <c:pt idx="2">
                  <c:v>1819</c:v>
                </c:pt>
              </c:numCache>
            </c:numRef>
          </c:val>
          <c:extLst>
            <c:ext xmlns:c16="http://schemas.microsoft.com/office/drawing/2014/chart" uri="{C3380CC4-5D6E-409C-BE32-E72D297353CC}">
              <c16:uniqueId val="{00000000-7D33-4BD3-A12D-9D1748DB1C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4960</c:v>
                </c:pt>
                <c:pt idx="1">
                  <c:v>6076</c:v>
                </c:pt>
                <c:pt idx="2">
                  <c:v>3822</c:v>
                </c:pt>
              </c:numCache>
            </c:numRef>
          </c:val>
          <c:extLst>
            <c:ext xmlns:c16="http://schemas.microsoft.com/office/drawing/2014/chart" uri="{C3380CC4-5D6E-409C-BE32-E72D297353CC}">
              <c16:uniqueId val="{00000001-7D33-4BD3-A12D-9D1748DB1C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39734</c:v>
                </c:pt>
                <c:pt idx="1">
                  <c:v>37241</c:v>
                </c:pt>
                <c:pt idx="2">
                  <c:v>37529</c:v>
                </c:pt>
              </c:numCache>
            </c:numRef>
          </c:val>
          <c:extLst>
            <c:ext xmlns:c16="http://schemas.microsoft.com/office/drawing/2014/chart" uri="{C3380CC4-5D6E-409C-BE32-E72D297353CC}">
              <c16:uniqueId val="{00000002-7D33-4BD3-A12D-9D1748DB1CBB}"/>
            </c:ext>
          </c:extLst>
        </c:ser>
        <c:dLbls>
          <c:showLegendKey val="0"/>
          <c:showVal val="0"/>
          <c:showCatName val="0"/>
          <c:showSerName val="0"/>
          <c:showPercent val="0"/>
          <c:showBubbleSize val="0"/>
        </c:dLbls>
        <c:gapWidth val="120"/>
        <c:overlap val="100"/>
        <c:axId val="310394024"/>
        <c:axId val="310394808"/>
      </c:barChart>
      <c:catAx>
        <c:axId val="31039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0394808"/>
        <c:crosses val="autoZero"/>
        <c:auto val="1"/>
        <c:lblAlgn val="ctr"/>
        <c:lblOffset val="100"/>
        <c:tickLblSkip val="1"/>
        <c:tickMarkSkip val="1"/>
        <c:noMultiLvlLbl val="0"/>
      </c:catAx>
      <c:valAx>
        <c:axId val="310394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039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{9CE0AFC9-700C-4CCB-95C3-05C26D8F280B}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61D-4772-905D-DD00B3EE5B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{6346CB22-6425-477F-BFD2-44F127571004}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1D-4772-905D-DD00B3EE5B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{0C1534A7-F948-4488-95BA-A3585706FD4D}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1D-4772-905D-DD00B3EE5B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{82315CCA-8602-4B5B-B064-0753DB80EAD9}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1D-4772-905D-DD00B3EE5B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{549D48A5-1A6B-43AE-B5CE-92F8F782077D}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1D-4772-905D-DD00B3EE5B9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{E1F7E4FC-512F-425D-9027-2259846D6EBC}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61D-4772-905D-DD00B3EE5B9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{6A191AB4-A64D-4D6D-B6B9-BAB6B9CE87FC}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61D-4772-905D-DD00B3EE5B9A}"/>
                </c:ext>
              </c:extLst>
            </c:dLbl>
            <c:dLbl>
              <c:idx val="24"/>
              <c:layout>
                <c:manualLayout>
                  <c:x val="-2.286922539499682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{B917C0A4-7F23-45A0-BC27-D0FC052C2EDC}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61D-4772-905D-DD00B3EE5B9A}"/>
                </c:ext>
              </c:extLst>
            </c:dLbl>
            <c:dLbl>
              <c:idx val="32"/>
              <c:layout>
                <c:manualLayout>
                  <c:x val="-4.1421175544148058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{FFC640CA-34D3-4EF3-8C21-F78BC1BF3B14}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61D-4772-905D-DD00B3EE5B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c:v>
                </c:pt>
                <c:pt idx="24">
                  <c:v>67.900000000000006</c:v>
                </c:pt>
                <c:pt idx="32">
                  <c:v>67.8</c:v>
                </c:pt>
              </c:numCache>
            </c:numRef>
          </c:xVal>
          <c:yVal>
            <c:numRef>
              <c:f>公会計指標分析・財政指標組合せ分析表!$BP$51:$DC$51</c:f>
              <c:numCache>
                <c:formatCode>#,##0.0;"▲ "#,##0.0</c:formatCode>
                <c:ptCount val="40"/>
                <c:pt idx="16">
                  <c:v>15.6</c:v>
                </c:pt>
                <c:pt idx="24">
                  <c:v>17.5</c:v>
                </c:pt>
                <c:pt idx="32">
                  <c:v>22.9</c:v>
                </c:pt>
              </c:numCache>
            </c:numRef>
          </c:yVal>
          <c:smooth val="0"/>
          <c:extLst>
            <c:ext xmlns:c16="http://schemas.microsoft.com/office/drawing/2014/chart" uri="{C3380CC4-5D6E-409C-BE32-E72D297353CC}">
              <c16:uniqueId val="{00000009-A61D-4772-905D-DD00B3EE5B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{7636DD7E-3305-4812-A3AA-1D0DBA95F798}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61D-4772-905D-DD00B3EE5B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{1D538FC5-CDE3-4075-9031-A21C615FA76C}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1D-4772-905D-DD00B3EE5B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{6E899B5B-A5CD-47AB-9EA5-65C29E815BA9}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1D-4772-905D-DD00B3EE5B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{DE0855BA-EFF2-4160-836C-B0B0BE29C2EC}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1D-4772-905D-DD00B3EE5B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{97ECEBB6-0D48-490F-84BF-664A0EB5EC49}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1D-4772-905D-DD00B3EE5B9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{11FA9A5D-F1F0-4871-B824-6674C718F43A}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61D-4772-905D-DD00B3EE5B9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{24F62D03-6D5F-4226-AC10-138049ECFDBC}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61D-4772-905D-DD00B3EE5B9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{F451291B-2A92-4580-948C-B18F6F66E341}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61D-4772-905D-DD00B3EE5B9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{C654F318-C7B0-4C18-9354-54522A9E3CFA}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61D-4772-905D-DD00B3EE5B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A61D-4772-905D-DD00B3EE5B9A}"/>
            </c:ext>
          </c:extLst>
        </c:ser>
        <c:dLbls>
          <c:showLegendKey val="0"/>
          <c:showVal val="1"/>
          <c:showCatName val="0"/>
          <c:showSerName val="0"/>
          <c:showPercent val="0"/>
          <c:showBubbleSize val="0"/>
        </c:dLbls>
        <c:axId val="115013504"/>
        <c:axId val="115712000"/>
      </c:scatterChart>
      <c:valAx>
        <c:axId val="115013504"/>
        <c:scaling>
          <c:orientation val="minMax"/>
          <c:max val="68.699999999999989"/>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712000"/>
        <c:crosses val="autoZero"/>
        <c:crossBetween val="midCat"/>
      </c:valAx>
      <c:valAx>
        <c:axId val="11571200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013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877200328067707E-2"/>
                  <c:y val="-6.7458920328486674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{C7D95637-49D7-480F-82F1-0E542832BBE5}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838-4DA8-91F8-F0B9DC53AD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{4CFE4C54-D0C7-4DA0-8989-16B9FD03A989}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38-4DA8-91F8-F0B9DC53AD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{946D3244-DBF7-49FE-A1D4-BC73A9ED140D}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38-4DA8-91F8-F0B9DC53AD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{E7D296F0-6C2D-4602-8DEB-67A49B7D4761}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38-4DA8-91F8-F0B9DC53AD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{7565857B-1629-4002-8D6C-0C724DF1DB70}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38-4DA8-91F8-F0B9DC53AD4A}"/>
                </c:ext>
              </c:extLst>
            </c:dLbl>
            <c:dLbl>
              <c:idx val="8"/>
              <c:layout>
                <c:manualLayout>
                  <c:x val="-3.0518782910153593E-2"/>
                  <c:y val="-5.1094693018117067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{B0EEC881-45D9-4F10-9624-23B63F14542D}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838-4DA8-91F8-F0B9DC53AD4A}"/>
                </c:ext>
              </c:extLst>
            </c:dLbl>
            <c:dLbl>
              <c:idx val="16"/>
              <c:layout>
                <c:manualLayout>
                  <c:x val="-3.1697991619110633E-2"/>
                  <c:y val="-4.0437164833102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{D724B1BE-7C05-4CE9-99F9-F50C66FDBA00}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838-4DA8-91F8-F0B9DC53AD4A}"/>
                </c:ext>
              </c:extLst>
            </c:dLbl>
            <c:dLbl>
              <c:idx val="24"/>
              <c:layout>
                <c:manualLayout>
                  <c:x val="-3.1697991619110633E-2"/>
                  <c:y val="-6.90263146899083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{06E0F11F-28A4-4B32-8A3B-F09FF6D1B20E}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838-4DA8-91F8-F0B9DC53AD4A}"/>
                </c:ext>
              </c:extLst>
            </c:dLbl>
            <c:dLbl>
              <c:idx val="32"/>
              <c:layout>
                <c:manualLayout>
                  <c:x val="-3.1697991619110633E-2"/>
                  <c:y val="-8.406631381314022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{4AE164B0-A1E0-464E-8129-2636FC51DE38}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838-4DA8-91F8-F0B9DC53AD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5.4</c:v>
                </c:pt>
                <c:pt idx="16">
                  <c:v>5.5</c:v>
                </c:pt>
                <c:pt idx="24">
                  <c:v>5.7</c:v>
                </c:pt>
                <c:pt idx="32">
                  <c:v>5.6</c:v>
                </c:pt>
              </c:numCache>
            </c:numRef>
          </c:xVal>
          <c:yVal>
            <c:numRef>
              <c:f>公会計指標分析・財政指標組合せ分析表!$BP$73:$DC$73</c:f>
              <c:numCache>
                <c:formatCode>#,##0.0;"▲ "#,##0.0</c:formatCode>
                <c:ptCount val="40"/>
                <c:pt idx="0">
                  <c:v>27.6</c:v>
                </c:pt>
                <c:pt idx="8">
                  <c:v>21.9</c:v>
                </c:pt>
                <c:pt idx="16">
                  <c:v>15.6</c:v>
                </c:pt>
                <c:pt idx="24">
                  <c:v>17.5</c:v>
                </c:pt>
                <c:pt idx="32">
                  <c:v>22.9</c:v>
                </c:pt>
              </c:numCache>
            </c:numRef>
          </c:yVal>
          <c:smooth val="0"/>
          <c:extLst>
            <c:ext xmlns:c16="http://schemas.microsoft.com/office/drawing/2014/chart" uri="{C3380CC4-5D6E-409C-BE32-E72D297353CC}">
              <c16:uniqueId val="{00000009-6838-4DA8-91F8-F0B9DC53AD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5267684859378033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{001AACB0-BE66-4044-9920-86F8204EDE49}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838-4DA8-91F8-F0B9DC53AD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{218EBC7A-F73D-4424-BC54-BC0CA0D9A81D}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38-4DA8-91F8-F0B9DC53AD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{D271BECE-311E-4CC5-B81D-C89E187089A6}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38-4DA8-91F8-F0B9DC53AD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{40860F6F-45AE-4095-9178-1AC2667CAA23}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38-4DA8-91F8-F0B9DC53AD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{32646A44-506B-4693-85AA-79BD4A927821}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38-4DA8-91F8-F0B9DC53AD4A}"/>
                </c:ext>
              </c:extLst>
            </c:dLbl>
            <c:dLbl>
              <c:idx val="8"/>
              <c:layout>
                <c:manualLayout>
                  <c:x val="-1.8235628084250128E-2"/>
                  <c:y val="-5.956560931620986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{2CC23B34-17F1-4F56-B68E-21D562D6A574}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838-4DA8-91F8-F0B9DC53AD4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{536E3149-4AB4-49D8-B42F-4F8029BDD101}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838-4DA8-91F8-F0B9DC53AD4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{BC960BD0-2641-465A-A5C8-1168BD908A3D}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838-4DA8-91F8-F0B9DC53AD4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{D4A54BEA-7A53-4182-AC76-0BAD59C43391}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838-4DA8-91F8-F0B9DC53AD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6838-4DA8-91F8-F0B9DC53AD4A}"/>
            </c:ext>
          </c:extLst>
        </c:ser>
        <c:dLbls>
          <c:showLegendKey val="0"/>
          <c:showVal val="1"/>
          <c:showCatName val="0"/>
          <c:showSerName val="0"/>
          <c:showPercent val="0"/>
          <c:showBubbleSize val="0"/>
        </c:dLbls>
        <c:axId val="117093888"/>
        <c:axId val="117095808"/>
      </c:scatterChart>
      <c:valAx>
        <c:axId val="117093888"/>
        <c:scaling>
          <c:orientation val="minMax"/>
          <c:max val="11.7"/>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095808"/>
        <c:crosses val="autoZero"/>
        <c:crossBetween val="midCat"/>
      </c:valAx>
      <c:valAx>
        <c:axId val="117095808"/>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0938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施行した堺市企業立地促進条例（現堺市ものづくり投資促進条例）による企業投資の誘導により、固定資産税や事業所税などの効果額による本市の財政への寄与は非常に大きく、財政力指数は回復傾向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年度は、府費負担教職員制度の見直しに関して、基準財政収入額の増を基準財政需要額の増が上回ったため、指数は前年度から低下した。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類似団体平均を下回る状況が続いているため、市税の徴収強化等による歳入の確保に努め、指数の改善を図る。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3810</xdr:rowOff>
    </xdr:to>
    <xdr:cxnSp macro="">
      <xdr:nvCxnSpPr>
        <xdr:cNvPr id="67" name="直線コネクタ 66"/>
        <xdr:cNvCxnSpPr/>
      </xdr:nvCxnSpPr>
      <xdr:spPr>
        <a:xfrm>
          <a:off x="4114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3810</xdr:rowOff>
    </xdr:to>
    <xdr:cxnSp macro="">
      <xdr:nvCxnSpPr>
        <xdr:cNvPr id="70" name="直線コネクタ 69"/>
        <xdr:cNvCxnSpPr/>
      </xdr:nvCxnSpPr>
      <xdr:spPr>
        <a:xfrm flipV="1">
          <a:off x="3225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3810</xdr:rowOff>
    </xdr:to>
    <xdr:cxnSp macro="">
      <xdr:nvCxnSpPr>
        <xdr:cNvPr id="73" name="直線コネクタ 72"/>
        <xdr:cNvCxnSpPr/>
      </xdr:nvCxnSpPr>
      <xdr:spPr>
        <a:xfrm>
          <a:off x="2336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3810</xdr:rowOff>
    </xdr:to>
    <xdr:cxnSp macro="">
      <xdr:nvCxnSpPr>
        <xdr:cNvPr id="76" name="直線コネクタ 75"/>
        <xdr:cNvCxnSpPr/>
      </xdr:nvCxnSpPr>
      <xdr:spPr>
        <a:xfrm>
          <a:off x="1447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96537</xdr:rowOff>
    </xdr:from>
    <xdr:ext cx="762000" cy="259045"/>
    <xdr:sp macro="" textlink="">
      <xdr:nvSpPr>
        <xdr:cNvPr id="87" name="財政力該当値テキスト"/>
        <xdr:cNvSpPr txBox="1"/>
      </xdr:nvSpPr>
      <xdr:spPr>
        <a:xfrm>
          <a:off x="5041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91" name="テキスト ボックス 90"/>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93" name="テキスト ボックス 92"/>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95" name="テキスト ボックス 94"/>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年度に改善したものの、上昇傾向にある。主な要因は、社会保障関係経費の増加である。平成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年度は認定こども園や保育所にかかる運営費などの社会保障関係費が引き続き増加し、扶助費の経常一般財源は前年度から</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社会保障関係経費の適正化に資する施策を実施するとともに、市税の徴収強化等による歳入の確保や、要員管理等行財政改革を一層推進し、指数の改善を図る。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9878</xdr:rowOff>
    </xdr:from>
    <xdr:to>
      <xdr:col>23</xdr:col>
      <xdr:colOff>133350</xdr:colOff>
      <xdr:row>64</xdr:row>
      <xdr:rowOff>50095</xdr:rowOff>
    </xdr:to>
    <xdr:cxnSp macro="">
      <xdr:nvCxnSpPr>
        <xdr:cNvPr id="130" name="直線コネクタ 129"/>
        <xdr:cNvCxnSpPr/>
      </xdr:nvCxnSpPr>
      <xdr:spPr>
        <a:xfrm>
          <a:off x="4114800" y="109826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9878</xdr:rowOff>
    </xdr:to>
    <xdr:cxnSp macro="">
      <xdr:nvCxnSpPr>
        <xdr:cNvPr id="133" name="直線コネクタ 132"/>
        <xdr:cNvCxnSpPr/>
      </xdr:nvCxnSpPr>
      <xdr:spPr>
        <a:xfrm>
          <a:off x="3225800" y="1091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5" name="テキスト ボックス 134"/>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71261</xdr:rowOff>
    </xdr:from>
    <xdr:to>
      <xdr:col>15</xdr:col>
      <xdr:colOff>82550</xdr:colOff>
      <xdr:row>63</xdr:row>
      <xdr:rowOff>114300</xdr:rowOff>
    </xdr:to>
    <xdr:cxnSp macro="">
      <xdr:nvCxnSpPr>
        <xdr:cNvPr id="136" name="直線コネクタ 135"/>
        <xdr:cNvCxnSpPr/>
      </xdr:nvCxnSpPr>
      <xdr:spPr>
        <a:xfrm>
          <a:off x="2336800" y="1070116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71261</xdr:rowOff>
    </xdr:from>
    <xdr:to>
      <xdr:col>11</xdr:col>
      <xdr:colOff>31750</xdr:colOff>
      <xdr:row>63</xdr:row>
      <xdr:rowOff>33867</xdr:rowOff>
    </xdr:to>
    <xdr:cxnSp macro="">
      <xdr:nvCxnSpPr>
        <xdr:cNvPr id="139" name="直線コネクタ 138"/>
        <xdr:cNvCxnSpPr/>
      </xdr:nvCxnSpPr>
      <xdr:spPr>
        <a:xfrm flipV="1">
          <a:off x="1447800" y="1070116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41" name="テキスト ボックス 140"/>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170745</xdr:rowOff>
    </xdr:from>
    <xdr:to>
      <xdr:col>23</xdr:col>
      <xdr:colOff>184150</xdr:colOff>
      <xdr:row>64</xdr:row>
      <xdr:rowOff>100895</xdr:rowOff>
    </xdr:to>
    <xdr:sp macro="" textlink="">
      <xdr:nvSpPr>
        <xdr:cNvPr id="149" name="楕円 148"/>
        <xdr:cNvSpPr/>
      </xdr:nvSpPr>
      <xdr:spPr>
        <a:xfrm>
          <a:off x="49022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142822</xdr:rowOff>
    </xdr:from>
    <xdr:ext cx="762000" cy="259045"/>
    <xdr:sp macro="" textlink="">
      <xdr:nvSpPr>
        <xdr:cNvPr id="150" name="財政構造の弾力性該当値テキスト"/>
        <xdr:cNvSpPr txBox="1"/>
      </xdr:nvSpPr>
      <xdr:spPr>
        <a:xfrm>
          <a:off x="5041900" y="1094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130528</xdr:rowOff>
    </xdr:from>
    <xdr:to>
      <xdr:col>19</xdr:col>
      <xdr:colOff>184150</xdr:colOff>
      <xdr:row>64</xdr:row>
      <xdr:rowOff>60678</xdr:rowOff>
    </xdr:to>
    <xdr:sp macro="" textlink="">
      <xdr:nvSpPr>
        <xdr:cNvPr id="151" name="楕円 150"/>
        <xdr:cNvSpPr/>
      </xdr:nvSpPr>
      <xdr:spPr>
        <a:xfrm>
          <a:off x="4064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70855</xdr:rowOff>
    </xdr:from>
    <xdr:ext cx="736600" cy="259045"/>
    <xdr:sp macro="" textlink="">
      <xdr:nvSpPr>
        <xdr:cNvPr id="152" name="テキスト ボックス 151"/>
        <xdr:cNvSpPr txBox="1"/>
      </xdr:nvSpPr>
      <xdr:spPr>
        <a:xfrm>
          <a:off x="3733800" y="1070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3" name="楕円 152"/>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4" name="テキスト ボックス 153"/>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20461</xdr:rowOff>
    </xdr:from>
    <xdr:to>
      <xdr:col>11</xdr:col>
      <xdr:colOff>82550</xdr:colOff>
      <xdr:row>62</xdr:row>
      <xdr:rowOff>122061</xdr:rowOff>
    </xdr:to>
    <xdr:sp macro="" textlink="">
      <xdr:nvSpPr>
        <xdr:cNvPr id="155" name="楕円 154"/>
        <xdr:cNvSpPr/>
      </xdr:nvSpPr>
      <xdr:spPr>
        <a:xfrm>
          <a:off x="2286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132238</xdr:rowOff>
    </xdr:from>
    <xdr:ext cx="762000" cy="259045"/>
    <xdr:sp macro="" textlink="">
      <xdr:nvSpPr>
        <xdr:cNvPr id="156" name="テキスト ボックス 155"/>
        <xdr:cNvSpPr txBox="1"/>
      </xdr:nvSpPr>
      <xdr:spPr>
        <a:xfrm>
          <a:off x="1955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7" name="楕円 156"/>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58" name="テキスト ボックス 157"/>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年間実施していた給与減額措置が終了したことなどにより平成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年度に増加したが、平成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年度には定年退職者数の減により減少した。平成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年度については、府費負担教職員制度の見直しにより、前年度から</a:t>
          </a:r>
          <a:r>
            <a:rPr kumimoji="1" lang="en-US" altLang="ja-JP" sz="1100">
              <a:latin typeface="ＭＳ Ｐゴシック" panose="020B0600070205080204" pitchFamily="50" charset="-128"/>
              <a:ea typeface="ＭＳ Ｐゴシック" panose="020B0600070205080204" pitchFamily="50" charset="-128"/>
            </a:rPr>
            <a:t>75.3</a:t>
          </a:r>
          <a:r>
            <a:rPr kumimoji="1" lang="ja-JP" altLang="en-US" sz="1100">
              <a:latin typeface="ＭＳ Ｐゴシック" panose="020B0600070205080204" pitchFamily="50" charset="-128"/>
              <a:ea typeface="ＭＳ Ｐゴシック" panose="020B0600070205080204" pitchFamily="50" charset="-128"/>
            </a:rPr>
            <a:t>％増加した。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事務事業の総点検を実施し、事業の見直し等の行財政改革を推進により経費削減を実施しているものの、アウトソーシングの推進、システムの導入や再構築その他新規事業の実施により、全体としては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類似団体と比較して低い水準で推移しているが、今後も要因管理の徹底や、行財政改革の推進を行い、現在の水準の維持に努める。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88" name="直線コネクタ 187"/>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89" name="人件費・物件費等の状況最小値テキスト"/>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0" name="直線コネクタ 189"/>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1" name="人件費・物件費等の状況最大値テキスト"/>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2" name="直線コネクタ 191"/>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144664</xdr:rowOff>
    </xdr:from>
    <xdr:to>
      <xdr:col>23</xdr:col>
      <xdr:colOff>133350</xdr:colOff>
      <xdr:row>85</xdr:row>
      <xdr:rowOff>13143</xdr:rowOff>
    </xdr:to>
    <xdr:cxnSp macro="">
      <xdr:nvCxnSpPr>
        <xdr:cNvPr id="193" name="直線コネクタ 192"/>
        <xdr:cNvCxnSpPr/>
      </xdr:nvCxnSpPr>
      <xdr:spPr>
        <a:xfrm>
          <a:off x="4114800" y="14032114"/>
          <a:ext cx="838200" cy="55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133365</xdr:rowOff>
    </xdr:from>
    <xdr:ext cx="762000" cy="259045"/>
    <xdr:sp macro="" textlink="">
      <xdr:nvSpPr>
        <xdr:cNvPr id="194" name="人件費・物件費等の状況平均値テキスト"/>
        <xdr:cNvSpPr txBox="1"/>
      </xdr:nvSpPr>
      <xdr:spPr>
        <a:xfrm>
          <a:off x="5041900" y="1453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5" name="フローチャート: 判断 194"/>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141782</xdr:rowOff>
    </xdr:from>
    <xdr:to>
      <xdr:col>19</xdr:col>
      <xdr:colOff>133350</xdr:colOff>
      <xdr:row>81</xdr:row>
      <xdr:rowOff>144664</xdr:rowOff>
    </xdr:to>
    <xdr:cxnSp macro="">
      <xdr:nvCxnSpPr>
        <xdr:cNvPr id="196" name="直線コネクタ 195"/>
        <xdr:cNvCxnSpPr/>
      </xdr:nvCxnSpPr>
      <xdr:spPr>
        <a:xfrm>
          <a:off x="3225800" y="14029232"/>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7" name="フローチャート: 判断 196"/>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80939</xdr:rowOff>
    </xdr:from>
    <xdr:ext cx="736600" cy="259045"/>
    <xdr:sp macro="" textlink="">
      <xdr:nvSpPr>
        <xdr:cNvPr id="198" name="テキスト ボックス 197"/>
        <xdr:cNvSpPr txBox="1"/>
      </xdr:nvSpPr>
      <xdr:spPr>
        <a:xfrm>
          <a:off x="3733800" y="1413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110305</xdr:rowOff>
    </xdr:from>
    <xdr:to>
      <xdr:col>15</xdr:col>
      <xdr:colOff>82550</xdr:colOff>
      <xdr:row>81</xdr:row>
      <xdr:rowOff>141782</xdr:rowOff>
    </xdr:to>
    <xdr:cxnSp macro="">
      <xdr:nvCxnSpPr>
        <xdr:cNvPr id="199" name="直線コネクタ 198"/>
        <xdr:cNvCxnSpPr/>
      </xdr:nvCxnSpPr>
      <xdr:spPr>
        <a:xfrm>
          <a:off x="2336800" y="13997755"/>
          <a:ext cx="889000" cy="3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0" name="フローチャート: 判断 199"/>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1" name="テキスト ボックス 200"/>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81564</xdr:rowOff>
    </xdr:from>
    <xdr:to>
      <xdr:col>11</xdr:col>
      <xdr:colOff>31750</xdr:colOff>
      <xdr:row>81</xdr:row>
      <xdr:rowOff>110305</xdr:rowOff>
    </xdr:to>
    <xdr:cxnSp macro="">
      <xdr:nvCxnSpPr>
        <xdr:cNvPr id="202" name="直線コネクタ 201"/>
        <xdr:cNvCxnSpPr/>
      </xdr:nvCxnSpPr>
      <xdr:spPr>
        <a:xfrm>
          <a:off x="1447800" y="13969014"/>
          <a:ext cx="889000" cy="2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3" name="フローチャート: 判断 202"/>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4" name="テキスト ボックス 203"/>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5" name="フローチャート: 判断 204"/>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6" name="テキスト ボックス 205"/>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133793</xdr:rowOff>
    </xdr:from>
    <xdr:to>
      <xdr:col>23</xdr:col>
      <xdr:colOff>184150</xdr:colOff>
      <xdr:row>85</xdr:row>
      <xdr:rowOff>63943</xdr:rowOff>
    </xdr:to>
    <xdr:sp macro="" textlink="">
      <xdr:nvSpPr>
        <xdr:cNvPr id="212" name="楕円 211"/>
        <xdr:cNvSpPr/>
      </xdr:nvSpPr>
      <xdr:spPr>
        <a:xfrm>
          <a:off x="4902200" y="1453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150320</xdr:rowOff>
    </xdr:from>
    <xdr:ext cx="762000" cy="259045"/>
    <xdr:sp macro="" textlink="">
      <xdr:nvSpPr>
        <xdr:cNvPr id="213" name="人件費・物件費等の状況該当値テキスト"/>
        <xdr:cNvSpPr txBox="1"/>
      </xdr:nvSpPr>
      <xdr:spPr>
        <a:xfrm>
          <a:off x="5041900" y="1438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93864</xdr:rowOff>
    </xdr:from>
    <xdr:to>
      <xdr:col>19</xdr:col>
      <xdr:colOff>184150</xdr:colOff>
      <xdr:row>82</xdr:row>
      <xdr:rowOff>24014</xdr:rowOff>
    </xdr:to>
    <xdr:sp macro="" textlink="">
      <xdr:nvSpPr>
        <xdr:cNvPr id="214" name="楕円 213"/>
        <xdr:cNvSpPr/>
      </xdr:nvSpPr>
      <xdr:spPr>
        <a:xfrm>
          <a:off x="4064000" y="1398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34191</xdr:rowOff>
    </xdr:from>
    <xdr:ext cx="736600" cy="259045"/>
    <xdr:sp macro="" textlink="">
      <xdr:nvSpPr>
        <xdr:cNvPr id="215" name="テキスト ボックス 214"/>
        <xdr:cNvSpPr txBox="1"/>
      </xdr:nvSpPr>
      <xdr:spPr>
        <a:xfrm>
          <a:off x="3733800" y="1375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90982</xdr:rowOff>
    </xdr:from>
    <xdr:to>
      <xdr:col>15</xdr:col>
      <xdr:colOff>133350</xdr:colOff>
      <xdr:row>82</xdr:row>
      <xdr:rowOff>21132</xdr:rowOff>
    </xdr:to>
    <xdr:sp macro="" textlink="">
      <xdr:nvSpPr>
        <xdr:cNvPr id="216" name="楕円 215"/>
        <xdr:cNvSpPr/>
      </xdr:nvSpPr>
      <xdr:spPr>
        <a:xfrm>
          <a:off x="3175000" y="139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31309</xdr:rowOff>
    </xdr:from>
    <xdr:ext cx="762000" cy="259045"/>
    <xdr:sp macro="" textlink="">
      <xdr:nvSpPr>
        <xdr:cNvPr id="217" name="テキスト ボックス 216"/>
        <xdr:cNvSpPr txBox="1"/>
      </xdr:nvSpPr>
      <xdr:spPr>
        <a:xfrm>
          <a:off x="2844800" y="1374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59505</xdr:rowOff>
    </xdr:from>
    <xdr:to>
      <xdr:col>11</xdr:col>
      <xdr:colOff>82550</xdr:colOff>
      <xdr:row>81</xdr:row>
      <xdr:rowOff>161105</xdr:rowOff>
    </xdr:to>
    <xdr:sp macro="" textlink="">
      <xdr:nvSpPr>
        <xdr:cNvPr id="218" name="楕円 217"/>
        <xdr:cNvSpPr/>
      </xdr:nvSpPr>
      <xdr:spPr>
        <a:xfrm>
          <a:off x="2286000" y="139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171282</xdr:rowOff>
    </xdr:from>
    <xdr:ext cx="762000" cy="259045"/>
    <xdr:sp macro="" textlink="">
      <xdr:nvSpPr>
        <xdr:cNvPr id="219" name="テキスト ボックス 218"/>
        <xdr:cNvSpPr txBox="1"/>
      </xdr:nvSpPr>
      <xdr:spPr>
        <a:xfrm>
          <a:off x="1955800" y="137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30764</xdr:rowOff>
    </xdr:from>
    <xdr:to>
      <xdr:col>7</xdr:col>
      <xdr:colOff>31750</xdr:colOff>
      <xdr:row>81</xdr:row>
      <xdr:rowOff>132364</xdr:rowOff>
    </xdr:to>
    <xdr:sp macro="" textlink="">
      <xdr:nvSpPr>
        <xdr:cNvPr id="220" name="楕円 219"/>
        <xdr:cNvSpPr/>
      </xdr:nvSpPr>
      <xdr:spPr>
        <a:xfrm>
          <a:off x="1397000" y="139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142541</xdr:rowOff>
    </xdr:from>
    <xdr:ext cx="762000" cy="259045"/>
    <xdr:sp macro="" textlink="">
      <xdr:nvSpPr>
        <xdr:cNvPr id="221" name="テキスト ボックス 220"/>
        <xdr:cNvSpPr txBox="1"/>
      </xdr:nvSpPr>
      <xdr:spPr>
        <a:xfrm>
          <a:off x="1066800" y="1368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これまでの経過について、平成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H24</a:t>
          </a:r>
          <a:r>
            <a:rPr kumimoji="1" lang="ja-JP" altLang="en-US" sz="1200">
              <a:latin typeface="ＭＳ Ｐゴシック" panose="020B0600070205080204" pitchFamily="50" charset="-128"/>
              <a:ea typeface="ＭＳ Ｐゴシック" panose="020B0600070205080204" pitchFamily="50" charset="-128"/>
            </a:rPr>
            <a:t>）は本市でも国家公務員の給与減額措置と同様に減額措置を行っていたが、平成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H25</a:t>
          </a:r>
          <a:r>
            <a:rPr kumimoji="1" lang="ja-JP" altLang="en-US" sz="1200">
              <a:latin typeface="ＭＳ Ｐゴシック" panose="020B0600070205080204" pitchFamily="50" charset="-128"/>
              <a:ea typeface="ＭＳ Ｐゴシック" panose="020B0600070205080204" pitchFamily="50" charset="-128"/>
            </a:rPr>
            <a:t>）については、国家公務員の給与減額措置が終了し、本市のみの実施となったため指数が下がった。</a:t>
          </a:r>
        </a:p>
        <a:p>
          <a:r>
            <a:rPr kumimoji="1" lang="ja-JP" altLang="en-US" sz="1200">
              <a:latin typeface="ＭＳ Ｐゴシック" panose="020B0600070205080204" pitchFamily="50" charset="-128"/>
              <a:ea typeface="ＭＳ Ｐゴシック" panose="020B0600070205080204" pitchFamily="50" charset="-128"/>
            </a:rPr>
            <a:t>　その後、本市の給与減額措置が平成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年度末で終了したため、平成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）では指数は上がり、平成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）については、給料表の引上げ改定を行ったため、指数は上昇傾向であったが、平成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）は給与制度の総合的見直しにおいて給料表の引き下げ改定を行った結果、指数は下がった。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2" name="直線コネクタ 251"/>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58" name="給与水準   （国との比較）平均値テキスト"/>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118836</xdr:rowOff>
    </xdr:to>
    <xdr:cxnSp macro="">
      <xdr:nvCxnSpPr>
        <xdr:cNvPr id="260" name="直線コネクタ 259"/>
        <xdr:cNvCxnSpPr/>
      </xdr:nvCxnSpPr>
      <xdr:spPr>
        <a:xfrm flipV="1">
          <a:off x="15290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118836</xdr:rowOff>
    </xdr:to>
    <xdr:cxnSp macro="">
      <xdr:nvCxnSpPr>
        <xdr:cNvPr id="263" name="直線コネクタ 262"/>
        <xdr:cNvCxnSpPr/>
      </xdr:nvCxnSpPr>
      <xdr:spPr>
        <a:xfrm>
          <a:off x="14401800" y="146739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85</xdr:row>
      <xdr:rowOff>100693</xdr:rowOff>
    </xdr:to>
    <xdr:cxnSp macro="">
      <xdr:nvCxnSpPr>
        <xdr:cNvPr id="266" name="直線コネクタ 265"/>
        <xdr:cNvCxnSpPr/>
      </xdr:nvCxnSpPr>
      <xdr:spPr>
        <a:xfrm>
          <a:off x="13512800" y="13932807"/>
          <a:ext cx="889000" cy="74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7"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4" name="楕円 283"/>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5" name="テキスト ボックス 284"/>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年度は府費負担教職員の権限移譲があり、本市で給与を負担する教職員数が増加したことに伴い、職員数が</a:t>
          </a:r>
          <a:r>
            <a:rPr kumimoji="1" lang="en-US" altLang="ja-JP" sz="1300">
              <a:latin typeface="ＭＳ Ｐゴシック" panose="020B0600070205080204" pitchFamily="50" charset="-128"/>
              <a:ea typeface="ＭＳ Ｐゴシック" panose="020B0600070205080204" pitchFamily="50" charset="-128"/>
            </a:rPr>
            <a:t>8,698</a:t>
          </a:r>
          <a:r>
            <a:rPr kumimoji="1" lang="ja-JP" altLang="en-US" sz="1300">
              <a:latin typeface="ＭＳ Ｐゴシック" panose="020B0600070205080204" pitchFamily="50" charset="-128"/>
              <a:ea typeface="ＭＳ Ｐゴシック" panose="020B0600070205080204" pitchFamily="50" charset="-128"/>
            </a:rPr>
            <a:t>人と大幅に増加し、前年度から</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ポイント上昇したが、引き続き類似団体の平均を下回っている。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年度に策定した「堺市要員管理方針」において、平成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日を起点として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年間で要員数を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割以上削減するという目標を掲げ、職員数の削減を進めている。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3" name="直線コネクタ 312"/>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4"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5" name="直線コネクタ 314"/>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16"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17" name="直線コネクタ 316"/>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138303</xdr:rowOff>
    </xdr:from>
    <xdr:to>
      <xdr:col>81</xdr:col>
      <xdr:colOff>44450</xdr:colOff>
      <xdr:row>64</xdr:row>
      <xdr:rowOff>147955</xdr:rowOff>
    </xdr:to>
    <xdr:cxnSp macro="">
      <xdr:nvCxnSpPr>
        <xdr:cNvPr id="318" name="直線コネクタ 317"/>
        <xdr:cNvCxnSpPr/>
      </xdr:nvCxnSpPr>
      <xdr:spPr>
        <a:xfrm>
          <a:off x="16179800" y="1111110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160926</xdr:rowOff>
    </xdr:from>
    <xdr:ext cx="762000" cy="259045"/>
    <xdr:sp macro="" textlink="">
      <xdr:nvSpPr>
        <xdr:cNvPr id="319" name="定員管理の状況平均値テキスト"/>
        <xdr:cNvSpPr txBox="1"/>
      </xdr:nvSpPr>
      <xdr:spPr>
        <a:xfrm>
          <a:off x="17106900" y="1113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0" name="フローチャート: 判断 319"/>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71501</xdr:rowOff>
    </xdr:from>
    <xdr:to>
      <xdr:col>77</xdr:col>
      <xdr:colOff>44450</xdr:colOff>
      <xdr:row>64</xdr:row>
      <xdr:rowOff>138303</xdr:rowOff>
    </xdr:to>
    <xdr:cxnSp macro="">
      <xdr:nvCxnSpPr>
        <xdr:cNvPr id="321" name="直線コネクタ 320"/>
        <xdr:cNvCxnSpPr/>
      </xdr:nvCxnSpPr>
      <xdr:spPr>
        <a:xfrm>
          <a:off x="15290800" y="10015601"/>
          <a:ext cx="889000" cy="109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2" name="フローチャート: 判断 321"/>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23" name="テキスト ボックス 322"/>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57023</xdr:rowOff>
    </xdr:from>
    <xdr:to>
      <xdr:col>72</xdr:col>
      <xdr:colOff>203200</xdr:colOff>
      <xdr:row>58</xdr:row>
      <xdr:rowOff>71501</xdr:rowOff>
    </xdr:to>
    <xdr:cxnSp macro="">
      <xdr:nvCxnSpPr>
        <xdr:cNvPr id="324" name="直線コネクタ 323"/>
        <xdr:cNvCxnSpPr/>
      </xdr:nvCxnSpPr>
      <xdr:spPr>
        <a:xfrm>
          <a:off x="14401800" y="100011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5" name="フローチャート: 判断 324"/>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121429</xdr:rowOff>
    </xdr:from>
    <xdr:ext cx="762000" cy="259045"/>
    <xdr:sp macro="" textlink="">
      <xdr:nvSpPr>
        <xdr:cNvPr id="326" name="テキスト ボックス 325"/>
        <xdr:cNvSpPr txBox="1"/>
      </xdr:nvSpPr>
      <xdr:spPr>
        <a:xfrm>
          <a:off x="14909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57023</xdr:rowOff>
    </xdr:from>
    <xdr:to>
      <xdr:col>68</xdr:col>
      <xdr:colOff>152400</xdr:colOff>
      <xdr:row>58</xdr:row>
      <xdr:rowOff>64262</xdr:rowOff>
    </xdr:to>
    <xdr:cxnSp macro="">
      <xdr:nvCxnSpPr>
        <xdr:cNvPr id="327" name="直線コネクタ 326"/>
        <xdr:cNvCxnSpPr/>
      </xdr:nvCxnSpPr>
      <xdr:spPr>
        <a:xfrm flipV="1">
          <a:off x="13512800" y="1000112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28" name="フローチャート: 判断 327"/>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123842</xdr:rowOff>
    </xdr:from>
    <xdr:ext cx="762000" cy="259045"/>
    <xdr:sp macro="" textlink="">
      <xdr:nvSpPr>
        <xdr:cNvPr id="329" name="テキスト ボックス 328"/>
        <xdr:cNvSpPr txBox="1"/>
      </xdr:nvSpPr>
      <xdr:spPr>
        <a:xfrm>
          <a:off x="14020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0" name="フローチャート: 判断 329"/>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133494</xdr:rowOff>
    </xdr:from>
    <xdr:ext cx="762000" cy="259045"/>
    <xdr:sp macro="" textlink="">
      <xdr:nvSpPr>
        <xdr:cNvPr id="331" name="テキスト ボックス 330"/>
        <xdr:cNvSpPr txBox="1"/>
      </xdr:nvSpPr>
      <xdr:spPr>
        <a:xfrm>
          <a:off x="13131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97155</xdr:rowOff>
    </xdr:from>
    <xdr:to>
      <xdr:col>81</xdr:col>
      <xdr:colOff>95250</xdr:colOff>
      <xdr:row>65</xdr:row>
      <xdr:rowOff>27305</xdr:rowOff>
    </xdr:to>
    <xdr:sp macro="" textlink="">
      <xdr:nvSpPr>
        <xdr:cNvPr id="337" name="楕円 336"/>
        <xdr:cNvSpPr/>
      </xdr:nvSpPr>
      <xdr:spPr>
        <a:xfrm>
          <a:off x="16967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113682</xdr:rowOff>
    </xdr:from>
    <xdr:ext cx="762000" cy="259045"/>
    <xdr:sp macro="" textlink="">
      <xdr:nvSpPr>
        <xdr:cNvPr id="338" name="定員管理の状況該当値テキスト"/>
        <xdr:cNvSpPr txBox="1"/>
      </xdr:nvSpPr>
      <xdr:spPr>
        <a:xfrm>
          <a:off x="171069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87503</xdr:rowOff>
    </xdr:from>
    <xdr:to>
      <xdr:col>77</xdr:col>
      <xdr:colOff>95250</xdr:colOff>
      <xdr:row>65</xdr:row>
      <xdr:rowOff>17653</xdr:rowOff>
    </xdr:to>
    <xdr:sp macro="" textlink="">
      <xdr:nvSpPr>
        <xdr:cNvPr id="339" name="楕円 338"/>
        <xdr:cNvSpPr/>
      </xdr:nvSpPr>
      <xdr:spPr>
        <a:xfrm>
          <a:off x="16129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27830</xdr:rowOff>
    </xdr:from>
    <xdr:ext cx="736600" cy="259045"/>
    <xdr:sp macro="" textlink="">
      <xdr:nvSpPr>
        <xdr:cNvPr id="340" name="テキスト ボックス 339"/>
        <xdr:cNvSpPr txBox="1"/>
      </xdr:nvSpPr>
      <xdr:spPr>
        <a:xfrm>
          <a:off x="15798800" y="10829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20701</xdr:rowOff>
    </xdr:from>
    <xdr:to>
      <xdr:col>73</xdr:col>
      <xdr:colOff>44450</xdr:colOff>
      <xdr:row>58</xdr:row>
      <xdr:rowOff>122301</xdr:rowOff>
    </xdr:to>
    <xdr:sp macro="" textlink="">
      <xdr:nvSpPr>
        <xdr:cNvPr id="341" name="楕円 340"/>
        <xdr:cNvSpPr/>
      </xdr:nvSpPr>
      <xdr:spPr>
        <a:xfrm>
          <a:off x="15240000" y="99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132478</xdr:rowOff>
    </xdr:from>
    <xdr:ext cx="762000" cy="259045"/>
    <xdr:sp macro="" textlink="">
      <xdr:nvSpPr>
        <xdr:cNvPr id="342" name="テキスト ボックス 341"/>
        <xdr:cNvSpPr txBox="1"/>
      </xdr:nvSpPr>
      <xdr:spPr>
        <a:xfrm>
          <a:off x="14909800" y="9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6223</xdr:rowOff>
    </xdr:from>
    <xdr:to>
      <xdr:col>68</xdr:col>
      <xdr:colOff>203200</xdr:colOff>
      <xdr:row>58</xdr:row>
      <xdr:rowOff>107823</xdr:rowOff>
    </xdr:to>
    <xdr:sp macro="" textlink="">
      <xdr:nvSpPr>
        <xdr:cNvPr id="343" name="楕円 342"/>
        <xdr:cNvSpPr/>
      </xdr:nvSpPr>
      <xdr:spPr>
        <a:xfrm>
          <a:off x="14351000" y="99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118000</xdr:rowOff>
    </xdr:from>
    <xdr:ext cx="762000" cy="259045"/>
    <xdr:sp macro="" textlink="">
      <xdr:nvSpPr>
        <xdr:cNvPr id="344" name="テキスト ボックス 343"/>
        <xdr:cNvSpPr txBox="1"/>
      </xdr:nvSpPr>
      <xdr:spPr>
        <a:xfrm>
          <a:off x="14020800" y="971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13462</xdr:rowOff>
    </xdr:from>
    <xdr:to>
      <xdr:col>64</xdr:col>
      <xdr:colOff>152400</xdr:colOff>
      <xdr:row>58</xdr:row>
      <xdr:rowOff>115062</xdr:rowOff>
    </xdr:to>
    <xdr:sp macro="" textlink="">
      <xdr:nvSpPr>
        <xdr:cNvPr id="345" name="楕円 344"/>
        <xdr:cNvSpPr/>
      </xdr:nvSpPr>
      <xdr:spPr>
        <a:xfrm>
          <a:off x="134620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125239</xdr:rowOff>
    </xdr:from>
    <xdr:ext cx="762000" cy="259045"/>
    <xdr:sp macro="" textlink="">
      <xdr:nvSpPr>
        <xdr:cNvPr id="346" name="テキスト ボックス 345"/>
        <xdr:cNvSpPr txBox="1"/>
      </xdr:nvSpPr>
      <xdr:spPr>
        <a:xfrm>
          <a:off x="13131800" y="97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算定対象となる公債費に大きな増加がなく、一定の水準で推移しており、健全性を維持している。平成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年度は、標準財政規模が府費負担教職員に係る人件費の財源措置により増加したため、前年度より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％となった。類似団体平均を大きく下回っているため、現在の水準維持に努める。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78" name="直線コネクタ 377"/>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79"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0" name="直線コネクタ 379"/>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89807</xdr:rowOff>
    </xdr:to>
    <xdr:cxnSp macro="">
      <xdr:nvCxnSpPr>
        <xdr:cNvPr id="383" name="直線コネクタ 382"/>
        <xdr:cNvCxnSpPr/>
      </xdr:nvCxnSpPr>
      <xdr:spPr>
        <a:xfrm flipV="1">
          <a:off x="16179800" y="64219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4"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5" name="フローチャート: 判断 384"/>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66826</xdr:rowOff>
    </xdr:from>
    <xdr:to>
      <xdr:col>77</xdr:col>
      <xdr:colOff>44450</xdr:colOff>
      <xdr:row>37</xdr:row>
      <xdr:rowOff>89807</xdr:rowOff>
    </xdr:to>
    <xdr:cxnSp macro="">
      <xdr:nvCxnSpPr>
        <xdr:cNvPr id="386" name="直線コネクタ 385"/>
        <xdr:cNvCxnSpPr/>
      </xdr:nvCxnSpPr>
      <xdr:spPr>
        <a:xfrm>
          <a:off x="15290800" y="64104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8" name="テキスト ボックス 387"/>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55336</xdr:rowOff>
    </xdr:from>
    <xdr:to>
      <xdr:col>72</xdr:col>
      <xdr:colOff>203200</xdr:colOff>
      <xdr:row>37</xdr:row>
      <xdr:rowOff>66826</xdr:rowOff>
    </xdr:to>
    <xdr:cxnSp macro="">
      <xdr:nvCxnSpPr>
        <xdr:cNvPr id="389" name="直線コネクタ 388"/>
        <xdr:cNvCxnSpPr/>
      </xdr:nvCxnSpPr>
      <xdr:spPr>
        <a:xfrm>
          <a:off x="14401800" y="639898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0" name="フローチャート: 判断 389"/>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1" name="テキスト ボックス 390"/>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32355</xdr:rowOff>
    </xdr:from>
    <xdr:to>
      <xdr:col>68</xdr:col>
      <xdr:colOff>152400</xdr:colOff>
      <xdr:row>37</xdr:row>
      <xdr:rowOff>55336</xdr:rowOff>
    </xdr:to>
    <xdr:cxnSp macro="">
      <xdr:nvCxnSpPr>
        <xdr:cNvPr id="392" name="直線コネクタ 391"/>
        <xdr:cNvCxnSpPr/>
      </xdr:nvCxnSpPr>
      <xdr:spPr>
        <a:xfrm>
          <a:off x="13512800" y="63760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3" name="フローチャート: 判断 392"/>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4" name="テキスト ボックス 393"/>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2" name="楕円 401"/>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3"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4" name="楕円 403"/>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5" name="テキスト ボックス 404"/>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16026</xdr:rowOff>
    </xdr:from>
    <xdr:to>
      <xdr:col>73</xdr:col>
      <xdr:colOff>44450</xdr:colOff>
      <xdr:row>37</xdr:row>
      <xdr:rowOff>117626</xdr:rowOff>
    </xdr:to>
    <xdr:sp macro="" textlink="">
      <xdr:nvSpPr>
        <xdr:cNvPr id="406" name="楕円 405"/>
        <xdr:cNvSpPr/>
      </xdr:nvSpPr>
      <xdr:spPr>
        <a:xfrm>
          <a:off x="15240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127803</xdr:rowOff>
    </xdr:from>
    <xdr:ext cx="762000" cy="259045"/>
    <xdr:sp macro="" textlink="">
      <xdr:nvSpPr>
        <xdr:cNvPr id="407" name="テキスト ボックス 406"/>
        <xdr:cNvSpPr txBox="1"/>
      </xdr:nvSpPr>
      <xdr:spPr>
        <a:xfrm>
          <a:off x="14909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08" name="楕円 407"/>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09" name="テキスト ボックス 408"/>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153005</xdr:rowOff>
    </xdr:from>
    <xdr:to>
      <xdr:col>64</xdr:col>
      <xdr:colOff>152400</xdr:colOff>
      <xdr:row>37</xdr:row>
      <xdr:rowOff>83155</xdr:rowOff>
    </xdr:to>
    <xdr:sp macro="" textlink="">
      <xdr:nvSpPr>
        <xdr:cNvPr id="410" name="楕円 409"/>
        <xdr:cNvSpPr/>
      </xdr:nvSpPr>
      <xdr:spPr>
        <a:xfrm>
          <a:off x="13462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93332</xdr:rowOff>
    </xdr:from>
    <xdr:ext cx="762000" cy="259045"/>
    <xdr:sp macro="" textlink="">
      <xdr:nvSpPr>
        <xdr:cNvPr id="411" name="テキスト ボックス 410"/>
        <xdr:cNvSpPr txBox="1"/>
      </xdr:nvSpPr>
      <xdr:spPr>
        <a:xfrm>
          <a:off x="13131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付で土地開発公社が解散したことに伴い、事業用地取得の推進に伴う当該用地に係る債務負担行為を解消したことや、要員管理による職員数の減、退職手当の支給率の引き下げによる退職手当負担見込み額の減少などにより、これまで改善を続け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年度は公共事業の進捗に伴う市債残高の増加などにより、平成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年度には原山公園再整備などの</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事業に係る将来負担額の増加などにより、将来負担比率が上昇した。類似団体平均を大きく下回っているため、現在の水準維持に努める。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0" name="直線コネクタ 439"/>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1"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2" name="直線コネクタ 441"/>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14</xdr:row>
      <xdr:rowOff>154559</xdr:rowOff>
    </xdr:to>
    <xdr:cxnSp macro="">
      <xdr:nvCxnSpPr>
        <xdr:cNvPr id="445" name="直線コネクタ 444"/>
        <xdr:cNvCxnSpPr/>
      </xdr:nvCxnSpPr>
      <xdr:spPr>
        <a:xfrm>
          <a:off x="16179800" y="251142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46"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7" name="フローチャート: 判断 446"/>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95843</xdr:rowOff>
    </xdr:from>
    <xdr:to>
      <xdr:col>77</xdr:col>
      <xdr:colOff>44450</xdr:colOff>
      <xdr:row>14</xdr:row>
      <xdr:rowOff>111125</xdr:rowOff>
    </xdr:to>
    <xdr:cxnSp macro="">
      <xdr:nvCxnSpPr>
        <xdr:cNvPr id="448" name="直線コネクタ 447"/>
        <xdr:cNvCxnSpPr/>
      </xdr:nvCxnSpPr>
      <xdr:spPr>
        <a:xfrm>
          <a:off x="15290800" y="249614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49" name="フローチャート: 判断 448"/>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0" name="テキスト ボックス 449"/>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95843</xdr:rowOff>
    </xdr:from>
    <xdr:to>
      <xdr:col>72</xdr:col>
      <xdr:colOff>203200</xdr:colOff>
      <xdr:row>14</xdr:row>
      <xdr:rowOff>146516</xdr:rowOff>
    </xdr:to>
    <xdr:cxnSp macro="">
      <xdr:nvCxnSpPr>
        <xdr:cNvPr id="451" name="直線コネクタ 450"/>
        <xdr:cNvCxnSpPr/>
      </xdr:nvCxnSpPr>
      <xdr:spPr>
        <a:xfrm flipV="1">
          <a:off x="14401800" y="249614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2" name="フローチャート: 判断 451"/>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3" name="テキスト ボックス 452"/>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146516</xdr:rowOff>
    </xdr:from>
    <xdr:to>
      <xdr:col>68</xdr:col>
      <xdr:colOff>152400</xdr:colOff>
      <xdr:row>15</xdr:row>
      <xdr:rowOff>20913</xdr:rowOff>
    </xdr:to>
    <xdr:cxnSp macro="">
      <xdr:nvCxnSpPr>
        <xdr:cNvPr id="454" name="直線コネクタ 453"/>
        <xdr:cNvCxnSpPr/>
      </xdr:nvCxnSpPr>
      <xdr:spPr>
        <a:xfrm flipV="1">
          <a:off x="13512800" y="254681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5" name="フローチャート: 判断 454"/>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56" name="テキスト ボックス 455"/>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7" name="フローチャート: 判断 456"/>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58" name="テキスト ボックス 457"/>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103759</xdr:rowOff>
    </xdr:from>
    <xdr:to>
      <xdr:col>81</xdr:col>
      <xdr:colOff>95250</xdr:colOff>
      <xdr:row>15</xdr:row>
      <xdr:rowOff>33909</xdr:rowOff>
    </xdr:to>
    <xdr:sp macro="" textlink="">
      <xdr:nvSpPr>
        <xdr:cNvPr id="464" name="楕円 463"/>
        <xdr:cNvSpPr/>
      </xdr:nvSpPr>
      <xdr:spPr>
        <a:xfrm>
          <a:off x="169672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120286</xdr:rowOff>
    </xdr:from>
    <xdr:ext cx="762000" cy="259045"/>
    <xdr:sp macro="" textlink="">
      <xdr:nvSpPr>
        <xdr:cNvPr id="465" name="将来負担の状況該当値テキスト"/>
        <xdr:cNvSpPr txBox="1"/>
      </xdr:nvSpPr>
      <xdr:spPr>
        <a:xfrm>
          <a:off x="17106900" y="234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66" name="楕円 465"/>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652</xdr:rowOff>
    </xdr:from>
    <xdr:ext cx="736600" cy="259045"/>
    <xdr:sp macro="" textlink="">
      <xdr:nvSpPr>
        <xdr:cNvPr id="467" name="テキスト ボックス 466"/>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45043</xdr:rowOff>
    </xdr:from>
    <xdr:to>
      <xdr:col>73</xdr:col>
      <xdr:colOff>44450</xdr:colOff>
      <xdr:row>14</xdr:row>
      <xdr:rowOff>146643</xdr:rowOff>
    </xdr:to>
    <xdr:sp macro="" textlink="">
      <xdr:nvSpPr>
        <xdr:cNvPr id="468" name="楕円 467"/>
        <xdr:cNvSpPr/>
      </xdr:nvSpPr>
      <xdr:spPr>
        <a:xfrm>
          <a:off x="15240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156820</xdr:rowOff>
    </xdr:from>
    <xdr:ext cx="762000" cy="259045"/>
    <xdr:sp macro="" textlink="">
      <xdr:nvSpPr>
        <xdr:cNvPr id="469" name="テキスト ボックス 468"/>
        <xdr:cNvSpPr txBox="1"/>
      </xdr:nvSpPr>
      <xdr:spPr>
        <a:xfrm>
          <a:off x="14909800" y="22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95716</xdr:rowOff>
    </xdr:from>
    <xdr:to>
      <xdr:col>68</xdr:col>
      <xdr:colOff>203200</xdr:colOff>
      <xdr:row>15</xdr:row>
      <xdr:rowOff>25866</xdr:rowOff>
    </xdr:to>
    <xdr:sp macro="" textlink="">
      <xdr:nvSpPr>
        <xdr:cNvPr id="470" name="楕円 469"/>
        <xdr:cNvSpPr/>
      </xdr:nvSpPr>
      <xdr:spPr>
        <a:xfrm>
          <a:off x="14351000" y="24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36043</xdr:rowOff>
    </xdr:from>
    <xdr:ext cx="762000" cy="259045"/>
    <xdr:sp macro="" textlink="">
      <xdr:nvSpPr>
        <xdr:cNvPr id="471" name="テキスト ボックス 470"/>
        <xdr:cNvSpPr txBox="1"/>
      </xdr:nvSpPr>
      <xdr:spPr>
        <a:xfrm>
          <a:off x="14020800" y="226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141563</xdr:rowOff>
    </xdr:from>
    <xdr:to>
      <xdr:col>64</xdr:col>
      <xdr:colOff>152400</xdr:colOff>
      <xdr:row>15</xdr:row>
      <xdr:rowOff>71713</xdr:rowOff>
    </xdr:to>
    <xdr:sp macro="" textlink="">
      <xdr:nvSpPr>
        <xdr:cNvPr id="472" name="楕円 471"/>
        <xdr:cNvSpPr/>
      </xdr:nvSpPr>
      <xdr:spPr>
        <a:xfrm>
          <a:off x="13462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81890</xdr:rowOff>
    </xdr:from>
    <xdr:ext cx="762000" cy="259045"/>
    <xdr:sp macro="" textlink="">
      <xdr:nvSpPr>
        <xdr:cNvPr id="473" name="テキスト ボックス 472"/>
        <xdr:cNvSpPr txBox="1"/>
      </xdr:nvSpPr>
      <xdr:spPr>
        <a:xfrm>
          <a:off x="13131800" y="23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年度は、定年退職者数の増加による退職手当の増加や、平成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年間実施していた給与減額措置が終了したこと等により、前年度から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ポイント上昇したが、平成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年度は、定年退職者数の減少による退職手当の減により、前年度から</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年度は、府費負担教職員制度の見直しの影響により、前年度から</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年度に策定した「堺市要員管理方針」に基づく要員管理の徹底により、職員数の削減を実施する。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要因管理の徹底を行い、指数の改善を図る。</a:t>
          </a:r>
          <a:endParaRPr kumimoji="1" lang="en-US" altLang="ja-JP" sz="1200" baseline="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151493</xdr:rowOff>
    </xdr:from>
    <xdr:to>
      <xdr:col>24</xdr:col>
      <xdr:colOff>25400</xdr:colOff>
      <xdr:row>42</xdr:row>
      <xdr:rowOff>18143</xdr:rowOff>
    </xdr:to>
    <xdr:cxnSp macro="">
      <xdr:nvCxnSpPr>
        <xdr:cNvPr id="63" name="直線コネクタ 62"/>
        <xdr:cNvCxnSpPr/>
      </xdr:nvCxnSpPr>
      <xdr:spPr>
        <a:xfrm flipV="1">
          <a:off x="4826000" y="6152243"/>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66420</xdr:rowOff>
    </xdr:from>
    <xdr:ext cx="762000" cy="259045"/>
    <xdr:sp macro="" textlink="">
      <xdr:nvSpPr>
        <xdr:cNvPr id="66" name="人件費最大値テキスト"/>
        <xdr:cNvSpPr txBox="1"/>
      </xdr:nvSpPr>
      <xdr:spPr>
        <a:xfrm>
          <a:off x="4914900" y="58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151493</xdr:rowOff>
    </xdr:from>
    <xdr:to>
      <xdr:col>24</xdr:col>
      <xdr:colOff>114300</xdr:colOff>
      <xdr:row>35</xdr:row>
      <xdr:rowOff>151493</xdr:rowOff>
    </xdr:to>
    <xdr:cxnSp macro="">
      <xdr:nvCxnSpPr>
        <xdr:cNvPr id="67" name="直線コネクタ 66"/>
        <xdr:cNvCxnSpPr/>
      </xdr:nvCxnSpPr>
      <xdr:spPr>
        <a:xfrm>
          <a:off x="4737100" y="615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167822</xdr:rowOff>
    </xdr:from>
    <xdr:to>
      <xdr:col>24</xdr:col>
      <xdr:colOff>25400</xdr:colOff>
      <xdr:row>39</xdr:row>
      <xdr:rowOff>107950</xdr:rowOff>
    </xdr:to>
    <xdr:cxnSp macro="">
      <xdr:nvCxnSpPr>
        <xdr:cNvPr id="68" name="直線コネクタ 67"/>
        <xdr:cNvCxnSpPr/>
      </xdr:nvCxnSpPr>
      <xdr:spPr>
        <a:xfrm>
          <a:off x="3987800" y="5825672"/>
          <a:ext cx="838200" cy="9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30134</xdr:rowOff>
    </xdr:from>
    <xdr:ext cx="762000" cy="259045"/>
    <xdr:sp macro="" textlink="">
      <xdr:nvSpPr>
        <xdr:cNvPr id="69" name="人件費平均値テキスト"/>
        <xdr:cNvSpPr txBox="1"/>
      </xdr:nvSpPr>
      <xdr:spPr>
        <a:xfrm>
          <a:off x="4914900" y="654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70" name="フローチャート: 判断 69"/>
        <xdr:cNvSpPr/>
      </xdr:nvSpPr>
      <xdr:spPr>
        <a:xfrm>
          <a:off x="47752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167822</xdr:rowOff>
    </xdr:from>
    <xdr:to>
      <xdr:col>19</xdr:col>
      <xdr:colOff>187325</xdr:colOff>
      <xdr:row>34</xdr:row>
      <xdr:rowOff>94343</xdr:rowOff>
    </xdr:to>
    <xdr:cxnSp macro="">
      <xdr:nvCxnSpPr>
        <xdr:cNvPr id="71" name="直線コネクタ 70"/>
        <xdr:cNvCxnSpPr/>
      </xdr:nvCxnSpPr>
      <xdr:spPr>
        <a:xfrm flipV="1">
          <a:off x="3098800" y="5825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0</xdr:rowOff>
    </xdr:from>
    <xdr:to>
      <xdr:col>20</xdr:col>
      <xdr:colOff>38100</xdr:colOff>
      <xdr:row>34</xdr:row>
      <xdr:rowOff>101600</xdr:rowOff>
    </xdr:to>
    <xdr:sp macro="" textlink="">
      <xdr:nvSpPr>
        <xdr:cNvPr id="72" name="フローチャート: 判断 71"/>
        <xdr:cNvSpPr/>
      </xdr:nvSpPr>
      <xdr:spPr>
        <a:xfrm>
          <a:off x="3937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3" name="テキスト ボックス 72"/>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94343</xdr:rowOff>
    </xdr:to>
    <xdr:cxnSp macro="">
      <xdr:nvCxnSpPr>
        <xdr:cNvPr id="74" name="直線コネクタ 73"/>
        <xdr:cNvCxnSpPr/>
      </xdr:nvCxnSpPr>
      <xdr:spPr>
        <a:xfrm>
          <a:off x="2209800" y="580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127907</xdr:rowOff>
    </xdr:from>
    <xdr:to>
      <xdr:col>15</xdr:col>
      <xdr:colOff>149225</xdr:colOff>
      <xdr:row>34</xdr:row>
      <xdr:rowOff>58057</xdr:rowOff>
    </xdr:to>
    <xdr:sp macro="" textlink="">
      <xdr:nvSpPr>
        <xdr:cNvPr id="75" name="フローチャート: 判断 74"/>
        <xdr:cNvSpPr/>
      </xdr:nvSpPr>
      <xdr:spPr>
        <a:xfrm>
          <a:off x="3048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68234</xdr:rowOff>
    </xdr:from>
    <xdr:ext cx="762000" cy="259045"/>
    <xdr:sp macro="" textlink="">
      <xdr:nvSpPr>
        <xdr:cNvPr id="76" name="テキスト ボックス 75"/>
        <xdr:cNvSpPr txBox="1"/>
      </xdr:nvSpPr>
      <xdr:spPr>
        <a:xfrm>
          <a:off x="2717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18143</xdr:rowOff>
    </xdr:to>
    <xdr:cxnSp macro="">
      <xdr:nvCxnSpPr>
        <xdr:cNvPr id="77" name="直線コネクタ 76"/>
        <xdr:cNvCxnSpPr/>
      </xdr:nvCxnSpPr>
      <xdr:spPr>
        <a:xfrm flipV="1">
          <a:off x="1320800" y="580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80" name="フローチャート: 判断 79"/>
        <xdr:cNvSpPr/>
      </xdr:nvSpPr>
      <xdr:spPr>
        <a:xfrm>
          <a:off x="1270000" y="581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75491</xdr:rowOff>
    </xdr:from>
    <xdr:ext cx="762000" cy="259045"/>
    <xdr:sp macro="" textlink="">
      <xdr:nvSpPr>
        <xdr:cNvPr id="81" name="テキスト ボックス 80"/>
        <xdr:cNvSpPr txBox="1"/>
      </xdr:nvSpPr>
      <xdr:spPr>
        <a:xfrm>
          <a:off x="939800" y="5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7" name="楕円 86"/>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8"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117022</xdr:rowOff>
    </xdr:from>
    <xdr:to>
      <xdr:col>20</xdr:col>
      <xdr:colOff>38100</xdr:colOff>
      <xdr:row>34</xdr:row>
      <xdr:rowOff>47172</xdr:rowOff>
    </xdr:to>
    <xdr:sp macro="" textlink="">
      <xdr:nvSpPr>
        <xdr:cNvPr id="89" name="楕円 88"/>
        <xdr:cNvSpPr/>
      </xdr:nvSpPr>
      <xdr:spPr>
        <a:xfrm>
          <a:off x="3937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57349</xdr:rowOff>
    </xdr:from>
    <xdr:ext cx="736600" cy="259045"/>
    <xdr:sp macro="" textlink="">
      <xdr:nvSpPr>
        <xdr:cNvPr id="90" name="テキスト ボックス 89"/>
        <xdr:cNvSpPr txBox="1"/>
      </xdr:nvSpPr>
      <xdr:spPr>
        <a:xfrm>
          <a:off x="3606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43543</xdr:rowOff>
    </xdr:from>
    <xdr:to>
      <xdr:col>15</xdr:col>
      <xdr:colOff>149225</xdr:colOff>
      <xdr:row>34</xdr:row>
      <xdr:rowOff>145143</xdr:rowOff>
    </xdr:to>
    <xdr:sp macro="" textlink="">
      <xdr:nvSpPr>
        <xdr:cNvPr id="91" name="楕円 90"/>
        <xdr:cNvSpPr/>
      </xdr:nvSpPr>
      <xdr:spPr>
        <a:xfrm>
          <a:off x="3048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129920</xdr:rowOff>
    </xdr:from>
    <xdr:ext cx="762000" cy="259045"/>
    <xdr:sp macro="" textlink="">
      <xdr:nvSpPr>
        <xdr:cNvPr id="92" name="テキスト ボックス 91"/>
        <xdr:cNvSpPr txBox="1"/>
      </xdr:nvSpPr>
      <xdr:spPr>
        <a:xfrm>
          <a:off x="2717800" y="59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xdr:cNvSpPr/>
      </xdr:nvSpPr>
      <xdr:spPr>
        <a:xfrm>
          <a:off x="1270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xdr:cNvSpPr txBox="1"/>
      </xdr:nvSpPr>
      <xdr:spPr>
        <a:xfrm>
          <a:off x="939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年度から事務事業の総点検を実施することにより、低下傾向で推移していたが、平成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年度と２年連続で上昇した。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年度においては、学校教育</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化推進事業、子育て支援業務事務処理センター事業等の実施により、物件費の経常一般財源が前年度から</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％増加したものの、府費負担教職員制度の見直しの影響により人件費の経常収支比率の構成比が大幅に上昇したため、相対的に物件費の経常収支比率は低下した。</a:t>
          </a:r>
        </a:p>
        <a:p>
          <a:r>
            <a:rPr kumimoji="1" lang="ja-JP" altLang="en-US" sz="1100">
              <a:latin typeface="ＭＳ Ｐゴシック" panose="020B0600070205080204" pitchFamily="50" charset="-128"/>
              <a:ea typeface="ＭＳ Ｐゴシック" panose="020B0600070205080204" pitchFamily="50" charset="-128"/>
            </a:rPr>
            <a:t>　類似団体平均と比較して以前として高い水準で推移しているため、事務事業の見直し等により、指数の改善を図る。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4" name="直線コネクタ 123"/>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7"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8" name="直線コネクタ 127"/>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120650</xdr:rowOff>
    </xdr:from>
    <xdr:to>
      <xdr:col>82</xdr:col>
      <xdr:colOff>107950</xdr:colOff>
      <xdr:row>20</xdr:row>
      <xdr:rowOff>152400</xdr:rowOff>
    </xdr:to>
    <xdr:cxnSp macro="">
      <xdr:nvCxnSpPr>
        <xdr:cNvPr id="129" name="直線コネクタ 128"/>
        <xdr:cNvCxnSpPr/>
      </xdr:nvCxnSpPr>
      <xdr:spPr>
        <a:xfrm flipV="1">
          <a:off x="15671800" y="33782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20</xdr:row>
      <xdr:rowOff>152400</xdr:rowOff>
    </xdr:to>
    <xdr:cxnSp macro="">
      <xdr:nvCxnSpPr>
        <xdr:cNvPr id="132" name="直線コネクタ 131"/>
        <xdr:cNvCxnSpPr/>
      </xdr:nvCxnSpPr>
      <xdr:spPr>
        <a:xfrm>
          <a:off x="14782800" y="351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3" name="フローチャート: 判断 132"/>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4" name="テキスト ボックス 133"/>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25400</xdr:rowOff>
    </xdr:from>
    <xdr:to>
      <xdr:col>73</xdr:col>
      <xdr:colOff>180975</xdr:colOff>
      <xdr:row>20</xdr:row>
      <xdr:rowOff>88900</xdr:rowOff>
    </xdr:to>
    <xdr:cxnSp macro="">
      <xdr:nvCxnSpPr>
        <xdr:cNvPr id="135" name="直線コネクタ 134"/>
        <xdr:cNvCxnSpPr/>
      </xdr:nvCxnSpPr>
      <xdr:spPr>
        <a:xfrm>
          <a:off x="13893800" y="345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25400</xdr:rowOff>
    </xdr:from>
    <xdr:to>
      <xdr:col>69</xdr:col>
      <xdr:colOff>92075</xdr:colOff>
      <xdr:row>20</xdr:row>
      <xdr:rowOff>76200</xdr:rowOff>
    </xdr:to>
    <xdr:cxnSp macro="">
      <xdr:nvCxnSpPr>
        <xdr:cNvPr id="138" name="直線コネクタ 137"/>
        <xdr:cNvCxnSpPr/>
      </xdr:nvCxnSpPr>
      <xdr:spPr>
        <a:xfrm flipV="1">
          <a:off x="13004800" y="345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69850</xdr:rowOff>
    </xdr:from>
    <xdr:to>
      <xdr:col>82</xdr:col>
      <xdr:colOff>158750</xdr:colOff>
      <xdr:row>20</xdr:row>
      <xdr:rowOff>0</xdr:rowOff>
    </xdr:to>
    <xdr:sp macro="" textlink="">
      <xdr:nvSpPr>
        <xdr:cNvPr id="148" name="楕円 147"/>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9"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101600</xdr:rowOff>
    </xdr:from>
    <xdr:to>
      <xdr:col>78</xdr:col>
      <xdr:colOff>120650</xdr:colOff>
      <xdr:row>21</xdr:row>
      <xdr:rowOff>31750</xdr:rowOff>
    </xdr:to>
    <xdr:sp macro="" textlink="">
      <xdr:nvSpPr>
        <xdr:cNvPr id="150" name="楕円 149"/>
        <xdr:cNvSpPr/>
      </xdr:nvSpPr>
      <xdr:spPr>
        <a:xfrm>
          <a:off x="15621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16527</xdr:rowOff>
    </xdr:from>
    <xdr:ext cx="736600" cy="259045"/>
    <xdr:sp macro="" textlink="">
      <xdr:nvSpPr>
        <xdr:cNvPr id="151" name="テキスト ボックス 150"/>
        <xdr:cNvSpPr txBox="1"/>
      </xdr:nvSpPr>
      <xdr:spPr>
        <a:xfrm>
          <a:off x="15290800" y="361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2" name="楕円 151"/>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3" name="テキスト ボックス 152"/>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146050</xdr:rowOff>
    </xdr:from>
    <xdr:to>
      <xdr:col>69</xdr:col>
      <xdr:colOff>142875</xdr:colOff>
      <xdr:row>20</xdr:row>
      <xdr:rowOff>76200</xdr:rowOff>
    </xdr:to>
    <xdr:sp macro="" textlink="">
      <xdr:nvSpPr>
        <xdr:cNvPr id="154" name="楕円 153"/>
        <xdr:cNvSpPr/>
      </xdr:nvSpPr>
      <xdr:spPr>
        <a:xfrm>
          <a:off x="13843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60977</xdr:rowOff>
    </xdr:from>
    <xdr:ext cx="762000" cy="259045"/>
    <xdr:sp macro="" textlink="">
      <xdr:nvSpPr>
        <xdr:cNvPr id="155" name="テキスト ボックス 154"/>
        <xdr:cNvSpPr txBox="1"/>
      </xdr:nvSpPr>
      <xdr:spPr>
        <a:xfrm>
          <a:off x="13512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25400</xdr:rowOff>
    </xdr:from>
    <xdr:to>
      <xdr:col>65</xdr:col>
      <xdr:colOff>53975</xdr:colOff>
      <xdr:row>20</xdr:row>
      <xdr:rowOff>127000</xdr:rowOff>
    </xdr:to>
    <xdr:sp macro="" textlink="">
      <xdr:nvSpPr>
        <xdr:cNvPr id="156" name="楕円 155"/>
        <xdr:cNvSpPr/>
      </xdr:nvSpPr>
      <xdr:spPr>
        <a:xfrm>
          <a:off x="12954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111777</xdr:rowOff>
    </xdr:from>
    <xdr:ext cx="762000" cy="259045"/>
    <xdr:sp macro="" textlink="">
      <xdr:nvSpPr>
        <xdr:cNvPr id="157" name="テキスト ボックス 156"/>
        <xdr:cNvSpPr txBox="1"/>
      </xdr:nvSpPr>
      <xdr:spPr>
        <a:xfrm>
          <a:off x="12623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年度から横ばいで推移してきたが、平成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年度については、認定こども園等運営費や障害者自立支援給付費が増加したことから、前年度から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年度は、扶助費の経常一般財源が前年度から</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％増加したものの、府費負担教職員制度の見直しの影響により人件費の経常収支比率の構成比が大幅に上昇したため、相対的に扶助費の経常収支比率は低下した。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類似団体と比較して以前として高い水準であるため、社会保障関係経費の適正化に資する施策を実施することで、指数の改善を図る。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60</xdr:row>
      <xdr:rowOff>110672</xdr:rowOff>
    </xdr:to>
    <xdr:cxnSp macro="">
      <xdr:nvCxnSpPr>
        <xdr:cNvPr id="187" name="直線コネクタ 186"/>
        <xdr:cNvCxnSpPr/>
      </xdr:nvCxnSpPr>
      <xdr:spPr>
        <a:xfrm flipV="1">
          <a:off x="4826000" y="90750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8" name="扶助費最小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9" name="直線コネクタ 188"/>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61</xdr:row>
      <xdr:rowOff>4535</xdr:rowOff>
    </xdr:to>
    <xdr:cxnSp macro="">
      <xdr:nvCxnSpPr>
        <xdr:cNvPr id="192" name="直線コネクタ 191"/>
        <xdr:cNvCxnSpPr/>
      </xdr:nvCxnSpPr>
      <xdr:spPr>
        <a:xfrm flipV="1">
          <a:off x="3987800" y="10136415"/>
          <a:ext cx="8382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93" name="扶助費平均値テキスト"/>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4" name="フローチャート: 判断 193"/>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4535</xdr:rowOff>
    </xdr:to>
    <xdr:cxnSp macro="">
      <xdr:nvCxnSpPr>
        <xdr:cNvPr id="195" name="直線コネクタ 194"/>
        <xdr:cNvCxnSpPr/>
      </xdr:nvCxnSpPr>
      <xdr:spPr>
        <a:xfrm>
          <a:off x="3098800" y="10299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6" name="フローチャート: 判断 195"/>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7" name="テキスト ボックス 196"/>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45357</xdr:rowOff>
    </xdr:to>
    <xdr:cxnSp macro="">
      <xdr:nvCxnSpPr>
        <xdr:cNvPr id="198" name="直線コネクタ 197"/>
        <xdr:cNvCxnSpPr/>
      </xdr:nvCxnSpPr>
      <xdr:spPr>
        <a:xfrm flipV="1">
          <a:off x="2209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9" name="フローチャート: 判断 198"/>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199</xdr:rowOff>
    </xdr:from>
    <xdr:ext cx="762000" cy="259045"/>
    <xdr:sp macro="" textlink="">
      <xdr:nvSpPr>
        <xdr:cNvPr id="200" name="テキスト ボックス 199"/>
        <xdr:cNvSpPr txBox="1"/>
      </xdr:nvSpPr>
      <xdr:spPr>
        <a:xfrm>
          <a:off x="2717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60</xdr:row>
      <xdr:rowOff>45357</xdr:rowOff>
    </xdr:to>
    <xdr:cxnSp macro="">
      <xdr:nvCxnSpPr>
        <xdr:cNvPr id="201" name="直線コネクタ 200"/>
        <xdr:cNvCxnSpPr/>
      </xdr:nvCxnSpPr>
      <xdr:spPr>
        <a:xfrm>
          <a:off x="1320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125185</xdr:rowOff>
    </xdr:from>
    <xdr:to>
      <xdr:col>11</xdr:col>
      <xdr:colOff>60325</xdr:colOff>
      <xdr:row>59</xdr:row>
      <xdr:rowOff>55335</xdr:rowOff>
    </xdr:to>
    <xdr:sp macro="" textlink="">
      <xdr:nvSpPr>
        <xdr:cNvPr id="202" name="フローチャート: 判断 201"/>
        <xdr:cNvSpPr/>
      </xdr:nvSpPr>
      <xdr:spPr>
        <a:xfrm>
          <a:off x="2159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65512</xdr:rowOff>
    </xdr:from>
    <xdr:ext cx="762000" cy="259045"/>
    <xdr:sp macro="" textlink="">
      <xdr:nvSpPr>
        <xdr:cNvPr id="203" name="テキスト ボックス 202"/>
        <xdr:cNvSpPr txBox="1"/>
      </xdr:nvSpPr>
      <xdr:spPr>
        <a:xfrm>
          <a:off x="1828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4" name="フローチャート: 判断 203"/>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5" name="テキスト ボックス 204"/>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1" name="楕円 210"/>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2"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13" name="楕円 212"/>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4" name="テキスト ボックス 213"/>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5" name="楕円 214"/>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6" name="テキスト ボックス 215"/>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7" name="楕円 216"/>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8" name="テキスト ボックス 217"/>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9" name="楕円 218"/>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20" name="テキスト ボックス 219"/>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民健康保険事業、介護保険事業の各特別会計への繰出金の増加により、年々比率が上昇している。国民健康保険事業への繰出金の増加要因は、主に、保険者支援対象の拡大や支援率の引上げである。介護保険事業への繰出金の増加要因は、主に、要介護認定者数の増加に伴う介護保険給付費の増加で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年度については、繰出額が増加したものの、府費負担教職員制度の見直しの影響により人件費の経常収支比率の構成比が大幅に上昇したため、相対的にその他の経常収支比率は低下した。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8" name="直線コネクタ 247"/>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9"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0" name="直線コネクタ 249"/>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51"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2" name="直線コネクタ 251"/>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58</xdr:row>
      <xdr:rowOff>69850</xdr:rowOff>
    </xdr:to>
    <xdr:cxnSp macro="">
      <xdr:nvCxnSpPr>
        <xdr:cNvPr id="253" name="直線コネクタ 252"/>
        <xdr:cNvCxnSpPr/>
      </xdr:nvCxnSpPr>
      <xdr:spPr>
        <a:xfrm flipV="1">
          <a:off x="15671800" y="97091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4"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5" name="フローチャート: 判断 254"/>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69850</xdr:rowOff>
    </xdr:to>
    <xdr:cxnSp macro="">
      <xdr:nvCxnSpPr>
        <xdr:cNvPr id="256" name="直線コネクタ 255"/>
        <xdr:cNvCxnSpPr/>
      </xdr:nvCxnSpPr>
      <xdr:spPr>
        <a:xfrm>
          <a:off x="14782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7" name="フローチャート: 判断 256"/>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8" name="テキスト ボックス 257"/>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88900</xdr:rowOff>
    </xdr:from>
    <xdr:to>
      <xdr:col>73</xdr:col>
      <xdr:colOff>180975</xdr:colOff>
      <xdr:row>58</xdr:row>
      <xdr:rowOff>12700</xdr:rowOff>
    </xdr:to>
    <xdr:cxnSp macro="">
      <xdr:nvCxnSpPr>
        <xdr:cNvPr id="259" name="直線コネクタ 258"/>
        <xdr:cNvCxnSpPr/>
      </xdr:nvCxnSpPr>
      <xdr:spPr>
        <a:xfrm>
          <a:off x="13893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60" name="フローチャート: 判断 259"/>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61" name="テキスト ボックス 260"/>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50800</xdr:rowOff>
    </xdr:from>
    <xdr:to>
      <xdr:col>69</xdr:col>
      <xdr:colOff>92075</xdr:colOff>
      <xdr:row>57</xdr:row>
      <xdr:rowOff>88900</xdr:rowOff>
    </xdr:to>
    <xdr:cxnSp macro="">
      <xdr:nvCxnSpPr>
        <xdr:cNvPr id="262" name="直線コネクタ 261"/>
        <xdr:cNvCxnSpPr/>
      </xdr:nvCxnSpPr>
      <xdr:spPr>
        <a:xfrm>
          <a:off x="13004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3" name="フローチャート: 判断 262"/>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4" name="テキスト ボックス 263"/>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2" name="楕円 271"/>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73" name="その他該当値テキスト"/>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74" name="楕円 273"/>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75" name="テキスト ボックス 274"/>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8" name="楕円 277"/>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9" name="テキスト ボックス 278"/>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80" name="楕円 279"/>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81" name="テキスト ボックス 280"/>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年度は、小規模保育事業運営補助及び住宅建築物耐震改修補助が増加したことにより、上昇した。平成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年度については、従来補助費等で計上していた小規模保育事業運営補助や延長保育事業補助、私立幼稚園就園奨励費補助等を扶助費として支給することとなり、減少に転じた。平成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年度については、民間保育所等運営補助にかかる経費に基金を充当し、一般財源が減少したこと等により、前年度から</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ポイント低下した。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補助費等の経常一般財源が前年度と同程度であるものの、府費負担教職員制度の見直しの影響により人件費の経常収支比率の構成比が大幅に上昇したため、相対的に補助費等費の経常収支比率は低下し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9" name="直線コネクタ 308"/>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10"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11" name="直線コネクタ 310"/>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37</xdr:row>
      <xdr:rowOff>107950</xdr:rowOff>
    </xdr:to>
    <xdr:cxnSp macro="">
      <xdr:nvCxnSpPr>
        <xdr:cNvPr id="314" name="直線コネクタ 313"/>
        <xdr:cNvCxnSpPr/>
      </xdr:nvCxnSpPr>
      <xdr:spPr>
        <a:xfrm flipV="1">
          <a:off x="15671800" y="6261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5"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6" name="フローチャート: 判断 315"/>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127000</xdr:rowOff>
    </xdr:to>
    <xdr:cxnSp macro="">
      <xdr:nvCxnSpPr>
        <xdr:cNvPr id="317" name="直線コネクタ 316"/>
        <xdr:cNvCxnSpPr/>
      </xdr:nvCxnSpPr>
      <xdr:spPr>
        <a:xfrm flipV="1">
          <a:off x="14782800" y="645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8" name="フローチャート: 判断 317"/>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9" name="テキスト ボックス 318"/>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69850</xdr:rowOff>
    </xdr:to>
    <xdr:cxnSp macro="">
      <xdr:nvCxnSpPr>
        <xdr:cNvPr id="320" name="直線コネクタ 319"/>
        <xdr:cNvCxnSpPr/>
      </xdr:nvCxnSpPr>
      <xdr:spPr>
        <a:xfrm flipV="1">
          <a:off x="13893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21" name="フローチャート: 判断 320"/>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2" name="テキスト ボックス 321"/>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107950</xdr:rowOff>
    </xdr:from>
    <xdr:to>
      <xdr:col>69</xdr:col>
      <xdr:colOff>92075</xdr:colOff>
      <xdr:row>39</xdr:row>
      <xdr:rowOff>69850</xdr:rowOff>
    </xdr:to>
    <xdr:cxnSp macro="">
      <xdr:nvCxnSpPr>
        <xdr:cNvPr id="323" name="直線コネクタ 322"/>
        <xdr:cNvCxnSpPr/>
      </xdr:nvCxnSpPr>
      <xdr:spPr>
        <a:xfrm>
          <a:off x="13004800" y="6623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4" name="フローチャート: 判断 323"/>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5" name="テキスト ボックス 324"/>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3" name="楕円 332"/>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4"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5" name="楕円 334"/>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6" name="テキスト ボックス 335"/>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7" name="楕円 336"/>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38" name="テキスト ボックス 337"/>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9" name="楕円 338"/>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130827</xdr:rowOff>
    </xdr:from>
    <xdr:ext cx="762000" cy="259045"/>
    <xdr:sp macro="" textlink="">
      <xdr:nvSpPr>
        <xdr:cNvPr id="340" name="テキスト ボックス 339"/>
        <xdr:cNvSpPr txBox="1"/>
      </xdr:nvSpPr>
      <xdr:spPr>
        <a:xfrm>
          <a:off x="13512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57150</xdr:rowOff>
    </xdr:from>
    <xdr:to>
      <xdr:col>65</xdr:col>
      <xdr:colOff>53975</xdr:colOff>
      <xdr:row>38</xdr:row>
      <xdr:rowOff>158750</xdr:rowOff>
    </xdr:to>
    <xdr:sp macro="" textlink="">
      <xdr:nvSpPr>
        <xdr:cNvPr id="341" name="楕円 340"/>
        <xdr:cNvSpPr/>
      </xdr:nvSpPr>
      <xdr:spPr>
        <a:xfrm>
          <a:off x="1295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168927</xdr:rowOff>
    </xdr:from>
    <xdr:ext cx="762000" cy="259045"/>
    <xdr:sp macro="" textlink="">
      <xdr:nvSpPr>
        <xdr:cNvPr id="342" name="テキスト ボックス 341"/>
        <xdr:cNvSpPr txBox="1"/>
      </xdr:nvSpPr>
      <xdr:spPr>
        <a:xfrm>
          <a:off x="12623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年度については、平成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年度で償還終了するものが多く、前年度から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か年続けて上昇しているのは、臨時財政対策債にかかる償還が増加していること、土地開発公社に代わる用地の先行取得の手段として活用している公共用地先行取得事業債の償還が本格化していること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公債費の経常一般財源は前年度と同程度であるが、府費負担教職員制度の見直しの影響により人件費の経常収支比率の構成比が大幅に上昇したため、相対的に公債費の経常収支比率は低下した。</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70" name="直線コネクタ 369"/>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71"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2" name="直線コネクタ 371"/>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4" name="直線コネクタ 37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74</xdr:row>
      <xdr:rowOff>165100</xdr:rowOff>
    </xdr:to>
    <xdr:cxnSp macro="">
      <xdr:nvCxnSpPr>
        <xdr:cNvPr id="375" name="直線コネクタ 374"/>
        <xdr:cNvCxnSpPr/>
      </xdr:nvCxnSpPr>
      <xdr:spPr>
        <a:xfrm flipV="1">
          <a:off x="3987800" y="125476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6"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7" name="フローチャート: 判断 376"/>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165100</xdr:rowOff>
    </xdr:to>
    <xdr:cxnSp macro="">
      <xdr:nvCxnSpPr>
        <xdr:cNvPr id="378" name="直線コネクタ 377"/>
        <xdr:cNvCxnSpPr/>
      </xdr:nvCxnSpPr>
      <xdr:spPr>
        <a:xfrm>
          <a:off x="3098800" y="1277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9" name="フローチャート: 判断 378"/>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80" name="テキスト ボックス 379"/>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88900</xdr:rowOff>
    </xdr:to>
    <xdr:cxnSp macro="">
      <xdr:nvCxnSpPr>
        <xdr:cNvPr id="381" name="直線コネクタ 380"/>
        <xdr:cNvCxnSpPr/>
      </xdr:nvCxnSpPr>
      <xdr:spPr>
        <a:xfrm>
          <a:off x="2209800" y="1273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2" name="フローチャート: 判断 381"/>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3" name="テキスト ボックス 382"/>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75</xdr:row>
      <xdr:rowOff>19050</xdr:rowOff>
    </xdr:to>
    <xdr:cxnSp macro="">
      <xdr:nvCxnSpPr>
        <xdr:cNvPr id="384" name="直線コネクタ 383"/>
        <xdr:cNvCxnSpPr/>
      </xdr:nvCxnSpPr>
      <xdr:spPr>
        <a:xfrm flipV="1">
          <a:off x="1320800" y="12738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5" name="フローチャート: 判断 384"/>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6" name="テキスト ボックス 385"/>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7" name="フローチャート: 判断 386"/>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8" name="テキスト ボックス 387"/>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94" name="楕円 393"/>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5" name="公債費該当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6" name="楕円 395"/>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7" name="テキスト ボックス 396"/>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8" name="楕円 397"/>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9" name="テキスト ボックス 398"/>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400" name="楕円 399"/>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401" name="テキスト ボックス 400"/>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139700</xdr:rowOff>
    </xdr:from>
    <xdr:to>
      <xdr:col>6</xdr:col>
      <xdr:colOff>171450</xdr:colOff>
      <xdr:row>75</xdr:row>
      <xdr:rowOff>69850</xdr:rowOff>
    </xdr:to>
    <xdr:sp macro="" textlink="">
      <xdr:nvSpPr>
        <xdr:cNvPr id="402" name="楕円 401"/>
        <xdr:cNvSpPr/>
      </xdr:nvSpPr>
      <xdr:spPr>
        <a:xfrm>
          <a:off x="1270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80027</xdr:rowOff>
    </xdr:from>
    <xdr:ext cx="762000" cy="259045"/>
    <xdr:sp macro="" textlink="">
      <xdr:nvSpPr>
        <xdr:cNvPr id="403" name="テキスト ボックス 402"/>
        <xdr:cNvSpPr txBox="1"/>
      </xdr:nvSpPr>
      <xdr:spPr>
        <a:xfrm>
          <a:off x="939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年度は人件費、平成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年度は扶助費が増加したことにより、指数が過去</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年と比較して高い水準となっている。平成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年度は、府費負担教職員制度の見直しにより、指数がさらに上昇した。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社会保障関係経費の適正化に資する施策を実施するとともに、市税の徴収強化等による歳入の確保や、要員管理等行財政改革を一層推進し、指数の改善に努める。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3" name="直線コネクタ 432"/>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4"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5" name="直線コネクタ 434"/>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6"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7" name="直線コネクタ 436"/>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75293</xdr:rowOff>
    </xdr:from>
    <xdr:to>
      <xdr:col>82</xdr:col>
      <xdr:colOff>107950</xdr:colOff>
      <xdr:row>81</xdr:row>
      <xdr:rowOff>26307</xdr:rowOff>
    </xdr:to>
    <xdr:cxnSp macro="">
      <xdr:nvCxnSpPr>
        <xdr:cNvPr id="438" name="直線コネクタ 437"/>
        <xdr:cNvCxnSpPr/>
      </xdr:nvCxnSpPr>
      <xdr:spPr>
        <a:xfrm>
          <a:off x="15671800" y="136198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9"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0" name="フローチャート: 判断 439"/>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75293</xdr:rowOff>
    </xdr:from>
    <xdr:to>
      <xdr:col>78</xdr:col>
      <xdr:colOff>69850</xdr:colOff>
      <xdr:row>79</xdr:row>
      <xdr:rowOff>86179</xdr:rowOff>
    </xdr:to>
    <xdr:cxnSp macro="">
      <xdr:nvCxnSpPr>
        <xdr:cNvPr id="441" name="直線コネクタ 440"/>
        <xdr:cNvCxnSpPr/>
      </xdr:nvCxnSpPr>
      <xdr:spPr>
        <a:xfrm flipV="1">
          <a:off x="14782800" y="13619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2" name="フローチャート: 判断 441"/>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21970</xdr:rowOff>
    </xdr:from>
    <xdr:ext cx="736600" cy="259045"/>
    <xdr:sp macro="" textlink="">
      <xdr:nvSpPr>
        <xdr:cNvPr id="443" name="テキスト ボックス 442"/>
        <xdr:cNvSpPr txBox="1"/>
      </xdr:nvSpPr>
      <xdr:spPr>
        <a:xfrm>
          <a:off x="15290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116114</xdr:rowOff>
    </xdr:from>
    <xdr:to>
      <xdr:col>73</xdr:col>
      <xdr:colOff>180975</xdr:colOff>
      <xdr:row>79</xdr:row>
      <xdr:rowOff>86179</xdr:rowOff>
    </xdr:to>
    <xdr:cxnSp macro="">
      <xdr:nvCxnSpPr>
        <xdr:cNvPr id="444" name="直線コネクタ 443"/>
        <xdr:cNvCxnSpPr/>
      </xdr:nvCxnSpPr>
      <xdr:spPr>
        <a:xfrm>
          <a:off x="13893800" y="134892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5" name="フローチャート: 判断 444"/>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6" name="テキスト ボックス 445"/>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105229</xdr:rowOff>
    </xdr:from>
    <xdr:to>
      <xdr:col>69</xdr:col>
      <xdr:colOff>92075</xdr:colOff>
      <xdr:row>78</xdr:row>
      <xdr:rowOff>116114</xdr:rowOff>
    </xdr:to>
    <xdr:cxnSp macro="">
      <xdr:nvCxnSpPr>
        <xdr:cNvPr id="447" name="直線コネクタ 446"/>
        <xdr:cNvCxnSpPr/>
      </xdr:nvCxnSpPr>
      <xdr:spPr>
        <a:xfrm>
          <a:off x="13004800" y="13478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8" name="フローチャート: 判断 447"/>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9" name="テキスト ボックス 448"/>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50" name="フローチャート: 判断 449"/>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51" name="テキスト ボックス 450"/>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146957</xdr:rowOff>
    </xdr:from>
    <xdr:to>
      <xdr:col>82</xdr:col>
      <xdr:colOff>158750</xdr:colOff>
      <xdr:row>81</xdr:row>
      <xdr:rowOff>77107</xdr:rowOff>
    </xdr:to>
    <xdr:sp macro="" textlink="">
      <xdr:nvSpPr>
        <xdr:cNvPr id="457" name="楕円 456"/>
        <xdr:cNvSpPr/>
      </xdr:nvSpPr>
      <xdr:spPr>
        <a:xfrm>
          <a:off x="164592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119034</xdr:rowOff>
    </xdr:from>
    <xdr:ext cx="762000" cy="259045"/>
    <xdr:sp macro="" textlink="">
      <xdr:nvSpPr>
        <xdr:cNvPr id="458" name="公債費以外該当値テキスト"/>
        <xdr:cNvSpPr txBox="1"/>
      </xdr:nvSpPr>
      <xdr:spPr>
        <a:xfrm>
          <a:off x="16598900" y="1383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24493</xdr:rowOff>
    </xdr:from>
    <xdr:to>
      <xdr:col>78</xdr:col>
      <xdr:colOff>120650</xdr:colOff>
      <xdr:row>79</xdr:row>
      <xdr:rowOff>126093</xdr:rowOff>
    </xdr:to>
    <xdr:sp macro="" textlink="">
      <xdr:nvSpPr>
        <xdr:cNvPr id="459" name="楕円 458"/>
        <xdr:cNvSpPr/>
      </xdr:nvSpPr>
      <xdr:spPr>
        <a:xfrm>
          <a:off x="15621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110870</xdr:rowOff>
    </xdr:from>
    <xdr:ext cx="736600" cy="259045"/>
    <xdr:sp macro="" textlink="">
      <xdr:nvSpPr>
        <xdr:cNvPr id="460" name="テキスト ボックス 459"/>
        <xdr:cNvSpPr txBox="1"/>
      </xdr:nvSpPr>
      <xdr:spPr>
        <a:xfrm>
          <a:off x="15290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35379</xdr:rowOff>
    </xdr:from>
    <xdr:to>
      <xdr:col>74</xdr:col>
      <xdr:colOff>31750</xdr:colOff>
      <xdr:row>79</xdr:row>
      <xdr:rowOff>136979</xdr:rowOff>
    </xdr:to>
    <xdr:sp macro="" textlink="">
      <xdr:nvSpPr>
        <xdr:cNvPr id="461" name="楕円 460"/>
        <xdr:cNvSpPr/>
      </xdr:nvSpPr>
      <xdr:spPr>
        <a:xfrm>
          <a:off x="14732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121756</xdr:rowOff>
    </xdr:from>
    <xdr:ext cx="762000" cy="259045"/>
    <xdr:sp macro="" textlink="">
      <xdr:nvSpPr>
        <xdr:cNvPr id="462" name="テキスト ボックス 461"/>
        <xdr:cNvSpPr txBox="1"/>
      </xdr:nvSpPr>
      <xdr:spPr>
        <a:xfrm>
          <a:off x="14401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65314</xdr:rowOff>
    </xdr:from>
    <xdr:to>
      <xdr:col>69</xdr:col>
      <xdr:colOff>142875</xdr:colOff>
      <xdr:row>78</xdr:row>
      <xdr:rowOff>166914</xdr:rowOff>
    </xdr:to>
    <xdr:sp macro="" textlink="">
      <xdr:nvSpPr>
        <xdr:cNvPr id="463" name="楕円 462"/>
        <xdr:cNvSpPr/>
      </xdr:nvSpPr>
      <xdr:spPr>
        <a:xfrm>
          <a:off x="13843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151691</xdr:rowOff>
    </xdr:from>
    <xdr:ext cx="762000" cy="259045"/>
    <xdr:sp macro="" textlink="">
      <xdr:nvSpPr>
        <xdr:cNvPr id="464" name="テキスト ボックス 463"/>
        <xdr:cNvSpPr txBox="1"/>
      </xdr:nvSpPr>
      <xdr:spPr>
        <a:xfrm>
          <a:off x="13512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65" name="楕円 464"/>
        <xdr:cNvSpPr/>
      </xdr:nvSpPr>
      <xdr:spPr>
        <a:xfrm>
          <a:off x="12954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140806</xdr:rowOff>
    </xdr:from>
    <xdr:ext cx="762000" cy="259045"/>
    <xdr:sp macro="" textlink="">
      <xdr:nvSpPr>
        <xdr:cNvPr id="466" name="テキスト ボックス 465"/>
        <xdr:cNvSpPr txBox="1"/>
      </xdr:nvSpPr>
      <xdr:spPr>
        <a:xfrm>
          <a:off x="12623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123990</xdr:rowOff>
    </xdr:from>
    <xdr:to>
      <xdr:col>29</xdr:col>
      <xdr:colOff>127000</xdr:colOff>
      <xdr:row>20</xdr:row>
      <xdr:rowOff>12982</xdr:rowOff>
    </xdr:to>
    <xdr:cxnSp macro="">
      <xdr:nvCxnSpPr>
        <xdr:cNvPr id="48" name="直線コネクタ 47"/>
        <xdr:cNvCxnSpPr/>
      </xdr:nvCxnSpPr>
      <xdr:spPr bwMode="auto">
        <a:xfrm flipV="1">
          <a:off x="5003800" y="2571915"/>
          <a:ext cx="647700" cy="917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60296</xdr:rowOff>
    </xdr:from>
    <xdr:ext cx="762000" cy="259045"/>
    <xdr:sp macro="" textlink="">
      <xdr:nvSpPr>
        <xdr:cNvPr id="49" name="人口1人当たり決算額の推移平均値テキスト130"/>
        <xdr:cNvSpPr txBox="1"/>
      </xdr:nvSpPr>
      <xdr:spPr>
        <a:xfrm>
          <a:off x="5740400" y="2336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165458</xdr:rowOff>
    </xdr:from>
    <xdr:to>
      <xdr:col>26</xdr:col>
      <xdr:colOff>50800</xdr:colOff>
      <xdr:row>20</xdr:row>
      <xdr:rowOff>12982</xdr:rowOff>
    </xdr:to>
    <xdr:cxnSp macro="">
      <xdr:nvCxnSpPr>
        <xdr:cNvPr id="51" name="直線コネクタ 50"/>
        <xdr:cNvCxnSpPr/>
      </xdr:nvCxnSpPr>
      <xdr:spPr bwMode="auto">
        <a:xfrm>
          <a:off x="4305300" y="3470633"/>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154540</xdr:rowOff>
    </xdr:from>
    <xdr:ext cx="736600" cy="259045"/>
    <xdr:sp macro="" textlink="">
      <xdr:nvSpPr>
        <xdr:cNvPr id="53" name="テキスト ボックス 52"/>
        <xdr:cNvSpPr txBox="1"/>
      </xdr:nvSpPr>
      <xdr:spPr>
        <a:xfrm>
          <a:off x="4622800" y="3116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165458</xdr:rowOff>
    </xdr:from>
    <xdr:to>
      <xdr:col>22</xdr:col>
      <xdr:colOff>114300</xdr:colOff>
      <xdr:row>20</xdr:row>
      <xdr:rowOff>31293</xdr:rowOff>
    </xdr:to>
    <xdr:cxnSp macro="">
      <xdr:nvCxnSpPr>
        <xdr:cNvPr id="54" name="直線コネクタ 53"/>
        <xdr:cNvCxnSpPr/>
      </xdr:nvCxnSpPr>
      <xdr:spPr bwMode="auto">
        <a:xfrm flipV="1">
          <a:off x="3606800" y="3470633"/>
          <a:ext cx="698500" cy="3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146654</xdr:rowOff>
    </xdr:from>
    <xdr:ext cx="762000" cy="259045"/>
    <xdr:sp macro="" textlink="">
      <xdr:nvSpPr>
        <xdr:cNvPr id="56" name="テキスト ボックス 55"/>
        <xdr:cNvSpPr txBox="1"/>
      </xdr:nvSpPr>
      <xdr:spPr>
        <a:xfrm>
          <a:off x="3924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31293</xdr:rowOff>
    </xdr:from>
    <xdr:to>
      <xdr:col>18</xdr:col>
      <xdr:colOff>177800</xdr:colOff>
      <xdr:row>20</xdr:row>
      <xdr:rowOff>43111</xdr:rowOff>
    </xdr:to>
    <xdr:cxnSp macro="">
      <xdr:nvCxnSpPr>
        <xdr:cNvPr id="57" name="直線コネクタ 56"/>
        <xdr:cNvCxnSpPr/>
      </xdr:nvCxnSpPr>
      <xdr:spPr bwMode="auto">
        <a:xfrm flipV="1">
          <a:off x="2908300" y="3507918"/>
          <a:ext cx="698500" cy="1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154380</xdr:rowOff>
    </xdr:from>
    <xdr:ext cx="762000" cy="259045"/>
    <xdr:sp macro="" textlink="">
      <xdr:nvSpPr>
        <xdr:cNvPr id="59" name="テキスト ボックス 58"/>
        <xdr:cNvSpPr txBox="1"/>
      </xdr:nvSpPr>
      <xdr:spPr>
        <a:xfrm>
          <a:off x="32258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9334</xdr:rowOff>
    </xdr:from>
    <xdr:ext cx="762000" cy="259045"/>
    <xdr:sp macro="" textlink="">
      <xdr:nvSpPr>
        <xdr:cNvPr id="61" name="テキスト ボックス 60"/>
        <xdr:cNvSpPr txBox="1"/>
      </xdr:nvSpPr>
      <xdr:spPr>
        <a:xfrm>
          <a:off x="2527300" y="314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73190</xdr:rowOff>
    </xdr:from>
    <xdr:to>
      <xdr:col>29</xdr:col>
      <xdr:colOff>177800</xdr:colOff>
      <xdr:row>15</xdr:row>
      <xdr:rowOff>3340</xdr:rowOff>
    </xdr:to>
    <xdr:sp macro="" textlink="">
      <xdr:nvSpPr>
        <xdr:cNvPr id="67" name="楕円 66"/>
        <xdr:cNvSpPr/>
      </xdr:nvSpPr>
      <xdr:spPr bwMode="auto">
        <a:xfrm>
          <a:off x="5600700" y="252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45267</xdr:rowOff>
    </xdr:from>
    <xdr:ext cx="762000" cy="259045"/>
    <xdr:sp macro="" textlink="">
      <xdr:nvSpPr>
        <xdr:cNvPr id="68" name="人口1人当たり決算額の推移該当値テキスト130"/>
        <xdr:cNvSpPr txBox="1"/>
      </xdr:nvSpPr>
      <xdr:spPr>
        <a:xfrm>
          <a:off x="5740400" y="249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133632</xdr:rowOff>
    </xdr:from>
    <xdr:to>
      <xdr:col>26</xdr:col>
      <xdr:colOff>101600</xdr:colOff>
      <xdr:row>20</xdr:row>
      <xdr:rowOff>63782</xdr:rowOff>
    </xdr:to>
    <xdr:sp macro="" textlink="">
      <xdr:nvSpPr>
        <xdr:cNvPr id="69" name="楕円 68"/>
        <xdr:cNvSpPr/>
      </xdr:nvSpPr>
      <xdr:spPr bwMode="auto">
        <a:xfrm>
          <a:off x="4953000" y="3438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48559</xdr:rowOff>
    </xdr:from>
    <xdr:ext cx="736600" cy="259045"/>
    <xdr:sp macro="" textlink="">
      <xdr:nvSpPr>
        <xdr:cNvPr id="70" name="テキスト ボックス 69"/>
        <xdr:cNvSpPr txBox="1"/>
      </xdr:nvSpPr>
      <xdr:spPr>
        <a:xfrm>
          <a:off x="4622800" y="3525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114658</xdr:rowOff>
    </xdr:from>
    <xdr:to>
      <xdr:col>22</xdr:col>
      <xdr:colOff>165100</xdr:colOff>
      <xdr:row>20</xdr:row>
      <xdr:rowOff>44808</xdr:rowOff>
    </xdr:to>
    <xdr:sp macro="" textlink="">
      <xdr:nvSpPr>
        <xdr:cNvPr id="71" name="楕円 70"/>
        <xdr:cNvSpPr/>
      </xdr:nvSpPr>
      <xdr:spPr bwMode="auto">
        <a:xfrm>
          <a:off x="4254500" y="341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29585</xdr:rowOff>
    </xdr:from>
    <xdr:ext cx="762000" cy="259045"/>
    <xdr:sp macro="" textlink="">
      <xdr:nvSpPr>
        <xdr:cNvPr id="72" name="テキスト ボックス 71"/>
        <xdr:cNvSpPr txBox="1"/>
      </xdr:nvSpPr>
      <xdr:spPr>
        <a:xfrm>
          <a:off x="3924300" y="350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151943</xdr:rowOff>
    </xdr:from>
    <xdr:to>
      <xdr:col>19</xdr:col>
      <xdr:colOff>38100</xdr:colOff>
      <xdr:row>20</xdr:row>
      <xdr:rowOff>82093</xdr:rowOff>
    </xdr:to>
    <xdr:sp macro="" textlink="">
      <xdr:nvSpPr>
        <xdr:cNvPr id="73" name="楕円 72"/>
        <xdr:cNvSpPr/>
      </xdr:nvSpPr>
      <xdr:spPr bwMode="auto">
        <a:xfrm>
          <a:off x="3556000" y="345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66870</xdr:rowOff>
    </xdr:from>
    <xdr:ext cx="762000" cy="259045"/>
    <xdr:sp macro="" textlink="">
      <xdr:nvSpPr>
        <xdr:cNvPr id="74" name="テキスト ボックス 73"/>
        <xdr:cNvSpPr txBox="1"/>
      </xdr:nvSpPr>
      <xdr:spPr>
        <a:xfrm>
          <a:off x="3225800" y="354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163761</xdr:rowOff>
    </xdr:from>
    <xdr:to>
      <xdr:col>15</xdr:col>
      <xdr:colOff>101600</xdr:colOff>
      <xdr:row>20</xdr:row>
      <xdr:rowOff>93911</xdr:rowOff>
    </xdr:to>
    <xdr:sp macro="" textlink="">
      <xdr:nvSpPr>
        <xdr:cNvPr id="75" name="楕円 74"/>
        <xdr:cNvSpPr/>
      </xdr:nvSpPr>
      <xdr:spPr bwMode="auto">
        <a:xfrm>
          <a:off x="2857500" y="346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78688</xdr:rowOff>
    </xdr:from>
    <xdr:ext cx="762000" cy="259045"/>
    <xdr:sp macro="" textlink="">
      <xdr:nvSpPr>
        <xdr:cNvPr id="76" name="テキスト ボックス 75"/>
        <xdr:cNvSpPr txBox="1"/>
      </xdr:nvSpPr>
      <xdr:spPr>
        <a:xfrm>
          <a:off x="25273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318338</xdr:rowOff>
    </xdr:from>
    <xdr:to>
      <xdr:col>29</xdr:col>
      <xdr:colOff>127000</xdr:colOff>
      <xdr:row>35</xdr:row>
      <xdr:rowOff>333563</xdr:rowOff>
    </xdr:to>
    <xdr:cxnSp macro="">
      <xdr:nvCxnSpPr>
        <xdr:cNvPr id="108" name="直線コネクタ 107"/>
        <xdr:cNvCxnSpPr/>
      </xdr:nvCxnSpPr>
      <xdr:spPr bwMode="auto">
        <a:xfrm flipV="1">
          <a:off x="5003800" y="6928688"/>
          <a:ext cx="6477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333563</xdr:rowOff>
    </xdr:from>
    <xdr:to>
      <xdr:col>26</xdr:col>
      <xdr:colOff>50800</xdr:colOff>
      <xdr:row>35</xdr:row>
      <xdr:rowOff>342890</xdr:rowOff>
    </xdr:to>
    <xdr:cxnSp macro="">
      <xdr:nvCxnSpPr>
        <xdr:cNvPr id="111" name="直線コネクタ 110"/>
        <xdr:cNvCxnSpPr/>
      </xdr:nvCxnSpPr>
      <xdr:spPr bwMode="auto">
        <a:xfrm flipV="1">
          <a:off x="4305300" y="6943913"/>
          <a:ext cx="698500" cy="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342890</xdr:rowOff>
    </xdr:from>
    <xdr:to>
      <xdr:col>22</xdr:col>
      <xdr:colOff>114300</xdr:colOff>
      <xdr:row>36</xdr:row>
      <xdr:rowOff>66146</xdr:rowOff>
    </xdr:to>
    <xdr:cxnSp macro="">
      <xdr:nvCxnSpPr>
        <xdr:cNvPr id="114" name="直線コネクタ 113"/>
        <xdr:cNvCxnSpPr/>
      </xdr:nvCxnSpPr>
      <xdr:spPr bwMode="auto">
        <a:xfrm flipV="1">
          <a:off x="3606800" y="6953240"/>
          <a:ext cx="698500" cy="6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33274</xdr:rowOff>
    </xdr:from>
    <xdr:to>
      <xdr:col>18</xdr:col>
      <xdr:colOff>177800</xdr:colOff>
      <xdr:row>36</xdr:row>
      <xdr:rowOff>66146</xdr:rowOff>
    </xdr:to>
    <xdr:cxnSp macro="">
      <xdr:nvCxnSpPr>
        <xdr:cNvPr id="117" name="直線コネクタ 116"/>
        <xdr:cNvCxnSpPr/>
      </xdr:nvCxnSpPr>
      <xdr:spPr bwMode="auto">
        <a:xfrm>
          <a:off x="2908300" y="6986524"/>
          <a:ext cx="698500" cy="3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1" name="テキスト ボックス 120"/>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267538</xdr:rowOff>
    </xdr:from>
    <xdr:to>
      <xdr:col>29</xdr:col>
      <xdr:colOff>177800</xdr:colOff>
      <xdr:row>36</xdr:row>
      <xdr:rowOff>26238</xdr:rowOff>
    </xdr:to>
    <xdr:sp macro="" textlink="">
      <xdr:nvSpPr>
        <xdr:cNvPr id="127" name="楕円 126"/>
        <xdr:cNvSpPr/>
      </xdr:nvSpPr>
      <xdr:spPr bwMode="auto">
        <a:xfrm>
          <a:off x="5600700" y="687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239615</xdr:rowOff>
    </xdr:from>
    <xdr:ext cx="762000" cy="259045"/>
    <xdr:sp macro="" textlink="">
      <xdr:nvSpPr>
        <xdr:cNvPr id="128" name="人口1人当たり決算額の推移該当値テキスト445"/>
        <xdr:cNvSpPr txBox="1"/>
      </xdr:nvSpPr>
      <xdr:spPr>
        <a:xfrm>
          <a:off x="5740400" y="684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282763</xdr:rowOff>
    </xdr:from>
    <xdr:to>
      <xdr:col>26</xdr:col>
      <xdr:colOff>101600</xdr:colOff>
      <xdr:row>36</xdr:row>
      <xdr:rowOff>41463</xdr:rowOff>
    </xdr:to>
    <xdr:sp macro="" textlink="">
      <xdr:nvSpPr>
        <xdr:cNvPr id="129" name="楕円 128"/>
        <xdr:cNvSpPr/>
      </xdr:nvSpPr>
      <xdr:spPr bwMode="auto">
        <a:xfrm>
          <a:off x="4953000" y="689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26240</xdr:rowOff>
    </xdr:from>
    <xdr:ext cx="736600" cy="259045"/>
    <xdr:sp macro="" textlink="">
      <xdr:nvSpPr>
        <xdr:cNvPr id="130" name="テキスト ボックス 129"/>
        <xdr:cNvSpPr txBox="1"/>
      </xdr:nvSpPr>
      <xdr:spPr>
        <a:xfrm>
          <a:off x="4622800" y="6979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292090</xdr:rowOff>
    </xdr:from>
    <xdr:to>
      <xdr:col>22</xdr:col>
      <xdr:colOff>165100</xdr:colOff>
      <xdr:row>36</xdr:row>
      <xdr:rowOff>50790</xdr:rowOff>
    </xdr:to>
    <xdr:sp macro="" textlink="">
      <xdr:nvSpPr>
        <xdr:cNvPr id="131" name="楕円 130"/>
        <xdr:cNvSpPr/>
      </xdr:nvSpPr>
      <xdr:spPr bwMode="auto">
        <a:xfrm>
          <a:off x="4254500" y="690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35567</xdr:rowOff>
    </xdr:from>
    <xdr:ext cx="762000" cy="259045"/>
    <xdr:sp macro="" textlink="">
      <xdr:nvSpPr>
        <xdr:cNvPr id="132" name="テキスト ボックス 131"/>
        <xdr:cNvSpPr txBox="1"/>
      </xdr:nvSpPr>
      <xdr:spPr>
        <a:xfrm>
          <a:off x="3924300" y="698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15346</xdr:rowOff>
    </xdr:from>
    <xdr:to>
      <xdr:col>19</xdr:col>
      <xdr:colOff>38100</xdr:colOff>
      <xdr:row>36</xdr:row>
      <xdr:rowOff>116946</xdr:rowOff>
    </xdr:to>
    <xdr:sp macro="" textlink="">
      <xdr:nvSpPr>
        <xdr:cNvPr id="133" name="楕円 132"/>
        <xdr:cNvSpPr/>
      </xdr:nvSpPr>
      <xdr:spPr bwMode="auto">
        <a:xfrm>
          <a:off x="3556000" y="696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101723</xdr:rowOff>
    </xdr:from>
    <xdr:ext cx="762000" cy="259045"/>
    <xdr:sp macro="" textlink="">
      <xdr:nvSpPr>
        <xdr:cNvPr id="134" name="テキスト ボックス 133"/>
        <xdr:cNvSpPr txBox="1"/>
      </xdr:nvSpPr>
      <xdr:spPr>
        <a:xfrm>
          <a:off x="322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325374</xdr:rowOff>
    </xdr:from>
    <xdr:to>
      <xdr:col>15</xdr:col>
      <xdr:colOff>101600</xdr:colOff>
      <xdr:row>36</xdr:row>
      <xdr:rowOff>84074</xdr:rowOff>
    </xdr:to>
    <xdr:sp macro="" textlink="">
      <xdr:nvSpPr>
        <xdr:cNvPr id="135" name="楕円 134"/>
        <xdr:cNvSpPr/>
      </xdr:nvSpPr>
      <xdr:spPr bwMode="auto">
        <a:xfrm>
          <a:off x="2857500" y="693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68851</xdr:rowOff>
    </xdr:from>
    <xdr:ext cx="762000" cy="259045"/>
    <xdr:sp macro="" textlink="">
      <xdr:nvSpPr>
        <xdr:cNvPr id="136" name="テキスト ボックス 135"/>
        <xdr:cNvSpPr txBox="1"/>
      </xdr:nvSpPr>
      <xdr:spPr>
        <a:xfrm>
          <a:off x="25273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82116</xdr:rowOff>
    </xdr:from>
    <xdr:to>
      <xdr:col>24</xdr:col>
      <xdr:colOff>63500</xdr:colOff>
      <xdr:row>39</xdr:row>
      <xdr:rowOff>40556</xdr:rowOff>
    </xdr:to>
    <xdr:cxnSp macro="">
      <xdr:nvCxnSpPr>
        <xdr:cNvPr id="59" name="直線コネクタ 58"/>
        <xdr:cNvCxnSpPr/>
      </xdr:nvCxnSpPr>
      <xdr:spPr>
        <a:xfrm flipV="1">
          <a:off x="3797300" y="5739966"/>
          <a:ext cx="838200" cy="98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152033</xdr:rowOff>
    </xdr:from>
    <xdr:ext cx="599010" cy="259045"/>
    <xdr:sp macro="" textlink="">
      <xdr:nvSpPr>
        <xdr:cNvPr id="60" name="人件費平均値テキスト"/>
        <xdr:cNvSpPr txBox="1"/>
      </xdr:nvSpPr>
      <xdr:spPr>
        <a:xfrm>
          <a:off x="4686300" y="5466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134945</xdr:rowOff>
    </xdr:from>
    <xdr:to>
      <xdr:col>19</xdr:col>
      <xdr:colOff>177800</xdr:colOff>
      <xdr:row>39</xdr:row>
      <xdr:rowOff>40556</xdr:rowOff>
    </xdr:to>
    <xdr:cxnSp macro="">
      <xdr:nvCxnSpPr>
        <xdr:cNvPr id="62" name="直線コネクタ 61"/>
        <xdr:cNvCxnSpPr/>
      </xdr:nvCxnSpPr>
      <xdr:spPr>
        <a:xfrm>
          <a:off x="2908300" y="6650045"/>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150974</xdr:rowOff>
    </xdr:from>
    <xdr:ext cx="534377" cy="259045"/>
    <xdr:sp macro="" textlink="">
      <xdr:nvSpPr>
        <xdr:cNvPr id="64" name="テキスト ボックス 63"/>
        <xdr:cNvSpPr txBox="1"/>
      </xdr:nvSpPr>
      <xdr:spPr>
        <a:xfrm>
          <a:off x="3530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134945</xdr:rowOff>
    </xdr:from>
    <xdr:to>
      <xdr:col>15</xdr:col>
      <xdr:colOff>50800</xdr:colOff>
      <xdr:row>39</xdr:row>
      <xdr:rowOff>27457</xdr:rowOff>
    </xdr:to>
    <xdr:cxnSp macro="">
      <xdr:nvCxnSpPr>
        <xdr:cNvPr id="65" name="直線コネクタ 64"/>
        <xdr:cNvCxnSpPr/>
      </xdr:nvCxnSpPr>
      <xdr:spPr>
        <a:xfrm flipV="1">
          <a:off x="2019300" y="6650045"/>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132686</xdr:rowOff>
    </xdr:from>
    <xdr:ext cx="534377" cy="259045"/>
    <xdr:sp macro="" textlink="">
      <xdr:nvSpPr>
        <xdr:cNvPr id="67" name="テキスト ボックス 66"/>
        <xdr:cNvSpPr txBox="1"/>
      </xdr:nvSpPr>
      <xdr:spPr>
        <a:xfrm>
          <a:off x="2641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18656</xdr:rowOff>
    </xdr:from>
    <xdr:to>
      <xdr:col>10</xdr:col>
      <xdr:colOff>114300</xdr:colOff>
      <xdr:row>39</xdr:row>
      <xdr:rowOff>27457</xdr:rowOff>
    </xdr:to>
    <xdr:cxnSp macro="">
      <xdr:nvCxnSpPr>
        <xdr:cNvPr id="68" name="直線コネクタ 67"/>
        <xdr:cNvCxnSpPr/>
      </xdr:nvCxnSpPr>
      <xdr:spPr>
        <a:xfrm>
          <a:off x="1130300" y="670520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136001</xdr:rowOff>
    </xdr:from>
    <xdr:ext cx="534377" cy="259045"/>
    <xdr:sp macro="" textlink="">
      <xdr:nvSpPr>
        <xdr:cNvPr id="70" name="テキスト ボックス 69"/>
        <xdr:cNvSpPr txBox="1"/>
      </xdr:nvSpPr>
      <xdr:spPr>
        <a:xfrm>
          <a:off x="1752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152254</xdr:rowOff>
    </xdr:from>
    <xdr:ext cx="534377" cy="259045"/>
    <xdr:sp macro="" textlink="">
      <xdr:nvSpPr>
        <xdr:cNvPr id="72" name="テキスト ボックス 71"/>
        <xdr:cNvSpPr txBox="1"/>
      </xdr:nvSpPr>
      <xdr:spPr>
        <a:xfrm>
          <a:off x="863111" y="63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31316</xdr:rowOff>
    </xdr:from>
    <xdr:to>
      <xdr:col>24</xdr:col>
      <xdr:colOff>114300</xdr:colOff>
      <xdr:row>33</xdr:row>
      <xdr:rowOff>132916</xdr:rowOff>
    </xdr:to>
    <xdr:sp macro="" textlink="">
      <xdr:nvSpPr>
        <xdr:cNvPr id="78" name="楕円 77"/>
        <xdr:cNvSpPr/>
      </xdr:nvSpPr>
      <xdr:spPr>
        <a:xfrm>
          <a:off x="4584700" y="56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9743</xdr:rowOff>
    </xdr:from>
    <xdr:ext cx="599010" cy="259045"/>
    <xdr:sp macro="" textlink="">
      <xdr:nvSpPr>
        <xdr:cNvPr id="79" name="人件費該当値テキスト"/>
        <xdr:cNvSpPr txBox="1"/>
      </xdr:nvSpPr>
      <xdr:spPr>
        <a:xfrm>
          <a:off x="4686300" y="566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161206</xdr:rowOff>
    </xdr:from>
    <xdr:to>
      <xdr:col>20</xdr:col>
      <xdr:colOff>38100</xdr:colOff>
      <xdr:row>39</xdr:row>
      <xdr:rowOff>91356</xdr:rowOff>
    </xdr:to>
    <xdr:sp macro="" textlink="">
      <xdr:nvSpPr>
        <xdr:cNvPr id="80" name="楕円 79"/>
        <xdr:cNvSpPr/>
      </xdr:nvSpPr>
      <xdr:spPr>
        <a:xfrm>
          <a:off x="3746500" y="66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82483</xdr:rowOff>
    </xdr:from>
    <xdr:ext cx="534377" cy="259045"/>
    <xdr:sp macro="" textlink="">
      <xdr:nvSpPr>
        <xdr:cNvPr id="81" name="テキスト ボックス 80"/>
        <xdr:cNvSpPr txBox="1"/>
      </xdr:nvSpPr>
      <xdr:spPr>
        <a:xfrm>
          <a:off x="3530111" y="67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84145</xdr:rowOff>
    </xdr:from>
    <xdr:to>
      <xdr:col>15</xdr:col>
      <xdr:colOff>101600</xdr:colOff>
      <xdr:row>39</xdr:row>
      <xdr:rowOff>14295</xdr:rowOff>
    </xdr:to>
    <xdr:sp macro="" textlink="">
      <xdr:nvSpPr>
        <xdr:cNvPr id="82" name="楕円 81"/>
        <xdr:cNvSpPr/>
      </xdr:nvSpPr>
      <xdr:spPr>
        <a:xfrm>
          <a:off x="2857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5422</xdr:rowOff>
    </xdr:from>
    <xdr:ext cx="534377" cy="259045"/>
    <xdr:sp macro="" textlink="">
      <xdr:nvSpPr>
        <xdr:cNvPr id="83" name="テキスト ボックス 82"/>
        <xdr:cNvSpPr txBox="1"/>
      </xdr:nvSpPr>
      <xdr:spPr>
        <a:xfrm>
          <a:off x="2641111" y="66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148107</xdr:rowOff>
    </xdr:from>
    <xdr:to>
      <xdr:col>10</xdr:col>
      <xdr:colOff>165100</xdr:colOff>
      <xdr:row>39</xdr:row>
      <xdr:rowOff>78257</xdr:rowOff>
    </xdr:to>
    <xdr:sp macro="" textlink="">
      <xdr:nvSpPr>
        <xdr:cNvPr id="84" name="楕円 83"/>
        <xdr:cNvSpPr/>
      </xdr:nvSpPr>
      <xdr:spPr>
        <a:xfrm>
          <a:off x="1968500" y="66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69384</xdr:rowOff>
    </xdr:from>
    <xdr:ext cx="534377" cy="259045"/>
    <xdr:sp macro="" textlink="">
      <xdr:nvSpPr>
        <xdr:cNvPr id="85" name="テキスト ボックス 84"/>
        <xdr:cNvSpPr txBox="1"/>
      </xdr:nvSpPr>
      <xdr:spPr>
        <a:xfrm>
          <a:off x="1752111" y="675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139306</xdr:rowOff>
    </xdr:from>
    <xdr:to>
      <xdr:col>6</xdr:col>
      <xdr:colOff>38100</xdr:colOff>
      <xdr:row>39</xdr:row>
      <xdr:rowOff>69456</xdr:rowOff>
    </xdr:to>
    <xdr:sp macro="" textlink="">
      <xdr:nvSpPr>
        <xdr:cNvPr id="86" name="楕円 85"/>
        <xdr:cNvSpPr/>
      </xdr:nvSpPr>
      <xdr:spPr>
        <a:xfrm>
          <a:off x="1079500" y="66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60583</xdr:rowOff>
    </xdr:from>
    <xdr:ext cx="534377" cy="259045"/>
    <xdr:sp macro="" textlink="">
      <xdr:nvSpPr>
        <xdr:cNvPr id="87" name="テキスト ボックス 86"/>
        <xdr:cNvSpPr txBox="1"/>
      </xdr:nvSpPr>
      <xdr:spPr>
        <a:xfrm>
          <a:off x="863111" y="67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27549</xdr:rowOff>
    </xdr:from>
    <xdr:to>
      <xdr:col>24</xdr:col>
      <xdr:colOff>63500</xdr:colOff>
      <xdr:row>57</xdr:row>
      <xdr:rowOff>56673</xdr:rowOff>
    </xdr:to>
    <xdr:cxnSp macro="">
      <xdr:nvCxnSpPr>
        <xdr:cNvPr id="115" name="直線コネクタ 114"/>
        <xdr:cNvCxnSpPr/>
      </xdr:nvCxnSpPr>
      <xdr:spPr>
        <a:xfrm flipV="1">
          <a:off x="3797300" y="9800199"/>
          <a:ext cx="8382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6" name="物件費平均値テキスト"/>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56673</xdr:rowOff>
    </xdr:from>
    <xdr:to>
      <xdr:col>19</xdr:col>
      <xdr:colOff>177800</xdr:colOff>
      <xdr:row>57</xdr:row>
      <xdr:rowOff>70777</xdr:rowOff>
    </xdr:to>
    <xdr:cxnSp macro="">
      <xdr:nvCxnSpPr>
        <xdr:cNvPr id="118" name="直線コネクタ 117"/>
        <xdr:cNvCxnSpPr/>
      </xdr:nvCxnSpPr>
      <xdr:spPr>
        <a:xfrm flipV="1">
          <a:off x="2908300" y="9829323"/>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0" name="テキスト ボックス 119"/>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70777</xdr:rowOff>
    </xdr:from>
    <xdr:to>
      <xdr:col>15</xdr:col>
      <xdr:colOff>50800</xdr:colOff>
      <xdr:row>57</xdr:row>
      <xdr:rowOff>96334</xdr:rowOff>
    </xdr:to>
    <xdr:cxnSp macro="">
      <xdr:nvCxnSpPr>
        <xdr:cNvPr id="121" name="直線コネクタ 120"/>
        <xdr:cNvCxnSpPr/>
      </xdr:nvCxnSpPr>
      <xdr:spPr>
        <a:xfrm flipV="1">
          <a:off x="2019300" y="9843427"/>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3" name="テキスト ボックス 122"/>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96334</xdr:rowOff>
    </xdr:from>
    <xdr:to>
      <xdr:col>10</xdr:col>
      <xdr:colOff>114300</xdr:colOff>
      <xdr:row>57</xdr:row>
      <xdr:rowOff>129299</xdr:rowOff>
    </xdr:to>
    <xdr:cxnSp macro="">
      <xdr:nvCxnSpPr>
        <xdr:cNvPr id="124" name="直線コネクタ 123"/>
        <xdr:cNvCxnSpPr/>
      </xdr:nvCxnSpPr>
      <xdr:spPr>
        <a:xfrm flipV="1">
          <a:off x="1130300" y="9868984"/>
          <a:ext cx="8890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6" name="テキスト ボックス 125"/>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148199</xdr:rowOff>
    </xdr:from>
    <xdr:to>
      <xdr:col>24</xdr:col>
      <xdr:colOff>114300</xdr:colOff>
      <xdr:row>57</xdr:row>
      <xdr:rowOff>78349</xdr:rowOff>
    </xdr:to>
    <xdr:sp macro="" textlink="">
      <xdr:nvSpPr>
        <xdr:cNvPr id="134" name="楕円 133"/>
        <xdr:cNvSpPr/>
      </xdr:nvSpPr>
      <xdr:spPr>
        <a:xfrm>
          <a:off x="4584700" y="97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171076</xdr:rowOff>
    </xdr:from>
    <xdr:ext cx="534377" cy="259045"/>
    <xdr:sp macro="" textlink="">
      <xdr:nvSpPr>
        <xdr:cNvPr id="135" name="物件費該当値テキスト"/>
        <xdr:cNvSpPr txBox="1"/>
      </xdr:nvSpPr>
      <xdr:spPr>
        <a:xfrm>
          <a:off x="4686300" y="960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5873</xdr:rowOff>
    </xdr:from>
    <xdr:to>
      <xdr:col>20</xdr:col>
      <xdr:colOff>38100</xdr:colOff>
      <xdr:row>57</xdr:row>
      <xdr:rowOff>107473</xdr:rowOff>
    </xdr:to>
    <xdr:sp macro="" textlink="">
      <xdr:nvSpPr>
        <xdr:cNvPr id="136" name="楕円 135"/>
        <xdr:cNvSpPr/>
      </xdr:nvSpPr>
      <xdr:spPr>
        <a:xfrm>
          <a:off x="3746500" y="97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124000</xdr:rowOff>
    </xdr:from>
    <xdr:ext cx="534377" cy="259045"/>
    <xdr:sp macro="" textlink="">
      <xdr:nvSpPr>
        <xdr:cNvPr id="137" name="テキスト ボックス 136"/>
        <xdr:cNvSpPr txBox="1"/>
      </xdr:nvSpPr>
      <xdr:spPr>
        <a:xfrm>
          <a:off x="3530111" y="95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19977</xdr:rowOff>
    </xdr:from>
    <xdr:to>
      <xdr:col>15</xdr:col>
      <xdr:colOff>101600</xdr:colOff>
      <xdr:row>57</xdr:row>
      <xdr:rowOff>121577</xdr:rowOff>
    </xdr:to>
    <xdr:sp macro="" textlink="">
      <xdr:nvSpPr>
        <xdr:cNvPr id="138" name="楕円 137"/>
        <xdr:cNvSpPr/>
      </xdr:nvSpPr>
      <xdr:spPr>
        <a:xfrm>
          <a:off x="2857500" y="97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138104</xdr:rowOff>
    </xdr:from>
    <xdr:ext cx="534377" cy="259045"/>
    <xdr:sp macro="" textlink="">
      <xdr:nvSpPr>
        <xdr:cNvPr id="139" name="テキスト ボックス 138"/>
        <xdr:cNvSpPr txBox="1"/>
      </xdr:nvSpPr>
      <xdr:spPr>
        <a:xfrm>
          <a:off x="2641111" y="9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45534</xdr:rowOff>
    </xdr:from>
    <xdr:to>
      <xdr:col>10</xdr:col>
      <xdr:colOff>165100</xdr:colOff>
      <xdr:row>57</xdr:row>
      <xdr:rowOff>147134</xdr:rowOff>
    </xdr:to>
    <xdr:sp macro="" textlink="">
      <xdr:nvSpPr>
        <xdr:cNvPr id="140" name="楕円 139"/>
        <xdr:cNvSpPr/>
      </xdr:nvSpPr>
      <xdr:spPr>
        <a:xfrm>
          <a:off x="1968500" y="981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163661</xdr:rowOff>
    </xdr:from>
    <xdr:ext cx="534377" cy="259045"/>
    <xdr:sp macro="" textlink="">
      <xdr:nvSpPr>
        <xdr:cNvPr id="141" name="テキスト ボックス 140"/>
        <xdr:cNvSpPr txBox="1"/>
      </xdr:nvSpPr>
      <xdr:spPr>
        <a:xfrm>
          <a:off x="1752111" y="9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78499</xdr:rowOff>
    </xdr:from>
    <xdr:to>
      <xdr:col>6</xdr:col>
      <xdr:colOff>38100</xdr:colOff>
      <xdr:row>58</xdr:row>
      <xdr:rowOff>8649</xdr:rowOff>
    </xdr:to>
    <xdr:sp macro="" textlink="">
      <xdr:nvSpPr>
        <xdr:cNvPr id="142" name="楕円 141"/>
        <xdr:cNvSpPr/>
      </xdr:nvSpPr>
      <xdr:spPr>
        <a:xfrm>
          <a:off x="1079500" y="98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25176</xdr:rowOff>
    </xdr:from>
    <xdr:ext cx="534377" cy="259045"/>
    <xdr:sp macro="" textlink="">
      <xdr:nvSpPr>
        <xdr:cNvPr id="143" name="テキスト ボックス 142"/>
        <xdr:cNvSpPr txBox="1"/>
      </xdr:nvSpPr>
      <xdr:spPr>
        <a:xfrm>
          <a:off x="863111" y="96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98837</xdr:rowOff>
    </xdr:from>
    <xdr:to>
      <xdr:col>24</xdr:col>
      <xdr:colOff>63500</xdr:colOff>
      <xdr:row>78</xdr:row>
      <xdr:rowOff>104839</xdr:rowOff>
    </xdr:to>
    <xdr:cxnSp macro="">
      <xdr:nvCxnSpPr>
        <xdr:cNvPr id="176" name="直線コネクタ 175"/>
        <xdr:cNvCxnSpPr/>
      </xdr:nvCxnSpPr>
      <xdr:spPr>
        <a:xfrm flipV="1">
          <a:off x="3797300" y="13471937"/>
          <a:ext cx="8382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104839</xdr:rowOff>
    </xdr:from>
    <xdr:to>
      <xdr:col>19</xdr:col>
      <xdr:colOff>177800</xdr:colOff>
      <xdr:row>78</xdr:row>
      <xdr:rowOff>107792</xdr:rowOff>
    </xdr:to>
    <xdr:cxnSp macro="">
      <xdr:nvCxnSpPr>
        <xdr:cNvPr id="179" name="直線コネクタ 178"/>
        <xdr:cNvCxnSpPr/>
      </xdr:nvCxnSpPr>
      <xdr:spPr>
        <a:xfrm flipV="1">
          <a:off x="2908300" y="1347793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102363</xdr:rowOff>
    </xdr:from>
    <xdr:to>
      <xdr:col>15</xdr:col>
      <xdr:colOff>50800</xdr:colOff>
      <xdr:row>78</xdr:row>
      <xdr:rowOff>107792</xdr:rowOff>
    </xdr:to>
    <xdr:cxnSp macro="">
      <xdr:nvCxnSpPr>
        <xdr:cNvPr id="182" name="直線コネクタ 181"/>
        <xdr:cNvCxnSpPr/>
      </xdr:nvCxnSpPr>
      <xdr:spPr>
        <a:xfrm>
          <a:off x="2019300" y="1347546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102363</xdr:rowOff>
    </xdr:from>
    <xdr:to>
      <xdr:col>10</xdr:col>
      <xdr:colOff>114300</xdr:colOff>
      <xdr:row>78</xdr:row>
      <xdr:rowOff>117411</xdr:rowOff>
    </xdr:to>
    <xdr:cxnSp macro="">
      <xdr:nvCxnSpPr>
        <xdr:cNvPr id="185" name="直線コネクタ 184"/>
        <xdr:cNvCxnSpPr/>
      </xdr:nvCxnSpPr>
      <xdr:spPr>
        <a:xfrm flipV="1">
          <a:off x="1130300" y="13475463"/>
          <a:ext cx="889000" cy="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48037</xdr:rowOff>
    </xdr:from>
    <xdr:to>
      <xdr:col>24</xdr:col>
      <xdr:colOff>114300</xdr:colOff>
      <xdr:row>78</xdr:row>
      <xdr:rowOff>149637</xdr:rowOff>
    </xdr:to>
    <xdr:sp macro="" textlink="">
      <xdr:nvSpPr>
        <xdr:cNvPr id="195" name="楕円 194"/>
        <xdr:cNvSpPr/>
      </xdr:nvSpPr>
      <xdr:spPr>
        <a:xfrm>
          <a:off x="4584700" y="134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134414</xdr:rowOff>
    </xdr:from>
    <xdr:ext cx="469744" cy="259045"/>
    <xdr:sp macro="" textlink="">
      <xdr:nvSpPr>
        <xdr:cNvPr id="196" name="維持補修費該当値テキスト"/>
        <xdr:cNvSpPr txBox="1"/>
      </xdr:nvSpPr>
      <xdr:spPr>
        <a:xfrm>
          <a:off x="4686300" y="133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54039</xdr:rowOff>
    </xdr:from>
    <xdr:to>
      <xdr:col>20</xdr:col>
      <xdr:colOff>38100</xdr:colOff>
      <xdr:row>78</xdr:row>
      <xdr:rowOff>155639</xdr:rowOff>
    </xdr:to>
    <xdr:sp macro="" textlink="">
      <xdr:nvSpPr>
        <xdr:cNvPr id="197" name="楕円 196"/>
        <xdr:cNvSpPr/>
      </xdr:nvSpPr>
      <xdr:spPr>
        <a:xfrm>
          <a:off x="37465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146766</xdr:rowOff>
    </xdr:from>
    <xdr:ext cx="469744" cy="259045"/>
    <xdr:sp macro="" textlink="">
      <xdr:nvSpPr>
        <xdr:cNvPr id="198" name="テキスト ボックス 197"/>
        <xdr:cNvSpPr txBox="1"/>
      </xdr:nvSpPr>
      <xdr:spPr>
        <a:xfrm>
          <a:off x="3562428" y="135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56992</xdr:rowOff>
    </xdr:from>
    <xdr:to>
      <xdr:col>15</xdr:col>
      <xdr:colOff>101600</xdr:colOff>
      <xdr:row>78</xdr:row>
      <xdr:rowOff>158592</xdr:rowOff>
    </xdr:to>
    <xdr:sp macro="" textlink="">
      <xdr:nvSpPr>
        <xdr:cNvPr id="199" name="楕円 198"/>
        <xdr:cNvSpPr/>
      </xdr:nvSpPr>
      <xdr:spPr>
        <a:xfrm>
          <a:off x="2857500" y="134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149719</xdr:rowOff>
    </xdr:from>
    <xdr:ext cx="469744" cy="259045"/>
    <xdr:sp macro="" textlink="">
      <xdr:nvSpPr>
        <xdr:cNvPr id="200" name="テキスト ボックス 199"/>
        <xdr:cNvSpPr txBox="1"/>
      </xdr:nvSpPr>
      <xdr:spPr>
        <a:xfrm>
          <a:off x="2673428" y="135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51563</xdr:rowOff>
    </xdr:from>
    <xdr:to>
      <xdr:col>10</xdr:col>
      <xdr:colOff>165100</xdr:colOff>
      <xdr:row>78</xdr:row>
      <xdr:rowOff>153163</xdr:rowOff>
    </xdr:to>
    <xdr:sp macro="" textlink="">
      <xdr:nvSpPr>
        <xdr:cNvPr id="201" name="楕円 200"/>
        <xdr:cNvSpPr/>
      </xdr:nvSpPr>
      <xdr:spPr>
        <a:xfrm>
          <a:off x="1968500" y="13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144290</xdr:rowOff>
    </xdr:from>
    <xdr:ext cx="469744" cy="259045"/>
    <xdr:sp macro="" textlink="">
      <xdr:nvSpPr>
        <xdr:cNvPr id="202" name="テキスト ボックス 201"/>
        <xdr:cNvSpPr txBox="1"/>
      </xdr:nvSpPr>
      <xdr:spPr>
        <a:xfrm>
          <a:off x="1784428" y="135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66611</xdr:rowOff>
    </xdr:from>
    <xdr:to>
      <xdr:col>6</xdr:col>
      <xdr:colOff>38100</xdr:colOff>
      <xdr:row>78</xdr:row>
      <xdr:rowOff>168211</xdr:rowOff>
    </xdr:to>
    <xdr:sp macro="" textlink="">
      <xdr:nvSpPr>
        <xdr:cNvPr id="203" name="楕円 202"/>
        <xdr:cNvSpPr/>
      </xdr:nvSpPr>
      <xdr:spPr>
        <a:xfrm>
          <a:off x="1079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159338</xdr:rowOff>
    </xdr:from>
    <xdr:ext cx="469744" cy="259045"/>
    <xdr:sp macro="" textlink="">
      <xdr:nvSpPr>
        <xdr:cNvPr id="204" name="テキスト ボックス 203"/>
        <xdr:cNvSpPr txBox="1"/>
      </xdr:nvSpPr>
      <xdr:spPr>
        <a:xfrm>
          <a:off x="895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163970</xdr:rowOff>
    </xdr:from>
    <xdr:to>
      <xdr:col>24</xdr:col>
      <xdr:colOff>63500</xdr:colOff>
      <xdr:row>95</xdr:row>
      <xdr:rowOff>62345</xdr:rowOff>
    </xdr:to>
    <xdr:cxnSp macro="">
      <xdr:nvCxnSpPr>
        <xdr:cNvPr id="234" name="直線コネクタ 233"/>
        <xdr:cNvCxnSpPr/>
      </xdr:nvCxnSpPr>
      <xdr:spPr>
        <a:xfrm flipV="1">
          <a:off x="3797300" y="16280270"/>
          <a:ext cx="838200" cy="6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133405</xdr:rowOff>
    </xdr:from>
    <xdr:ext cx="599010" cy="259045"/>
    <xdr:sp macro="" textlink="">
      <xdr:nvSpPr>
        <xdr:cNvPr id="235" name="扶助費平均値テキスト"/>
        <xdr:cNvSpPr txBox="1"/>
      </xdr:nvSpPr>
      <xdr:spPr>
        <a:xfrm>
          <a:off x="4686300" y="16421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62345</xdr:rowOff>
    </xdr:from>
    <xdr:to>
      <xdr:col>19</xdr:col>
      <xdr:colOff>177800</xdr:colOff>
      <xdr:row>95</xdr:row>
      <xdr:rowOff>137477</xdr:rowOff>
    </xdr:to>
    <xdr:cxnSp macro="">
      <xdr:nvCxnSpPr>
        <xdr:cNvPr id="237" name="直線コネクタ 236"/>
        <xdr:cNvCxnSpPr/>
      </xdr:nvCxnSpPr>
      <xdr:spPr>
        <a:xfrm flipV="1">
          <a:off x="2908300" y="16350095"/>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39" name="テキスト ボックス 238"/>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137477</xdr:rowOff>
    </xdr:from>
    <xdr:to>
      <xdr:col>15</xdr:col>
      <xdr:colOff>50800</xdr:colOff>
      <xdr:row>95</xdr:row>
      <xdr:rowOff>165328</xdr:rowOff>
    </xdr:to>
    <xdr:cxnSp macro="">
      <xdr:nvCxnSpPr>
        <xdr:cNvPr id="240" name="直線コネクタ 239"/>
        <xdr:cNvCxnSpPr/>
      </xdr:nvCxnSpPr>
      <xdr:spPr>
        <a:xfrm flipV="1">
          <a:off x="2019300" y="16425227"/>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3954</xdr:rowOff>
    </xdr:from>
    <xdr:ext cx="599010" cy="259045"/>
    <xdr:sp macro="" textlink="">
      <xdr:nvSpPr>
        <xdr:cNvPr id="242" name="テキスト ボックス 241"/>
        <xdr:cNvSpPr txBox="1"/>
      </xdr:nvSpPr>
      <xdr:spPr>
        <a:xfrm>
          <a:off x="2608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165328</xdr:rowOff>
    </xdr:from>
    <xdr:to>
      <xdr:col>10</xdr:col>
      <xdr:colOff>114300</xdr:colOff>
      <xdr:row>96</xdr:row>
      <xdr:rowOff>81268</xdr:rowOff>
    </xdr:to>
    <xdr:cxnSp macro="">
      <xdr:nvCxnSpPr>
        <xdr:cNvPr id="243" name="直線コネクタ 242"/>
        <xdr:cNvCxnSpPr/>
      </xdr:nvCxnSpPr>
      <xdr:spPr>
        <a:xfrm flipV="1">
          <a:off x="1130300" y="16453078"/>
          <a:ext cx="889000" cy="8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5" name="テキスト ボックス 244"/>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128147</xdr:rowOff>
    </xdr:from>
    <xdr:ext cx="599010" cy="259045"/>
    <xdr:sp macro="" textlink="">
      <xdr:nvSpPr>
        <xdr:cNvPr id="247" name="テキスト ボックス 246"/>
        <xdr:cNvSpPr txBox="1"/>
      </xdr:nvSpPr>
      <xdr:spPr>
        <a:xfrm>
          <a:off x="830795" y="16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113170</xdr:rowOff>
    </xdr:from>
    <xdr:to>
      <xdr:col>24</xdr:col>
      <xdr:colOff>114300</xdr:colOff>
      <xdr:row>95</xdr:row>
      <xdr:rowOff>43320</xdr:rowOff>
    </xdr:to>
    <xdr:sp macro="" textlink="">
      <xdr:nvSpPr>
        <xdr:cNvPr id="253" name="楕円 252"/>
        <xdr:cNvSpPr/>
      </xdr:nvSpPr>
      <xdr:spPr>
        <a:xfrm>
          <a:off x="4584700" y="162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136047</xdr:rowOff>
    </xdr:from>
    <xdr:ext cx="599010" cy="259045"/>
    <xdr:sp macro="" textlink="">
      <xdr:nvSpPr>
        <xdr:cNvPr id="254" name="扶助費該当値テキスト"/>
        <xdr:cNvSpPr txBox="1"/>
      </xdr:nvSpPr>
      <xdr:spPr>
        <a:xfrm>
          <a:off x="4686300" y="1608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11545</xdr:rowOff>
    </xdr:from>
    <xdr:to>
      <xdr:col>20</xdr:col>
      <xdr:colOff>38100</xdr:colOff>
      <xdr:row>95</xdr:row>
      <xdr:rowOff>113145</xdr:rowOff>
    </xdr:to>
    <xdr:sp macro="" textlink="">
      <xdr:nvSpPr>
        <xdr:cNvPr id="255" name="楕円 254"/>
        <xdr:cNvSpPr/>
      </xdr:nvSpPr>
      <xdr:spPr>
        <a:xfrm>
          <a:off x="3746500" y="162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129672</xdr:rowOff>
    </xdr:from>
    <xdr:ext cx="599010" cy="259045"/>
    <xdr:sp macro="" textlink="">
      <xdr:nvSpPr>
        <xdr:cNvPr id="256" name="テキスト ボックス 255"/>
        <xdr:cNvSpPr txBox="1"/>
      </xdr:nvSpPr>
      <xdr:spPr>
        <a:xfrm>
          <a:off x="3497795" y="1607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86677</xdr:rowOff>
    </xdr:from>
    <xdr:to>
      <xdr:col>15</xdr:col>
      <xdr:colOff>101600</xdr:colOff>
      <xdr:row>96</xdr:row>
      <xdr:rowOff>16827</xdr:rowOff>
    </xdr:to>
    <xdr:sp macro="" textlink="">
      <xdr:nvSpPr>
        <xdr:cNvPr id="257" name="楕円 256"/>
        <xdr:cNvSpPr/>
      </xdr:nvSpPr>
      <xdr:spPr>
        <a:xfrm>
          <a:off x="2857500" y="163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33354</xdr:rowOff>
    </xdr:from>
    <xdr:ext cx="599010" cy="259045"/>
    <xdr:sp macro="" textlink="">
      <xdr:nvSpPr>
        <xdr:cNvPr id="258" name="テキスト ボックス 257"/>
        <xdr:cNvSpPr txBox="1"/>
      </xdr:nvSpPr>
      <xdr:spPr>
        <a:xfrm>
          <a:off x="2608795" y="1614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114528</xdr:rowOff>
    </xdr:from>
    <xdr:to>
      <xdr:col>10</xdr:col>
      <xdr:colOff>165100</xdr:colOff>
      <xdr:row>96</xdr:row>
      <xdr:rowOff>44678</xdr:rowOff>
    </xdr:to>
    <xdr:sp macro="" textlink="">
      <xdr:nvSpPr>
        <xdr:cNvPr id="259" name="楕円 258"/>
        <xdr:cNvSpPr/>
      </xdr:nvSpPr>
      <xdr:spPr>
        <a:xfrm>
          <a:off x="1968500" y="164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61205</xdr:rowOff>
    </xdr:from>
    <xdr:ext cx="599010" cy="259045"/>
    <xdr:sp macro="" textlink="">
      <xdr:nvSpPr>
        <xdr:cNvPr id="260" name="テキスト ボックス 259"/>
        <xdr:cNvSpPr txBox="1"/>
      </xdr:nvSpPr>
      <xdr:spPr>
        <a:xfrm>
          <a:off x="1719795" y="1617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30468</xdr:rowOff>
    </xdr:from>
    <xdr:to>
      <xdr:col>6</xdr:col>
      <xdr:colOff>38100</xdr:colOff>
      <xdr:row>96</xdr:row>
      <xdr:rowOff>132068</xdr:rowOff>
    </xdr:to>
    <xdr:sp macro="" textlink="">
      <xdr:nvSpPr>
        <xdr:cNvPr id="261" name="楕円 260"/>
        <xdr:cNvSpPr/>
      </xdr:nvSpPr>
      <xdr:spPr>
        <a:xfrm>
          <a:off x="1079500" y="164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148595</xdr:rowOff>
    </xdr:from>
    <xdr:ext cx="599010" cy="259045"/>
    <xdr:sp macro="" textlink="">
      <xdr:nvSpPr>
        <xdr:cNvPr id="262" name="テキスト ボックス 261"/>
        <xdr:cNvSpPr txBox="1"/>
      </xdr:nvSpPr>
      <xdr:spPr>
        <a:xfrm>
          <a:off x="830795" y="1626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136538</xdr:rowOff>
    </xdr:from>
    <xdr:to>
      <xdr:col>55</xdr:col>
      <xdr:colOff>0</xdr:colOff>
      <xdr:row>34</xdr:row>
      <xdr:rowOff>149263</xdr:rowOff>
    </xdr:to>
    <xdr:cxnSp macro="">
      <xdr:nvCxnSpPr>
        <xdr:cNvPr id="292" name="直線コネクタ 291"/>
        <xdr:cNvCxnSpPr/>
      </xdr:nvCxnSpPr>
      <xdr:spPr>
        <a:xfrm flipV="1">
          <a:off x="9639300" y="5965838"/>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3" name="補助費等平均値テキスト"/>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82931</xdr:rowOff>
    </xdr:from>
    <xdr:to>
      <xdr:col>50</xdr:col>
      <xdr:colOff>114300</xdr:colOff>
      <xdr:row>34</xdr:row>
      <xdr:rowOff>149263</xdr:rowOff>
    </xdr:to>
    <xdr:cxnSp macro="">
      <xdr:nvCxnSpPr>
        <xdr:cNvPr id="295" name="直線コネクタ 294"/>
        <xdr:cNvCxnSpPr/>
      </xdr:nvCxnSpPr>
      <xdr:spPr>
        <a:xfrm>
          <a:off x="8750300" y="5912231"/>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80645</xdr:rowOff>
    </xdr:from>
    <xdr:to>
      <xdr:col>45</xdr:col>
      <xdr:colOff>177800</xdr:colOff>
      <xdr:row>34</xdr:row>
      <xdr:rowOff>82931</xdr:rowOff>
    </xdr:to>
    <xdr:cxnSp macro="">
      <xdr:nvCxnSpPr>
        <xdr:cNvPr id="298" name="直線コネクタ 297"/>
        <xdr:cNvCxnSpPr/>
      </xdr:nvCxnSpPr>
      <xdr:spPr>
        <a:xfrm>
          <a:off x="7861300" y="59099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0" name="テキスト ボックス 299"/>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73330</xdr:rowOff>
    </xdr:from>
    <xdr:to>
      <xdr:col>41</xdr:col>
      <xdr:colOff>50800</xdr:colOff>
      <xdr:row>34</xdr:row>
      <xdr:rowOff>80645</xdr:rowOff>
    </xdr:to>
    <xdr:cxnSp macro="">
      <xdr:nvCxnSpPr>
        <xdr:cNvPr id="301" name="直線コネクタ 300"/>
        <xdr:cNvCxnSpPr/>
      </xdr:nvCxnSpPr>
      <xdr:spPr>
        <a:xfrm>
          <a:off x="6972300" y="590263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85738</xdr:rowOff>
    </xdr:from>
    <xdr:to>
      <xdr:col>55</xdr:col>
      <xdr:colOff>50800</xdr:colOff>
      <xdr:row>35</xdr:row>
      <xdr:rowOff>15888</xdr:rowOff>
    </xdr:to>
    <xdr:sp macro="" textlink="">
      <xdr:nvSpPr>
        <xdr:cNvPr id="311" name="楕円 310"/>
        <xdr:cNvSpPr/>
      </xdr:nvSpPr>
      <xdr:spPr>
        <a:xfrm>
          <a:off x="10426700" y="59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64165</xdr:rowOff>
    </xdr:from>
    <xdr:ext cx="534377" cy="259045"/>
    <xdr:sp macro="" textlink="">
      <xdr:nvSpPr>
        <xdr:cNvPr id="312" name="補助費等該当値テキスト"/>
        <xdr:cNvSpPr txBox="1"/>
      </xdr:nvSpPr>
      <xdr:spPr>
        <a:xfrm>
          <a:off x="10528300" y="58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98463</xdr:rowOff>
    </xdr:from>
    <xdr:to>
      <xdr:col>50</xdr:col>
      <xdr:colOff>165100</xdr:colOff>
      <xdr:row>35</xdr:row>
      <xdr:rowOff>28613</xdr:rowOff>
    </xdr:to>
    <xdr:sp macro="" textlink="">
      <xdr:nvSpPr>
        <xdr:cNvPr id="313" name="楕円 312"/>
        <xdr:cNvSpPr/>
      </xdr:nvSpPr>
      <xdr:spPr>
        <a:xfrm>
          <a:off x="9588500" y="59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19740</xdr:rowOff>
    </xdr:from>
    <xdr:ext cx="534377" cy="259045"/>
    <xdr:sp macro="" textlink="">
      <xdr:nvSpPr>
        <xdr:cNvPr id="314" name="テキスト ボックス 313"/>
        <xdr:cNvSpPr txBox="1"/>
      </xdr:nvSpPr>
      <xdr:spPr>
        <a:xfrm>
          <a:off x="9372111" y="60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32131</xdr:rowOff>
    </xdr:from>
    <xdr:to>
      <xdr:col>46</xdr:col>
      <xdr:colOff>38100</xdr:colOff>
      <xdr:row>34</xdr:row>
      <xdr:rowOff>133731</xdr:rowOff>
    </xdr:to>
    <xdr:sp macro="" textlink="">
      <xdr:nvSpPr>
        <xdr:cNvPr id="315" name="楕円 314"/>
        <xdr:cNvSpPr/>
      </xdr:nvSpPr>
      <xdr:spPr>
        <a:xfrm>
          <a:off x="8699500" y="58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124858</xdr:rowOff>
    </xdr:from>
    <xdr:ext cx="534377" cy="259045"/>
    <xdr:sp macro="" textlink="">
      <xdr:nvSpPr>
        <xdr:cNvPr id="316" name="テキスト ボックス 315"/>
        <xdr:cNvSpPr txBox="1"/>
      </xdr:nvSpPr>
      <xdr:spPr>
        <a:xfrm>
          <a:off x="8483111" y="59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29845</xdr:rowOff>
    </xdr:from>
    <xdr:to>
      <xdr:col>41</xdr:col>
      <xdr:colOff>101600</xdr:colOff>
      <xdr:row>34</xdr:row>
      <xdr:rowOff>131445</xdr:rowOff>
    </xdr:to>
    <xdr:sp macro="" textlink="">
      <xdr:nvSpPr>
        <xdr:cNvPr id="317" name="楕円 316"/>
        <xdr:cNvSpPr/>
      </xdr:nvSpPr>
      <xdr:spPr>
        <a:xfrm>
          <a:off x="7810500" y="5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122572</xdr:rowOff>
    </xdr:from>
    <xdr:ext cx="534377" cy="259045"/>
    <xdr:sp macro="" textlink="">
      <xdr:nvSpPr>
        <xdr:cNvPr id="318" name="テキスト ボックス 317"/>
        <xdr:cNvSpPr txBox="1"/>
      </xdr:nvSpPr>
      <xdr:spPr>
        <a:xfrm>
          <a:off x="7594111" y="59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22530</xdr:rowOff>
    </xdr:from>
    <xdr:to>
      <xdr:col>36</xdr:col>
      <xdr:colOff>165100</xdr:colOff>
      <xdr:row>34</xdr:row>
      <xdr:rowOff>124130</xdr:rowOff>
    </xdr:to>
    <xdr:sp macro="" textlink="">
      <xdr:nvSpPr>
        <xdr:cNvPr id="319" name="楕円 318"/>
        <xdr:cNvSpPr/>
      </xdr:nvSpPr>
      <xdr:spPr>
        <a:xfrm>
          <a:off x="6921500" y="58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115257</xdr:rowOff>
    </xdr:from>
    <xdr:ext cx="534377" cy="259045"/>
    <xdr:sp macro="" textlink="">
      <xdr:nvSpPr>
        <xdr:cNvPr id="320" name="テキスト ボックス 319"/>
        <xdr:cNvSpPr txBox="1"/>
      </xdr:nvSpPr>
      <xdr:spPr>
        <a:xfrm>
          <a:off x="6705111" y="59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129249</xdr:rowOff>
    </xdr:from>
    <xdr:to>
      <xdr:col>55</xdr:col>
      <xdr:colOff>0</xdr:colOff>
      <xdr:row>53</xdr:row>
      <xdr:rowOff>161221</xdr:rowOff>
    </xdr:to>
    <xdr:cxnSp macro="">
      <xdr:nvCxnSpPr>
        <xdr:cNvPr id="352" name="直線コネクタ 351"/>
        <xdr:cNvCxnSpPr/>
      </xdr:nvCxnSpPr>
      <xdr:spPr>
        <a:xfrm flipV="1">
          <a:off x="9639300" y="9044649"/>
          <a:ext cx="838200" cy="20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3"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95776</xdr:rowOff>
    </xdr:from>
    <xdr:to>
      <xdr:col>50</xdr:col>
      <xdr:colOff>114300</xdr:colOff>
      <xdr:row>53</xdr:row>
      <xdr:rowOff>161221</xdr:rowOff>
    </xdr:to>
    <xdr:cxnSp macro="">
      <xdr:nvCxnSpPr>
        <xdr:cNvPr id="355" name="直線コネクタ 354"/>
        <xdr:cNvCxnSpPr/>
      </xdr:nvCxnSpPr>
      <xdr:spPr>
        <a:xfrm>
          <a:off x="8750300" y="9182626"/>
          <a:ext cx="889000" cy="6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7" name="テキスト ボックス 356"/>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93392</xdr:rowOff>
    </xdr:from>
    <xdr:to>
      <xdr:col>45</xdr:col>
      <xdr:colOff>177800</xdr:colOff>
      <xdr:row>53</xdr:row>
      <xdr:rowOff>95776</xdr:rowOff>
    </xdr:to>
    <xdr:cxnSp macro="">
      <xdr:nvCxnSpPr>
        <xdr:cNvPr id="358" name="直線コネクタ 357"/>
        <xdr:cNvCxnSpPr/>
      </xdr:nvCxnSpPr>
      <xdr:spPr>
        <a:xfrm>
          <a:off x="7861300" y="9008792"/>
          <a:ext cx="889000" cy="17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0" name="テキスト ボックス 359"/>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93392</xdr:rowOff>
    </xdr:from>
    <xdr:to>
      <xdr:col>41</xdr:col>
      <xdr:colOff>50800</xdr:colOff>
      <xdr:row>54</xdr:row>
      <xdr:rowOff>22265</xdr:rowOff>
    </xdr:to>
    <xdr:cxnSp macro="">
      <xdr:nvCxnSpPr>
        <xdr:cNvPr id="361" name="直線コネクタ 360"/>
        <xdr:cNvCxnSpPr/>
      </xdr:nvCxnSpPr>
      <xdr:spPr>
        <a:xfrm flipV="1">
          <a:off x="6972300" y="9008792"/>
          <a:ext cx="889000" cy="27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3" name="テキスト ボックス 362"/>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5" name="テキスト ボックス 364"/>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78449</xdr:rowOff>
    </xdr:from>
    <xdr:to>
      <xdr:col>55</xdr:col>
      <xdr:colOff>50800</xdr:colOff>
      <xdr:row>53</xdr:row>
      <xdr:rowOff>8599</xdr:rowOff>
    </xdr:to>
    <xdr:sp macro="" textlink="">
      <xdr:nvSpPr>
        <xdr:cNvPr id="371" name="楕円 370"/>
        <xdr:cNvSpPr/>
      </xdr:nvSpPr>
      <xdr:spPr>
        <a:xfrm>
          <a:off x="10426700" y="89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101326</xdr:rowOff>
    </xdr:from>
    <xdr:ext cx="534377" cy="259045"/>
    <xdr:sp macro="" textlink="">
      <xdr:nvSpPr>
        <xdr:cNvPr id="372" name="普通建設事業費該当値テキスト"/>
        <xdr:cNvSpPr txBox="1"/>
      </xdr:nvSpPr>
      <xdr:spPr>
        <a:xfrm>
          <a:off x="10528300" y="884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110421</xdr:rowOff>
    </xdr:from>
    <xdr:to>
      <xdr:col>50</xdr:col>
      <xdr:colOff>165100</xdr:colOff>
      <xdr:row>54</xdr:row>
      <xdr:rowOff>40571</xdr:rowOff>
    </xdr:to>
    <xdr:sp macro="" textlink="">
      <xdr:nvSpPr>
        <xdr:cNvPr id="373" name="楕円 372"/>
        <xdr:cNvSpPr/>
      </xdr:nvSpPr>
      <xdr:spPr>
        <a:xfrm>
          <a:off x="9588500" y="91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31698</xdr:rowOff>
    </xdr:from>
    <xdr:ext cx="534377" cy="259045"/>
    <xdr:sp macro="" textlink="">
      <xdr:nvSpPr>
        <xdr:cNvPr id="374" name="テキスト ボックス 373"/>
        <xdr:cNvSpPr txBox="1"/>
      </xdr:nvSpPr>
      <xdr:spPr>
        <a:xfrm>
          <a:off x="9372111" y="92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44976</xdr:rowOff>
    </xdr:from>
    <xdr:to>
      <xdr:col>46</xdr:col>
      <xdr:colOff>38100</xdr:colOff>
      <xdr:row>53</xdr:row>
      <xdr:rowOff>146576</xdr:rowOff>
    </xdr:to>
    <xdr:sp macro="" textlink="">
      <xdr:nvSpPr>
        <xdr:cNvPr id="375" name="楕円 374"/>
        <xdr:cNvSpPr/>
      </xdr:nvSpPr>
      <xdr:spPr>
        <a:xfrm>
          <a:off x="8699500" y="91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137703</xdr:rowOff>
    </xdr:from>
    <xdr:ext cx="534377" cy="259045"/>
    <xdr:sp macro="" textlink="">
      <xdr:nvSpPr>
        <xdr:cNvPr id="376" name="テキスト ボックス 375"/>
        <xdr:cNvSpPr txBox="1"/>
      </xdr:nvSpPr>
      <xdr:spPr>
        <a:xfrm>
          <a:off x="8483111" y="92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42592</xdr:rowOff>
    </xdr:from>
    <xdr:to>
      <xdr:col>41</xdr:col>
      <xdr:colOff>101600</xdr:colOff>
      <xdr:row>52</xdr:row>
      <xdr:rowOff>144192</xdr:rowOff>
    </xdr:to>
    <xdr:sp macro="" textlink="">
      <xdr:nvSpPr>
        <xdr:cNvPr id="377" name="楕円 376"/>
        <xdr:cNvSpPr/>
      </xdr:nvSpPr>
      <xdr:spPr>
        <a:xfrm>
          <a:off x="7810500" y="89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160719</xdr:rowOff>
    </xdr:from>
    <xdr:ext cx="534377" cy="259045"/>
    <xdr:sp macro="" textlink="">
      <xdr:nvSpPr>
        <xdr:cNvPr id="378" name="テキスト ボックス 377"/>
        <xdr:cNvSpPr txBox="1"/>
      </xdr:nvSpPr>
      <xdr:spPr>
        <a:xfrm>
          <a:off x="7594111" y="873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142915</xdr:rowOff>
    </xdr:from>
    <xdr:to>
      <xdr:col>36</xdr:col>
      <xdr:colOff>165100</xdr:colOff>
      <xdr:row>54</xdr:row>
      <xdr:rowOff>73065</xdr:rowOff>
    </xdr:to>
    <xdr:sp macro="" textlink="">
      <xdr:nvSpPr>
        <xdr:cNvPr id="379" name="楕円 378"/>
        <xdr:cNvSpPr/>
      </xdr:nvSpPr>
      <xdr:spPr>
        <a:xfrm>
          <a:off x="6921500" y="92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64192</xdr:rowOff>
    </xdr:from>
    <xdr:ext cx="534377" cy="259045"/>
    <xdr:sp macro="" textlink="">
      <xdr:nvSpPr>
        <xdr:cNvPr id="380" name="テキスト ボックス 379"/>
        <xdr:cNvSpPr txBox="1"/>
      </xdr:nvSpPr>
      <xdr:spPr>
        <a:xfrm>
          <a:off x="6705111" y="9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86391</xdr:rowOff>
    </xdr:from>
    <xdr:to>
      <xdr:col>55</xdr:col>
      <xdr:colOff>0</xdr:colOff>
      <xdr:row>72</xdr:row>
      <xdr:rowOff>145735</xdr:rowOff>
    </xdr:to>
    <xdr:cxnSp macro="">
      <xdr:nvCxnSpPr>
        <xdr:cNvPr id="407" name="直線コネクタ 406"/>
        <xdr:cNvCxnSpPr/>
      </xdr:nvCxnSpPr>
      <xdr:spPr>
        <a:xfrm flipV="1">
          <a:off x="9639300" y="12430791"/>
          <a:ext cx="8382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144822</xdr:rowOff>
    </xdr:from>
    <xdr:ext cx="534377" cy="259045"/>
    <xdr:sp macro="" textlink="">
      <xdr:nvSpPr>
        <xdr:cNvPr id="408" name="普通建設事業費 （ うち新規整備　）平均値テキスト"/>
        <xdr:cNvSpPr txBox="1"/>
      </xdr:nvSpPr>
      <xdr:spPr>
        <a:xfrm>
          <a:off x="10528300" y="12660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2494</xdr:rowOff>
    </xdr:from>
    <xdr:to>
      <xdr:col>50</xdr:col>
      <xdr:colOff>114300</xdr:colOff>
      <xdr:row>72</xdr:row>
      <xdr:rowOff>145735</xdr:rowOff>
    </xdr:to>
    <xdr:cxnSp macro="">
      <xdr:nvCxnSpPr>
        <xdr:cNvPr id="410" name="直線コネクタ 409"/>
        <xdr:cNvCxnSpPr/>
      </xdr:nvCxnSpPr>
      <xdr:spPr>
        <a:xfrm>
          <a:off x="8750300" y="12346894"/>
          <a:ext cx="889000" cy="1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153921</xdr:rowOff>
    </xdr:from>
    <xdr:ext cx="534377" cy="259045"/>
    <xdr:sp macro="" textlink="">
      <xdr:nvSpPr>
        <xdr:cNvPr id="412" name="テキスト ボックス 411"/>
        <xdr:cNvSpPr txBox="1"/>
      </xdr:nvSpPr>
      <xdr:spPr>
        <a:xfrm>
          <a:off x="9372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2494</xdr:rowOff>
    </xdr:from>
    <xdr:to>
      <xdr:col>45</xdr:col>
      <xdr:colOff>177800</xdr:colOff>
      <xdr:row>73</xdr:row>
      <xdr:rowOff>7981</xdr:rowOff>
    </xdr:to>
    <xdr:cxnSp macro="">
      <xdr:nvCxnSpPr>
        <xdr:cNvPr id="413" name="直線コネクタ 412"/>
        <xdr:cNvCxnSpPr/>
      </xdr:nvCxnSpPr>
      <xdr:spPr>
        <a:xfrm flipV="1">
          <a:off x="7861300" y="12346894"/>
          <a:ext cx="889000" cy="17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88770</xdr:rowOff>
    </xdr:from>
    <xdr:ext cx="534377" cy="259045"/>
    <xdr:sp macro="" textlink="">
      <xdr:nvSpPr>
        <xdr:cNvPr id="415" name="テキスト ボックス 414"/>
        <xdr:cNvSpPr txBox="1"/>
      </xdr:nvSpPr>
      <xdr:spPr>
        <a:xfrm>
          <a:off x="8483111" y="126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51325</xdr:rowOff>
    </xdr:from>
    <xdr:ext cx="534377" cy="259045"/>
    <xdr:sp macro="" textlink="">
      <xdr:nvSpPr>
        <xdr:cNvPr id="417" name="テキスト ボックス 416"/>
        <xdr:cNvSpPr txBox="1"/>
      </xdr:nvSpPr>
      <xdr:spPr>
        <a:xfrm>
          <a:off x="7594111" y="125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35591</xdr:rowOff>
    </xdr:from>
    <xdr:to>
      <xdr:col>55</xdr:col>
      <xdr:colOff>50800</xdr:colOff>
      <xdr:row>72</xdr:row>
      <xdr:rowOff>137191</xdr:rowOff>
    </xdr:to>
    <xdr:sp macro="" textlink="">
      <xdr:nvSpPr>
        <xdr:cNvPr id="423" name="楕円 422"/>
        <xdr:cNvSpPr/>
      </xdr:nvSpPr>
      <xdr:spPr>
        <a:xfrm>
          <a:off x="10426700" y="123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58468</xdr:rowOff>
    </xdr:from>
    <xdr:ext cx="534377" cy="259045"/>
    <xdr:sp macro="" textlink="">
      <xdr:nvSpPr>
        <xdr:cNvPr id="424" name="普通建設事業費 （ うち新規整備　）該当値テキスト"/>
        <xdr:cNvSpPr txBox="1"/>
      </xdr:nvSpPr>
      <xdr:spPr>
        <a:xfrm>
          <a:off x="10528300" y="122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94935</xdr:rowOff>
    </xdr:from>
    <xdr:to>
      <xdr:col>50</xdr:col>
      <xdr:colOff>165100</xdr:colOff>
      <xdr:row>73</xdr:row>
      <xdr:rowOff>25085</xdr:rowOff>
    </xdr:to>
    <xdr:sp macro="" textlink="">
      <xdr:nvSpPr>
        <xdr:cNvPr id="425" name="楕円 424"/>
        <xdr:cNvSpPr/>
      </xdr:nvSpPr>
      <xdr:spPr>
        <a:xfrm>
          <a:off x="9588500" y="124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41612</xdr:rowOff>
    </xdr:from>
    <xdr:ext cx="534377" cy="259045"/>
    <xdr:sp macro="" textlink="">
      <xdr:nvSpPr>
        <xdr:cNvPr id="426" name="テキスト ボックス 425"/>
        <xdr:cNvSpPr txBox="1"/>
      </xdr:nvSpPr>
      <xdr:spPr>
        <a:xfrm>
          <a:off x="9372111" y="1221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123144</xdr:rowOff>
    </xdr:from>
    <xdr:to>
      <xdr:col>46</xdr:col>
      <xdr:colOff>38100</xdr:colOff>
      <xdr:row>72</xdr:row>
      <xdr:rowOff>53294</xdr:rowOff>
    </xdr:to>
    <xdr:sp macro="" textlink="">
      <xdr:nvSpPr>
        <xdr:cNvPr id="427" name="楕円 426"/>
        <xdr:cNvSpPr/>
      </xdr:nvSpPr>
      <xdr:spPr>
        <a:xfrm>
          <a:off x="8699500" y="122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69821</xdr:rowOff>
    </xdr:from>
    <xdr:ext cx="534377" cy="259045"/>
    <xdr:sp macro="" textlink="">
      <xdr:nvSpPr>
        <xdr:cNvPr id="428" name="テキスト ボックス 427"/>
        <xdr:cNvSpPr txBox="1"/>
      </xdr:nvSpPr>
      <xdr:spPr>
        <a:xfrm>
          <a:off x="8483111" y="120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128631</xdr:rowOff>
    </xdr:from>
    <xdr:to>
      <xdr:col>41</xdr:col>
      <xdr:colOff>101600</xdr:colOff>
      <xdr:row>73</xdr:row>
      <xdr:rowOff>58781</xdr:rowOff>
    </xdr:to>
    <xdr:sp macro="" textlink="">
      <xdr:nvSpPr>
        <xdr:cNvPr id="429" name="楕円 428"/>
        <xdr:cNvSpPr/>
      </xdr:nvSpPr>
      <xdr:spPr>
        <a:xfrm>
          <a:off x="7810500" y="124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75308</xdr:rowOff>
    </xdr:from>
    <xdr:ext cx="534377" cy="259045"/>
    <xdr:sp macro="" textlink="">
      <xdr:nvSpPr>
        <xdr:cNvPr id="430" name="テキスト ボックス 429"/>
        <xdr:cNvSpPr txBox="1"/>
      </xdr:nvSpPr>
      <xdr:spPr>
        <a:xfrm>
          <a:off x="7594111" y="122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107544</xdr:rowOff>
    </xdr:from>
    <xdr:to>
      <xdr:col>55</xdr:col>
      <xdr:colOff>0</xdr:colOff>
      <xdr:row>94</xdr:row>
      <xdr:rowOff>149720</xdr:rowOff>
    </xdr:to>
    <xdr:cxnSp macro="">
      <xdr:nvCxnSpPr>
        <xdr:cNvPr id="459" name="直線コネクタ 458"/>
        <xdr:cNvCxnSpPr/>
      </xdr:nvCxnSpPr>
      <xdr:spPr>
        <a:xfrm flipV="1">
          <a:off x="9639300" y="16052394"/>
          <a:ext cx="838200" cy="2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0"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140957</xdr:rowOff>
    </xdr:from>
    <xdr:to>
      <xdr:col>50</xdr:col>
      <xdr:colOff>114300</xdr:colOff>
      <xdr:row>94</xdr:row>
      <xdr:rowOff>149720</xdr:rowOff>
    </xdr:to>
    <xdr:cxnSp macro="">
      <xdr:nvCxnSpPr>
        <xdr:cNvPr id="462" name="直線コネクタ 461"/>
        <xdr:cNvCxnSpPr/>
      </xdr:nvCxnSpPr>
      <xdr:spPr>
        <a:xfrm>
          <a:off x="8750300" y="1625725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107700</xdr:rowOff>
    </xdr:from>
    <xdr:ext cx="534377" cy="259045"/>
    <xdr:sp macro="" textlink="">
      <xdr:nvSpPr>
        <xdr:cNvPr id="464" name="テキスト ボックス 463"/>
        <xdr:cNvSpPr txBox="1"/>
      </xdr:nvSpPr>
      <xdr:spPr>
        <a:xfrm>
          <a:off x="9372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168275</xdr:rowOff>
    </xdr:from>
    <xdr:to>
      <xdr:col>45</xdr:col>
      <xdr:colOff>177800</xdr:colOff>
      <xdr:row>94</xdr:row>
      <xdr:rowOff>140957</xdr:rowOff>
    </xdr:to>
    <xdr:cxnSp macro="">
      <xdr:nvCxnSpPr>
        <xdr:cNvPr id="465" name="直線コネクタ 464"/>
        <xdr:cNvCxnSpPr/>
      </xdr:nvCxnSpPr>
      <xdr:spPr>
        <a:xfrm>
          <a:off x="7861300" y="16113125"/>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7" name="テキスト ボックス 466"/>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69" name="テキスト ボックス 468"/>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56744</xdr:rowOff>
    </xdr:from>
    <xdr:to>
      <xdr:col>55</xdr:col>
      <xdr:colOff>50800</xdr:colOff>
      <xdr:row>93</xdr:row>
      <xdr:rowOff>158344</xdr:rowOff>
    </xdr:to>
    <xdr:sp macro="" textlink="">
      <xdr:nvSpPr>
        <xdr:cNvPr id="475" name="楕円 474"/>
        <xdr:cNvSpPr/>
      </xdr:nvSpPr>
      <xdr:spPr>
        <a:xfrm>
          <a:off x="10426700" y="160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79621</xdr:rowOff>
    </xdr:from>
    <xdr:ext cx="534377" cy="259045"/>
    <xdr:sp macro="" textlink="">
      <xdr:nvSpPr>
        <xdr:cNvPr id="476" name="普通建設事業費 （ うち更新整備　）該当値テキスト"/>
        <xdr:cNvSpPr txBox="1"/>
      </xdr:nvSpPr>
      <xdr:spPr>
        <a:xfrm>
          <a:off x="10528300" y="158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98920</xdr:rowOff>
    </xdr:from>
    <xdr:to>
      <xdr:col>50</xdr:col>
      <xdr:colOff>165100</xdr:colOff>
      <xdr:row>95</xdr:row>
      <xdr:rowOff>29070</xdr:rowOff>
    </xdr:to>
    <xdr:sp macro="" textlink="">
      <xdr:nvSpPr>
        <xdr:cNvPr id="477" name="楕円 476"/>
        <xdr:cNvSpPr/>
      </xdr:nvSpPr>
      <xdr:spPr>
        <a:xfrm>
          <a:off x="9588500" y="162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20197</xdr:rowOff>
    </xdr:from>
    <xdr:ext cx="534377" cy="259045"/>
    <xdr:sp macro="" textlink="">
      <xdr:nvSpPr>
        <xdr:cNvPr id="478" name="テキスト ボックス 477"/>
        <xdr:cNvSpPr txBox="1"/>
      </xdr:nvSpPr>
      <xdr:spPr>
        <a:xfrm>
          <a:off x="9372111" y="163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90157</xdr:rowOff>
    </xdr:from>
    <xdr:to>
      <xdr:col>46</xdr:col>
      <xdr:colOff>38100</xdr:colOff>
      <xdr:row>95</xdr:row>
      <xdr:rowOff>20307</xdr:rowOff>
    </xdr:to>
    <xdr:sp macro="" textlink="">
      <xdr:nvSpPr>
        <xdr:cNvPr id="479" name="楕円 478"/>
        <xdr:cNvSpPr/>
      </xdr:nvSpPr>
      <xdr:spPr>
        <a:xfrm>
          <a:off x="8699500" y="162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36834</xdr:rowOff>
    </xdr:from>
    <xdr:ext cx="534377" cy="259045"/>
    <xdr:sp macro="" textlink="">
      <xdr:nvSpPr>
        <xdr:cNvPr id="480" name="テキスト ボックス 479"/>
        <xdr:cNvSpPr txBox="1"/>
      </xdr:nvSpPr>
      <xdr:spPr>
        <a:xfrm>
          <a:off x="8483111" y="1598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117475</xdr:rowOff>
    </xdr:from>
    <xdr:to>
      <xdr:col>41</xdr:col>
      <xdr:colOff>101600</xdr:colOff>
      <xdr:row>94</xdr:row>
      <xdr:rowOff>47625</xdr:rowOff>
    </xdr:to>
    <xdr:sp macro="" textlink="">
      <xdr:nvSpPr>
        <xdr:cNvPr id="481" name="楕円 480"/>
        <xdr:cNvSpPr/>
      </xdr:nvSpPr>
      <xdr:spPr>
        <a:xfrm>
          <a:off x="7810500" y="160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64152</xdr:rowOff>
    </xdr:from>
    <xdr:ext cx="534377" cy="259045"/>
    <xdr:sp macro="" textlink="">
      <xdr:nvSpPr>
        <xdr:cNvPr id="482" name="テキスト ボックス 481"/>
        <xdr:cNvSpPr txBox="1"/>
      </xdr:nvSpPr>
      <xdr:spPr>
        <a:xfrm>
          <a:off x="7594111" y="158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18142</xdr:rowOff>
    </xdr:from>
    <xdr:to>
      <xdr:col>85</xdr:col>
      <xdr:colOff>127000</xdr:colOff>
      <xdr:row>38</xdr:row>
      <xdr:rowOff>25400</xdr:rowOff>
    </xdr:to>
    <xdr:cxnSp macro="">
      <xdr:nvCxnSpPr>
        <xdr:cNvPr id="507" name="直線コネクタ 506"/>
        <xdr:cNvCxnSpPr/>
      </xdr:nvCxnSpPr>
      <xdr:spPr>
        <a:xfrm flipV="1">
          <a:off x="15481300" y="6533242"/>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0" name="直線コネクタ 50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3" name="直線コネクタ 51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5" name="テキスト ボックス 514"/>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6" name="直線コネクタ 51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138792</xdr:rowOff>
    </xdr:from>
    <xdr:to>
      <xdr:col>85</xdr:col>
      <xdr:colOff>177800</xdr:colOff>
      <xdr:row>38</xdr:row>
      <xdr:rowOff>68942</xdr:rowOff>
    </xdr:to>
    <xdr:sp macro="" textlink="">
      <xdr:nvSpPr>
        <xdr:cNvPr id="526" name="楕円 525"/>
        <xdr:cNvSpPr/>
      </xdr:nvSpPr>
      <xdr:spPr>
        <a:xfrm>
          <a:off x="16268700" y="64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8" name="楕円 52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9" name="テキスト ボックス 528"/>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0" name="楕円 52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1" name="テキスト ボックス 530"/>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2" name="楕円 53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3" name="テキスト ボックス 532"/>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4" name="楕円 53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5" name="テキスト ボックス 534"/>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123881</xdr:rowOff>
    </xdr:from>
    <xdr:to>
      <xdr:col>85</xdr:col>
      <xdr:colOff>127000</xdr:colOff>
      <xdr:row>78</xdr:row>
      <xdr:rowOff>137620</xdr:rowOff>
    </xdr:to>
    <xdr:cxnSp macro="">
      <xdr:nvCxnSpPr>
        <xdr:cNvPr id="612" name="直線コネクタ 611"/>
        <xdr:cNvCxnSpPr/>
      </xdr:nvCxnSpPr>
      <xdr:spPr>
        <a:xfrm flipV="1">
          <a:off x="15481300" y="13496981"/>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3"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113182</xdr:rowOff>
    </xdr:from>
    <xdr:to>
      <xdr:col>81</xdr:col>
      <xdr:colOff>50800</xdr:colOff>
      <xdr:row>78</xdr:row>
      <xdr:rowOff>137620</xdr:rowOff>
    </xdr:to>
    <xdr:cxnSp macro="">
      <xdr:nvCxnSpPr>
        <xdr:cNvPr id="615" name="直線コネクタ 614"/>
        <xdr:cNvCxnSpPr/>
      </xdr:nvCxnSpPr>
      <xdr:spPr>
        <a:xfrm>
          <a:off x="14592300" y="13486282"/>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7" name="テキスト ボックス 616"/>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113182</xdr:rowOff>
    </xdr:from>
    <xdr:to>
      <xdr:col>76</xdr:col>
      <xdr:colOff>114300</xdr:colOff>
      <xdr:row>78</xdr:row>
      <xdr:rowOff>166698</xdr:rowOff>
    </xdr:to>
    <xdr:cxnSp macro="">
      <xdr:nvCxnSpPr>
        <xdr:cNvPr id="618" name="直線コネクタ 617"/>
        <xdr:cNvCxnSpPr/>
      </xdr:nvCxnSpPr>
      <xdr:spPr>
        <a:xfrm flipV="1">
          <a:off x="13703300" y="13486282"/>
          <a:ext cx="889000" cy="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0" name="テキスト ボックス 619"/>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143404</xdr:rowOff>
    </xdr:from>
    <xdr:to>
      <xdr:col>71</xdr:col>
      <xdr:colOff>177800</xdr:colOff>
      <xdr:row>78</xdr:row>
      <xdr:rowOff>166698</xdr:rowOff>
    </xdr:to>
    <xdr:cxnSp macro="">
      <xdr:nvCxnSpPr>
        <xdr:cNvPr id="621" name="直線コネクタ 620"/>
        <xdr:cNvCxnSpPr/>
      </xdr:nvCxnSpPr>
      <xdr:spPr>
        <a:xfrm>
          <a:off x="12814300" y="13516504"/>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3" name="テキスト ボックス 622"/>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5" name="テキスト ボックス 624"/>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73081</xdr:rowOff>
    </xdr:from>
    <xdr:to>
      <xdr:col>85</xdr:col>
      <xdr:colOff>177800</xdr:colOff>
      <xdr:row>79</xdr:row>
      <xdr:rowOff>3231</xdr:rowOff>
    </xdr:to>
    <xdr:sp macro="" textlink="">
      <xdr:nvSpPr>
        <xdr:cNvPr id="631" name="楕円 630"/>
        <xdr:cNvSpPr/>
      </xdr:nvSpPr>
      <xdr:spPr>
        <a:xfrm>
          <a:off x="16268700" y="134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159458</xdr:rowOff>
    </xdr:from>
    <xdr:ext cx="534377" cy="259045"/>
    <xdr:sp macro="" textlink="">
      <xdr:nvSpPr>
        <xdr:cNvPr id="632" name="公債費該当値テキスト"/>
        <xdr:cNvSpPr txBox="1"/>
      </xdr:nvSpPr>
      <xdr:spPr>
        <a:xfrm>
          <a:off x="16370300" y="133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86820</xdr:rowOff>
    </xdr:from>
    <xdr:to>
      <xdr:col>81</xdr:col>
      <xdr:colOff>101600</xdr:colOff>
      <xdr:row>79</xdr:row>
      <xdr:rowOff>16970</xdr:rowOff>
    </xdr:to>
    <xdr:sp macro="" textlink="">
      <xdr:nvSpPr>
        <xdr:cNvPr id="633" name="楕円 632"/>
        <xdr:cNvSpPr/>
      </xdr:nvSpPr>
      <xdr:spPr>
        <a:xfrm>
          <a:off x="15430500" y="134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8097</xdr:rowOff>
    </xdr:from>
    <xdr:ext cx="534377" cy="259045"/>
    <xdr:sp macro="" textlink="">
      <xdr:nvSpPr>
        <xdr:cNvPr id="634" name="テキスト ボックス 633"/>
        <xdr:cNvSpPr txBox="1"/>
      </xdr:nvSpPr>
      <xdr:spPr>
        <a:xfrm>
          <a:off x="15214111" y="135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62382</xdr:rowOff>
    </xdr:from>
    <xdr:to>
      <xdr:col>76</xdr:col>
      <xdr:colOff>165100</xdr:colOff>
      <xdr:row>78</xdr:row>
      <xdr:rowOff>163982</xdr:rowOff>
    </xdr:to>
    <xdr:sp macro="" textlink="">
      <xdr:nvSpPr>
        <xdr:cNvPr id="635" name="楕円 634"/>
        <xdr:cNvSpPr/>
      </xdr:nvSpPr>
      <xdr:spPr>
        <a:xfrm>
          <a:off x="14541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155109</xdr:rowOff>
    </xdr:from>
    <xdr:ext cx="534377" cy="259045"/>
    <xdr:sp macro="" textlink="">
      <xdr:nvSpPr>
        <xdr:cNvPr id="636" name="テキスト ボックス 635"/>
        <xdr:cNvSpPr txBox="1"/>
      </xdr:nvSpPr>
      <xdr:spPr>
        <a:xfrm>
          <a:off x="14325111" y="1352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115898</xdr:rowOff>
    </xdr:from>
    <xdr:to>
      <xdr:col>72</xdr:col>
      <xdr:colOff>38100</xdr:colOff>
      <xdr:row>79</xdr:row>
      <xdr:rowOff>46048</xdr:rowOff>
    </xdr:to>
    <xdr:sp macro="" textlink="">
      <xdr:nvSpPr>
        <xdr:cNvPr id="637" name="楕円 636"/>
        <xdr:cNvSpPr/>
      </xdr:nvSpPr>
      <xdr:spPr>
        <a:xfrm>
          <a:off x="13652500" y="134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37175</xdr:rowOff>
    </xdr:from>
    <xdr:ext cx="534377" cy="259045"/>
    <xdr:sp macro="" textlink="">
      <xdr:nvSpPr>
        <xdr:cNvPr id="638" name="テキスト ボックス 637"/>
        <xdr:cNvSpPr txBox="1"/>
      </xdr:nvSpPr>
      <xdr:spPr>
        <a:xfrm>
          <a:off x="13436111" y="135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92604</xdr:rowOff>
    </xdr:from>
    <xdr:to>
      <xdr:col>67</xdr:col>
      <xdr:colOff>101600</xdr:colOff>
      <xdr:row>79</xdr:row>
      <xdr:rowOff>22754</xdr:rowOff>
    </xdr:to>
    <xdr:sp macro="" textlink="">
      <xdr:nvSpPr>
        <xdr:cNvPr id="639" name="楕円 638"/>
        <xdr:cNvSpPr/>
      </xdr:nvSpPr>
      <xdr:spPr>
        <a:xfrm>
          <a:off x="12763500" y="134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13881</xdr:rowOff>
    </xdr:from>
    <xdr:ext cx="534377" cy="259045"/>
    <xdr:sp macro="" textlink="">
      <xdr:nvSpPr>
        <xdr:cNvPr id="640" name="テキスト ボックス 639"/>
        <xdr:cNvSpPr txBox="1"/>
      </xdr:nvSpPr>
      <xdr:spPr>
        <a:xfrm>
          <a:off x="12547111" y="135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87731</xdr:rowOff>
    </xdr:from>
    <xdr:to>
      <xdr:col>85</xdr:col>
      <xdr:colOff>127000</xdr:colOff>
      <xdr:row>97</xdr:row>
      <xdr:rowOff>96265</xdr:rowOff>
    </xdr:to>
    <xdr:cxnSp macro="">
      <xdr:nvCxnSpPr>
        <xdr:cNvPr id="669" name="直線コネクタ 668"/>
        <xdr:cNvCxnSpPr/>
      </xdr:nvCxnSpPr>
      <xdr:spPr>
        <a:xfrm flipV="1">
          <a:off x="15481300" y="16718381"/>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0"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92914</xdr:rowOff>
    </xdr:from>
    <xdr:to>
      <xdr:col>81</xdr:col>
      <xdr:colOff>50800</xdr:colOff>
      <xdr:row>97</xdr:row>
      <xdr:rowOff>96265</xdr:rowOff>
    </xdr:to>
    <xdr:cxnSp macro="">
      <xdr:nvCxnSpPr>
        <xdr:cNvPr id="672" name="直線コネクタ 671"/>
        <xdr:cNvCxnSpPr/>
      </xdr:nvCxnSpPr>
      <xdr:spPr>
        <a:xfrm>
          <a:off x="14592300" y="16209214"/>
          <a:ext cx="889000" cy="5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4" name="テキスト ボックス 673"/>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92914</xdr:rowOff>
    </xdr:from>
    <xdr:to>
      <xdr:col>76</xdr:col>
      <xdr:colOff>114300</xdr:colOff>
      <xdr:row>97</xdr:row>
      <xdr:rowOff>134595</xdr:rowOff>
    </xdr:to>
    <xdr:cxnSp macro="">
      <xdr:nvCxnSpPr>
        <xdr:cNvPr id="675" name="直線コネクタ 674"/>
        <xdr:cNvCxnSpPr/>
      </xdr:nvCxnSpPr>
      <xdr:spPr>
        <a:xfrm flipV="1">
          <a:off x="13703300" y="16209214"/>
          <a:ext cx="889000" cy="5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65040</xdr:rowOff>
    </xdr:from>
    <xdr:ext cx="469744" cy="259045"/>
    <xdr:sp macro="" textlink="">
      <xdr:nvSpPr>
        <xdr:cNvPr id="677" name="テキスト ボックス 676"/>
        <xdr:cNvSpPr txBox="1"/>
      </xdr:nvSpPr>
      <xdr:spPr>
        <a:xfrm>
          <a:off x="14357428" y="166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14123</xdr:rowOff>
    </xdr:from>
    <xdr:to>
      <xdr:col>71</xdr:col>
      <xdr:colOff>177800</xdr:colOff>
      <xdr:row>97</xdr:row>
      <xdr:rowOff>134595</xdr:rowOff>
    </xdr:to>
    <xdr:cxnSp macro="">
      <xdr:nvCxnSpPr>
        <xdr:cNvPr id="678" name="直線コネクタ 677"/>
        <xdr:cNvCxnSpPr/>
      </xdr:nvCxnSpPr>
      <xdr:spPr>
        <a:xfrm>
          <a:off x="12814300" y="16644773"/>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0" name="テキスト ボックス 679"/>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36931</xdr:rowOff>
    </xdr:from>
    <xdr:to>
      <xdr:col>85</xdr:col>
      <xdr:colOff>177800</xdr:colOff>
      <xdr:row>97</xdr:row>
      <xdr:rowOff>138531</xdr:rowOff>
    </xdr:to>
    <xdr:sp macro="" textlink="">
      <xdr:nvSpPr>
        <xdr:cNvPr id="688" name="楕円 687"/>
        <xdr:cNvSpPr/>
      </xdr:nvSpPr>
      <xdr:spPr>
        <a:xfrm>
          <a:off x="16268700" y="166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15358</xdr:rowOff>
    </xdr:from>
    <xdr:ext cx="469744" cy="259045"/>
    <xdr:sp macro="" textlink="">
      <xdr:nvSpPr>
        <xdr:cNvPr id="689" name="積立金該当値テキスト"/>
        <xdr:cNvSpPr txBox="1"/>
      </xdr:nvSpPr>
      <xdr:spPr>
        <a:xfrm>
          <a:off x="16370300" y="1664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45465</xdr:rowOff>
    </xdr:from>
    <xdr:to>
      <xdr:col>81</xdr:col>
      <xdr:colOff>101600</xdr:colOff>
      <xdr:row>97</xdr:row>
      <xdr:rowOff>147065</xdr:rowOff>
    </xdr:to>
    <xdr:sp macro="" textlink="">
      <xdr:nvSpPr>
        <xdr:cNvPr id="690" name="楕円 689"/>
        <xdr:cNvSpPr/>
      </xdr:nvSpPr>
      <xdr:spPr>
        <a:xfrm>
          <a:off x="15430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138192</xdr:rowOff>
    </xdr:from>
    <xdr:ext cx="469744" cy="259045"/>
    <xdr:sp macro="" textlink="">
      <xdr:nvSpPr>
        <xdr:cNvPr id="691" name="テキスト ボックス 690"/>
        <xdr:cNvSpPr txBox="1"/>
      </xdr:nvSpPr>
      <xdr:spPr>
        <a:xfrm>
          <a:off x="15246428" y="167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42114</xdr:rowOff>
    </xdr:from>
    <xdr:to>
      <xdr:col>76</xdr:col>
      <xdr:colOff>165100</xdr:colOff>
      <xdr:row>94</xdr:row>
      <xdr:rowOff>143714</xdr:rowOff>
    </xdr:to>
    <xdr:sp macro="" textlink="">
      <xdr:nvSpPr>
        <xdr:cNvPr id="692" name="楕円 691"/>
        <xdr:cNvSpPr/>
      </xdr:nvSpPr>
      <xdr:spPr>
        <a:xfrm>
          <a:off x="14541500" y="161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160241</xdr:rowOff>
    </xdr:from>
    <xdr:ext cx="534377" cy="259045"/>
    <xdr:sp macro="" textlink="">
      <xdr:nvSpPr>
        <xdr:cNvPr id="693" name="テキスト ボックス 692"/>
        <xdr:cNvSpPr txBox="1"/>
      </xdr:nvSpPr>
      <xdr:spPr>
        <a:xfrm>
          <a:off x="14325111" y="159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83795</xdr:rowOff>
    </xdr:from>
    <xdr:to>
      <xdr:col>72</xdr:col>
      <xdr:colOff>38100</xdr:colOff>
      <xdr:row>98</xdr:row>
      <xdr:rowOff>13945</xdr:rowOff>
    </xdr:to>
    <xdr:sp macro="" textlink="">
      <xdr:nvSpPr>
        <xdr:cNvPr id="694" name="楕円 693"/>
        <xdr:cNvSpPr/>
      </xdr:nvSpPr>
      <xdr:spPr>
        <a:xfrm>
          <a:off x="13652500" y="167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5072</xdr:rowOff>
    </xdr:from>
    <xdr:ext cx="469744" cy="259045"/>
    <xdr:sp macro="" textlink="">
      <xdr:nvSpPr>
        <xdr:cNvPr id="695" name="テキスト ボックス 694"/>
        <xdr:cNvSpPr txBox="1"/>
      </xdr:nvSpPr>
      <xdr:spPr>
        <a:xfrm>
          <a:off x="13468428" y="168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134773</xdr:rowOff>
    </xdr:from>
    <xdr:to>
      <xdr:col>67</xdr:col>
      <xdr:colOff>101600</xdr:colOff>
      <xdr:row>97</xdr:row>
      <xdr:rowOff>64923</xdr:rowOff>
    </xdr:to>
    <xdr:sp macro="" textlink="">
      <xdr:nvSpPr>
        <xdr:cNvPr id="696" name="楕円 695"/>
        <xdr:cNvSpPr/>
      </xdr:nvSpPr>
      <xdr:spPr>
        <a:xfrm>
          <a:off x="12763500" y="165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56050</xdr:rowOff>
    </xdr:from>
    <xdr:ext cx="469744" cy="259045"/>
    <xdr:sp macro="" textlink="">
      <xdr:nvSpPr>
        <xdr:cNvPr id="697" name="テキスト ボックス 696"/>
        <xdr:cNvSpPr txBox="1"/>
      </xdr:nvSpPr>
      <xdr:spPr>
        <a:xfrm>
          <a:off x="12579428" y="1668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1" name="直線コネクタ 720"/>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2"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3" name="直線コネクタ 722"/>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4"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5" name="直線コネクタ 724"/>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70168</xdr:rowOff>
    </xdr:from>
    <xdr:to>
      <xdr:col>116</xdr:col>
      <xdr:colOff>63500</xdr:colOff>
      <xdr:row>38</xdr:row>
      <xdr:rowOff>83312</xdr:rowOff>
    </xdr:to>
    <xdr:cxnSp macro="">
      <xdr:nvCxnSpPr>
        <xdr:cNvPr id="726" name="直線コネクタ 725"/>
        <xdr:cNvCxnSpPr/>
      </xdr:nvCxnSpPr>
      <xdr:spPr>
        <a:xfrm>
          <a:off x="21323300" y="6585268"/>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7"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28" name="フローチャート: 判断 727"/>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145986</xdr:rowOff>
    </xdr:from>
    <xdr:to>
      <xdr:col>111</xdr:col>
      <xdr:colOff>177800</xdr:colOff>
      <xdr:row>38</xdr:row>
      <xdr:rowOff>70168</xdr:rowOff>
    </xdr:to>
    <xdr:cxnSp macro="">
      <xdr:nvCxnSpPr>
        <xdr:cNvPr id="729" name="直線コネクタ 728"/>
        <xdr:cNvCxnSpPr/>
      </xdr:nvCxnSpPr>
      <xdr:spPr>
        <a:xfrm>
          <a:off x="20434300" y="6318186"/>
          <a:ext cx="889000" cy="2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0" name="フローチャート: 判断 729"/>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1" name="テキスト ボックス 730"/>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40449</xdr:rowOff>
    </xdr:from>
    <xdr:to>
      <xdr:col>107</xdr:col>
      <xdr:colOff>50800</xdr:colOff>
      <xdr:row>36</xdr:row>
      <xdr:rowOff>145986</xdr:rowOff>
    </xdr:to>
    <xdr:cxnSp macro="">
      <xdr:nvCxnSpPr>
        <xdr:cNvPr id="732" name="直線コネクタ 731"/>
        <xdr:cNvCxnSpPr/>
      </xdr:nvCxnSpPr>
      <xdr:spPr>
        <a:xfrm>
          <a:off x="19545300" y="6212649"/>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3" name="フローチャート: 判断 732"/>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4" name="テキスト ボックス 733"/>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40449</xdr:rowOff>
    </xdr:from>
    <xdr:to>
      <xdr:col>102</xdr:col>
      <xdr:colOff>114300</xdr:colOff>
      <xdr:row>36</xdr:row>
      <xdr:rowOff>45212</xdr:rowOff>
    </xdr:to>
    <xdr:cxnSp macro="">
      <xdr:nvCxnSpPr>
        <xdr:cNvPr id="735" name="直線コネクタ 734"/>
        <xdr:cNvCxnSpPr/>
      </xdr:nvCxnSpPr>
      <xdr:spPr>
        <a:xfrm flipV="1">
          <a:off x="18656300" y="6212649"/>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6" name="フローチャート: 判断 735"/>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7" name="テキスト ボックス 736"/>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38" name="フローチャート: 判断 737"/>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39" name="テキスト ボックス 738"/>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32512</xdr:rowOff>
    </xdr:from>
    <xdr:to>
      <xdr:col>116</xdr:col>
      <xdr:colOff>114300</xdr:colOff>
      <xdr:row>38</xdr:row>
      <xdr:rowOff>134112</xdr:rowOff>
    </xdr:to>
    <xdr:sp macro="" textlink="">
      <xdr:nvSpPr>
        <xdr:cNvPr id="745" name="楕円 744"/>
        <xdr:cNvSpPr/>
      </xdr:nvSpPr>
      <xdr:spPr>
        <a:xfrm>
          <a:off x="221107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10939</xdr:rowOff>
    </xdr:from>
    <xdr:ext cx="378565" cy="259045"/>
    <xdr:sp macro="" textlink="">
      <xdr:nvSpPr>
        <xdr:cNvPr id="746" name="投資及び出資金該当値テキスト"/>
        <xdr:cNvSpPr txBox="1"/>
      </xdr:nvSpPr>
      <xdr:spPr>
        <a:xfrm>
          <a:off x="22212300" y="6526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19368</xdr:rowOff>
    </xdr:from>
    <xdr:to>
      <xdr:col>112</xdr:col>
      <xdr:colOff>38100</xdr:colOff>
      <xdr:row>38</xdr:row>
      <xdr:rowOff>120968</xdr:rowOff>
    </xdr:to>
    <xdr:sp macro="" textlink="">
      <xdr:nvSpPr>
        <xdr:cNvPr id="747" name="楕円 746"/>
        <xdr:cNvSpPr/>
      </xdr:nvSpPr>
      <xdr:spPr>
        <a:xfrm>
          <a:off x="21272500" y="65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112095</xdr:rowOff>
    </xdr:from>
    <xdr:ext cx="378565" cy="259045"/>
    <xdr:sp macro="" textlink="">
      <xdr:nvSpPr>
        <xdr:cNvPr id="748" name="テキスト ボックス 747"/>
        <xdr:cNvSpPr txBox="1"/>
      </xdr:nvSpPr>
      <xdr:spPr>
        <a:xfrm>
          <a:off x="21134017" y="6627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95186</xdr:rowOff>
    </xdr:from>
    <xdr:to>
      <xdr:col>107</xdr:col>
      <xdr:colOff>101600</xdr:colOff>
      <xdr:row>37</xdr:row>
      <xdr:rowOff>25336</xdr:rowOff>
    </xdr:to>
    <xdr:sp macro="" textlink="">
      <xdr:nvSpPr>
        <xdr:cNvPr id="749" name="楕円 748"/>
        <xdr:cNvSpPr/>
      </xdr:nvSpPr>
      <xdr:spPr>
        <a:xfrm>
          <a:off x="20383500" y="62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16463</xdr:rowOff>
    </xdr:from>
    <xdr:ext cx="469744" cy="259045"/>
    <xdr:sp macro="" textlink="">
      <xdr:nvSpPr>
        <xdr:cNvPr id="750" name="テキスト ボックス 749"/>
        <xdr:cNvSpPr txBox="1"/>
      </xdr:nvSpPr>
      <xdr:spPr>
        <a:xfrm>
          <a:off x="20199428" y="636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161099</xdr:rowOff>
    </xdr:from>
    <xdr:to>
      <xdr:col>102</xdr:col>
      <xdr:colOff>165100</xdr:colOff>
      <xdr:row>36</xdr:row>
      <xdr:rowOff>91249</xdr:rowOff>
    </xdr:to>
    <xdr:sp macro="" textlink="">
      <xdr:nvSpPr>
        <xdr:cNvPr id="751" name="楕円 750"/>
        <xdr:cNvSpPr/>
      </xdr:nvSpPr>
      <xdr:spPr>
        <a:xfrm>
          <a:off x="19494500" y="61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82376</xdr:rowOff>
    </xdr:from>
    <xdr:ext cx="469744" cy="259045"/>
    <xdr:sp macro="" textlink="">
      <xdr:nvSpPr>
        <xdr:cNvPr id="752" name="テキスト ボックス 751"/>
        <xdr:cNvSpPr txBox="1"/>
      </xdr:nvSpPr>
      <xdr:spPr>
        <a:xfrm>
          <a:off x="19310428" y="625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165862</xdr:rowOff>
    </xdr:from>
    <xdr:to>
      <xdr:col>98</xdr:col>
      <xdr:colOff>38100</xdr:colOff>
      <xdr:row>36</xdr:row>
      <xdr:rowOff>96012</xdr:rowOff>
    </xdr:to>
    <xdr:sp macro="" textlink="">
      <xdr:nvSpPr>
        <xdr:cNvPr id="753" name="楕円 752"/>
        <xdr:cNvSpPr/>
      </xdr:nvSpPr>
      <xdr:spPr>
        <a:xfrm>
          <a:off x="18605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87139</xdr:rowOff>
    </xdr:from>
    <xdr:ext cx="469744" cy="259045"/>
    <xdr:sp macro="" textlink="">
      <xdr:nvSpPr>
        <xdr:cNvPr id="754" name="テキスト ボックス 753"/>
        <xdr:cNvSpPr txBox="1"/>
      </xdr:nvSpPr>
      <xdr:spPr>
        <a:xfrm>
          <a:off x="18421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6" name="直線コネクタ 775"/>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7"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8" name="直線コネクタ 777"/>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9"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0" name="直線コネクタ 779"/>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83990</xdr:rowOff>
    </xdr:from>
    <xdr:to>
      <xdr:col>116</xdr:col>
      <xdr:colOff>63500</xdr:colOff>
      <xdr:row>58</xdr:row>
      <xdr:rowOff>90277</xdr:rowOff>
    </xdr:to>
    <xdr:cxnSp macro="">
      <xdr:nvCxnSpPr>
        <xdr:cNvPr id="781" name="直線コネクタ 780"/>
        <xdr:cNvCxnSpPr/>
      </xdr:nvCxnSpPr>
      <xdr:spPr>
        <a:xfrm>
          <a:off x="21323300" y="10028090"/>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2"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3" name="フローチャート: 判断 782"/>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73200</xdr:rowOff>
    </xdr:from>
    <xdr:to>
      <xdr:col>111</xdr:col>
      <xdr:colOff>177800</xdr:colOff>
      <xdr:row>58</xdr:row>
      <xdr:rowOff>83990</xdr:rowOff>
    </xdr:to>
    <xdr:cxnSp macro="">
      <xdr:nvCxnSpPr>
        <xdr:cNvPr id="784" name="直線コネクタ 783"/>
        <xdr:cNvCxnSpPr/>
      </xdr:nvCxnSpPr>
      <xdr:spPr>
        <a:xfrm>
          <a:off x="20434300" y="1001730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5" name="フローチャート: 判断 784"/>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6" name="テキスト ボックス 785"/>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52146</xdr:rowOff>
    </xdr:from>
    <xdr:to>
      <xdr:col>107</xdr:col>
      <xdr:colOff>50800</xdr:colOff>
      <xdr:row>58</xdr:row>
      <xdr:rowOff>73200</xdr:rowOff>
    </xdr:to>
    <xdr:cxnSp macro="">
      <xdr:nvCxnSpPr>
        <xdr:cNvPr id="787" name="直線コネクタ 786"/>
        <xdr:cNvCxnSpPr/>
      </xdr:nvCxnSpPr>
      <xdr:spPr>
        <a:xfrm>
          <a:off x="19545300" y="9996246"/>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8" name="フローチャート: 判断 787"/>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89" name="テキスト ボックス 788"/>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52146</xdr:rowOff>
    </xdr:from>
    <xdr:to>
      <xdr:col>102</xdr:col>
      <xdr:colOff>114300</xdr:colOff>
      <xdr:row>58</xdr:row>
      <xdr:rowOff>57587</xdr:rowOff>
    </xdr:to>
    <xdr:cxnSp macro="">
      <xdr:nvCxnSpPr>
        <xdr:cNvPr id="790" name="直線コネクタ 789"/>
        <xdr:cNvCxnSpPr/>
      </xdr:nvCxnSpPr>
      <xdr:spPr>
        <a:xfrm flipV="1">
          <a:off x="18656300" y="9996246"/>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1" name="フローチャート: 判断 790"/>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2" name="テキスト ボックス 791"/>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3" name="フローチャート: 判断 792"/>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4" name="テキスト ボックス 793"/>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39477</xdr:rowOff>
    </xdr:from>
    <xdr:to>
      <xdr:col>116</xdr:col>
      <xdr:colOff>114300</xdr:colOff>
      <xdr:row>58</xdr:row>
      <xdr:rowOff>141077</xdr:rowOff>
    </xdr:to>
    <xdr:sp macro="" textlink="">
      <xdr:nvSpPr>
        <xdr:cNvPr id="800" name="楕円 799"/>
        <xdr:cNvSpPr/>
      </xdr:nvSpPr>
      <xdr:spPr>
        <a:xfrm>
          <a:off x="22110700" y="99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125854</xdr:rowOff>
    </xdr:from>
    <xdr:ext cx="469744" cy="259045"/>
    <xdr:sp macro="" textlink="">
      <xdr:nvSpPr>
        <xdr:cNvPr id="801" name="貸付金該当値テキスト"/>
        <xdr:cNvSpPr txBox="1"/>
      </xdr:nvSpPr>
      <xdr:spPr>
        <a:xfrm>
          <a:off x="22212300" y="989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33190</xdr:rowOff>
    </xdr:from>
    <xdr:to>
      <xdr:col>112</xdr:col>
      <xdr:colOff>38100</xdr:colOff>
      <xdr:row>58</xdr:row>
      <xdr:rowOff>134790</xdr:rowOff>
    </xdr:to>
    <xdr:sp macro="" textlink="">
      <xdr:nvSpPr>
        <xdr:cNvPr id="802" name="楕円 801"/>
        <xdr:cNvSpPr/>
      </xdr:nvSpPr>
      <xdr:spPr>
        <a:xfrm>
          <a:off x="21272500" y="99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125917</xdr:rowOff>
    </xdr:from>
    <xdr:ext cx="469744" cy="259045"/>
    <xdr:sp macro="" textlink="">
      <xdr:nvSpPr>
        <xdr:cNvPr id="803" name="テキスト ボックス 802"/>
        <xdr:cNvSpPr txBox="1"/>
      </xdr:nvSpPr>
      <xdr:spPr>
        <a:xfrm>
          <a:off x="21088428" y="1007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22400</xdr:rowOff>
    </xdr:from>
    <xdr:to>
      <xdr:col>107</xdr:col>
      <xdr:colOff>101600</xdr:colOff>
      <xdr:row>58</xdr:row>
      <xdr:rowOff>124000</xdr:rowOff>
    </xdr:to>
    <xdr:sp macro="" textlink="">
      <xdr:nvSpPr>
        <xdr:cNvPr id="804" name="楕円 803"/>
        <xdr:cNvSpPr/>
      </xdr:nvSpPr>
      <xdr:spPr>
        <a:xfrm>
          <a:off x="20383500" y="99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115127</xdr:rowOff>
    </xdr:from>
    <xdr:ext cx="469744" cy="259045"/>
    <xdr:sp macro="" textlink="">
      <xdr:nvSpPr>
        <xdr:cNvPr id="805" name="テキスト ボックス 804"/>
        <xdr:cNvSpPr txBox="1"/>
      </xdr:nvSpPr>
      <xdr:spPr>
        <a:xfrm>
          <a:off x="20199428" y="1005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1346</xdr:rowOff>
    </xdr:from>
    <xdr:to>
      <xdr:col>102</xdr:col>
      <xdr:colOff>165100</xdr:colOff>
      <xdr:row>58</xdr:row>
      <xdr:rowOff>102946</xdr:rowOff>
    </xdr:to>
    <xdr:sp macro="" textlink="">
      <xdr:nvSpPr>
        <xdr:cNvPr id="806" name="楕円 805"/>
        <xdr:cNvSpPr/>
      </xdr:nvSpPr>
      <xdr:spPr>
        <a:xfrm>
          <a:off x="19494500" y="99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94073</xdr:rowOff>
    </xdr:from>
    <xdr:ext cx="469744" cy="259045"/>
    <xdr:sp macro="" textlink="">
      <xdr:nvSpPr>
        <xdr:cNvPr id="807" name="テキスト ボックス 806"/>
        <xdr:cNvSpPr txBox="1"/>
      </xdr:nvSpPr>
      <xdr:spPr>
        <a:xfrm>
          <a:off x="19310428" y="1003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6787</xdr:rowOff>
    </xdr:from>
    <xdr:to>
      <xdr:col>98</xdr:col>
      <xdr:colOff>38100</xdr:colOff>
      <xdr:row>58</xdr:row>
      <xdr:rowOff>108387</xdr:rowOff>
    </xdr:to>
    <xdr:sp macro="" textlink="">
      <xdr:nvSpPr>
        <xdr:cNvPr id="808" name="楕円 807"/>
        <xdr:cNvSpPr/>
      </xdr:nvSpPr>
      <xdr:spPr>
        <a:xfrm>
          <a:off x="18605500" y="99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99514</xdr:rowOff>
    </xdr:from>
    <xdr:ext cx="469744" cy="259045"/>
    <xdr:sp macro="" textlink="">
      <xdr:nvSpPr>
        <xdr:cNvPr id="809" name="テキスト ボックス 808"/>
        <xdr:cNvSpPr txBox="1"/>
      </xdr:nvSpPr>
      <xdr:spPr>
        <a:xfrm>
          <a:off x="18421428" y="1004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2" name="テキスト ボックス 82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4" name="テキスト ボックス 82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6" name="テキスト ボックス 82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8" name="テキスト ボックス 82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2" name="直線コネクタ 831"/>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3"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4" name="直線コネクタ 833"/>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5"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6" name="直線コネクタ 835"/>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71943</xdr:rowOff>
    </xdr:from>
    <xdr:to>
      <xdr:col>116</xdr:col>
      <xdr:colOff>63500</xdr:colOff>
      <xdr:row>74</xdr:row>
      <xdr:rowOff>122966</xdr:rowOff>
    </xdr:to>
    <xdr:cxnSp macro="">
      <xdr:nvCxnSpPr>
        <xdr:cNvPr id="837" name="直線コネクタ 836"/>
        <xdr:cNvCxnSpPr/>
      </xdr:nvCxnSpPr>
      <xdr:spPr>
        <a:xfrm flipV="1">
          <a:off x="21323300" y="12759243"/>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78483</xdr:rowOff>
    </xdr:from>
    <xdr:ext cx="534377" cy="259045"/>
    <xdr:sp macro="" textlink="">
      <xdr:nvSpPr>
        <xdr:cNvPr id="838" name="繰出金平均値テキスト"/>
        <xdr:cNvSpPr txBox="1"/>
      </xdr:nvSpPr>
      <xdr:spPr>
        <a:xfrm>
          <a:off x="22212300" y="1276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39" name="フローチャート: 判断 838"/>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111948</xdr:rowOff>
    </xdr:from>
    <xdr:to>
      <xdr:col>111</xdr:col>
      <xdr:colOff>177800</xdr:colOff>
      <xdr:row>74</xdr:row>
      <xdr:rowOff>122966</xdr:rowOff>
    </xdr:to>
    <xdr:cxnSp macro="">
      <xdr:nvCxnSpPr>
        <xdr:cNvPr id="840" name="直線コネクタ 839"/>
        <xdr:cNvCxnSpPr/>
      </xdr:nvCxnSpPr>
      <xdr:spPr>
        <a:xfrm>
          <a:off x="20434300" y="12799248"/>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1" name="フローチャート: 判断 840"/>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33494</xdr:rowOff>
    </xdr:from>
    <xdr:ext cx="534377" cy="259045"/>
    <xdr:sp macro="" textlink="">
      <xdr:nvSpPr>
        <xdr:cNvPr id="842" name="テキスト ボックス 841"/>
        <xdr:cNvSpPr txBox="1"/>
      </xdr:nvSpPr>
      <xdr:spPr>
        <a:xfrm>
          <a:off x="21056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111948</xdr:rowOff>
    </xdr:from>
    <xdr:to>
      <xdr:col>107</xdr:col>
      <xdr:colOff>50800</xdr:colOff>
      <xdr:row>75</xdr:row>
      <xdr:rowOff>81544</xdr:rowOff>
    </xdr:to>
    <xdr:cxnSp macro="">
      <xdr:nvCxnSpPr>
        <xdr:cNvPr id="843" name="直線コネクタ 842"/>
        <xdr:cNvCxnSpPr/>
      </xdr:nvCxnSpPr>
      <xdr:spPr>
        <a:xfrm flipV="1">
          <a:off x="19545300" y="12799248"/>
          <a:ext cx="8890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4" name="フローチャート: 判断 843"/>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5" name="テキスト ボックス 844"/>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81544</xdr:rowOff>
    </xdr:from>
    <xdr:to>
      <xdr:col>102</xdr:col>
      <xdr:colOff>114300</xdr:colOff>
      <xdr:row>75</xdr:row>
      <xdr:rowOff>170562</xdr:rowOff>
    </xdr:to>
    <xdr:cxnSp macro="">
      <xdr:nvCxnSpPr>
        <xdr:cNvPr id="846" name="直線コネクタ 845"/>
        <xdr:cNvCxnSpPr/>
      </xdr:nvCxnSpPr>
      <xdr:spPr>
        <a:xfrm flipV="1">
          <a:off x="18656300" y="12940294"/>
          <a:ext cx="889000" cy="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7" name="フローチャート: 判断 846"/>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48" name="テキスト ボックス 847"/>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49" name="フローチャート: 判断 848"/>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0" name="テキスト ボックス 849"/>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21143</xdr:rowOff>
    </xdr:from>
    <xdr:to>
      <xdr:col>116</xdr:col>
      <xdr:colOff>114300</xdr:colOff>
      <xdr:row>74</xdr:row>
      <xdr:rowOff>122743</xdr:rowOff>
    </xdr:to>
    <xdr:sp macro="" textlink="">
      <xdr:nvSpPr>
        <xdr:cNvPr id="856" name="楕円 855"/>
        <xdr:cNvSpPr/>
      </xdr:nvSpPr>
      <xdr:spPr>
        <a:xfrm>
          <a:off x="22110700" y="1270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44020</xdr:rowOff>
    </xdr:from>
    <xdr:ext cx="534377" cy="259045"/>
    <xdr:sp macro="" textlink="">
      <xdr:nvSpPr>
        <xdr:cNvPr id="857" name="繰出金該当値テキスト"/>
        <xdr:cNvSpPr txBox="1"/>
      </xdr:nvSpPr>
      <xdr:spPr>
        <a:xfrm>
          <a:off x="22212300" y="1255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72166</xdr:rowOff>
    </xdr:from>
    <xdr:to>
      <xdr:col>112</xdr:col>
      <xdr:colOff>38100</xdr:colOff>
      <xdr:row>75</xdr:row>
      <xdr:rowOff>2316</xdr:rowOff>
    </xdr:to>
    <xdr:sp macro="" textlink="">
      <xdr:nvSpPr>
        <xdr:cNvPr id="858" name="楕円 857"/>
        <xdr:cNvSpPr/>
      </xdr:nvSpPr>
      <xdr:spPr>
        <a:xfrm>
          <a:off x="21272500" y="127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18843</xdr:rowOff>
    </xdr:from>
    <xdr:ext cx="534377" cy="259045"/>
    <xdr:sp macro="" textlink="">
      <xdr:nvSpPr>
        <xdr:cNvPr id="859" name="テキスト ボックス 858"/>
        <xdr:cNvSpPr txBox="1"/>
      </xdr:nvSpPr>
      <xdr:spPr>
        <a:xfrm>
          <a:off x="21056111" y="1253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61148</xdr:rowOff>
    </xdr:from>
    <xdr:to>
      <xdr:col>107</xdr:col>
      <xdr:colOff>101600</xdr:colOff>
      <xdr:row>74</xdr:row>
      <xdr:rowOff>162748</xdr:rowOff>
    </xdr:to>
    <xdr:sp macro="" textlink="">
      <xdr:nvSpPr>
        <xdr:cNvPr id="860" name="楕円 859"/>
        <xdr:cNvSpPr/>
      </xdr:nvSpPr>
      <xdr:spPr>
        <a:xfrm>
          <a:off x="20383500" y="12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153875</xdr:rowOff>
    </xdr:from>
    <xdr:ext cx="534377" cy="259045"/>
    <xdr:sp macro="" textlink="">
      <xdr:nvSpPr>
        <xdr:cNvPr id="861" name="テキスト ボックス 860"/>
        <xdr:cNvSpPr txBox="1"/>
      </xdr:nvSpPr>
      <xdr:spPr>
        <a:xfrm>
          <a:off x="20167111" y="128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30744</xdr:rowOff>
    </xdr:from>
    <xdr:to>
      <xdr:col>102</xdr:col>
      <xdr:colOff>165100</xdr:colOff>
      <xdr:row>75</xdr:row>
      <xdr:rowOff>132344</xdr:rowOff>
    </xdr:to>
    <xdr:sp macro="" textlink="">
      <xdr:nvSpPr>
        <xdr:cNvPr id="862" name="楕円 861"/>
        <xdr:cNvSpPr/>
      </xdr:nvSpPr>
      <xdr:spPr>
        <a:xfrm>
          <a:off x="19494500" y="12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123471</xdr:rowOff>
    </xdr:from>
    <xdr:ext cx="534377" cy="259045"/>
    <xdr:sp macro="" textlink="">
      <xdr:nvSpPr>
        <xdr:cNvPr id="863" name="テキスト ボックス 862"/>
        <xdr:cNvSpPr txBox="1"/>
      </xdr:nvSpPr>
      <xdr:spPr>
        <a:xfrm>
          <a:off x="19278111" y="129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119761</xdr:rowOff>
    </xdr:from>
    <xdr:to>
      <xdr:col>98</xdr:col>
      <xdr:colOff>38100</xdr:colOff>
      <xdr:row>76</xdr:row>
      <xdr:rowOff>49910</xdr:rowOff>
    </xdr:to>
    <xdr:sp macro="" textlink="">
      <xdr:nvSpPr>
        <xdr:cNvPr id="864" name="楕円 863"/>
        <xdr:cNvSpPr/>
      </xdr:nvSpPr>
      <xdr:spPr>
        <a:xfrm>
          <a:off x="18605500" y="129785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41039</xdr:rowOff>
    </xdr:from>
    <xdr:ext cx="534377" cy="259045"/>
    <xdr:sp macro="" textlink="">
      <xdr:nvSpPr>
        <xdr:cNvPr id="865" name="テキスト ボックス 864"/>
        <xdr:cNvSpPr txBox="1"/>
      </xdr:nvSpPr>
      <xdr:spPr>
        <a:xfrm>
          <a:off x="18389111" y="130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〇人件費については、平成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年度に策定した「堺市要員管理方針」に基づく要員管理の徹底による職員数の削減を続けている。類似団体平均との比較では、５年間低位で推移している。平成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年度は、定年退職者数の増加に伴う退職手当の増加により、前年度から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％増加し、平成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年度は定年退職者数の減少により、前年度から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％減少した。また、平成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年度は、府費負担教職員制度の見直しの影響により、前年度から</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〇扶助費は年々増加している。認定こども園運営費の増加が続いていること等が要因である。また、本市は生活保護率が高いことから、類似団体平均に比べて高い水準となっている。</a:t>
          </a:r>
        </a:p>
        <a:p>
          <a:r>
            <a:rPr kumimoji="1" lang="ja-JP" altLang="en-US" sz="1300">
              <a:latin typeface="ＭＳ Ｐゴシック" panose="020B0600070205080204" pitchFamily="50" charset="-128"/>
              <a:ea typeface="ＭＳ Ｐゴシック" panose="020B0600070205080204" pitchFamily="50" charset="-128"/>
            </a:rPr>
            <a:t>〇普通建設事業費について、平成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年度に文化観光拠点整備事業等、平成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年度に南海本線連続立体交差事業等を実施したため、類似団体平均を大きく上回っている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〇投資および出資金について、概ね横ばいで推移してきたが、平成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年度は、日本高速道路保有・債務返済機構への出資対象事業費が減少したため、前年度から大きく減少した。</a:t>
          </a:r>
        </a:p>
        <a:p>
          <a:r>
            <a:rPr kumimoji="1" lang="ja-JP" altLang="en-US" sz="1300">
              <a:latin typeface="ＭＳ Ｐゴシック" panose="020B0600070205080204" pitchFamily="50" charset="-128"/>
              <a:ea typeface="ＭＳ Ｐゴシック" panose="020B0600070205080204" pitchFamily="50" charset="-128"/>
            </a:rPr>
            <a:t>〇繰出金は増加傾向にある。国民健康保険事業特別会計と介護保険事業特別会計への繰出が増加していることが要因である。平成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年度が前年度から減少しているのは、国民健康保険基盤安定事業の対象者数の減少に伴い繰出が減少したためである。</a:t>
          </a:r>
        </a:p>
        <a:p>
          <a:r>
            <a:rPr kumimoji="1" lang="ja-JP" altLang="en-US" sz="1300">
              <a:latin typeface="ＭＳ Ｐゴシック" panose="020B0600070205080204" pitchFamily="50" charset="-128"/>
              <a:ea typeface="ＭＳ Ｐゴシック" panose="020B0600070205080204" pitchFamily="50" charset="-128"/>
            </a:rPr>
            <a:t>〇積立金について、平成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年度が突出して大きくなっているのは、堺市土地開発公社が平成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日付で解散し、その清算金を積み立てたためである。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64589</xdr:rowOff>
    </xdr:from>
    <xdr:to>
      <xdr:col>24</xdr:col>
      <xdr:colOff>63500</xdr:colOff>
      <xdr:row>33</xdr:row>
      <xdr:rowOff>84183</xdr:rowOff>
    </xdr:to>
    <xdr:cxnSp macro="">
      <xdr:nvCxnSpPr>
        <xdr:cNvPr id="63" name="直線コネクタ 62"/>
        <xdr:cNvCxnSpPr/>
      </xdr:nvCxnSpPr>
      <xdr:spPr>
        <a:xfrm flipV="1">
          <a:off x="3797300" y="572243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67854</xdr:rowOff>
    </xdr:from>
    <xdr:to>
      <xdr:col>19</xdr:col>
      <xdr:colOff>177800</xdr:colOff>
      <xdr:row>33</xdr:row>
      <xdr:rowOff>84183</xdr:rowOff>
    </xdr:to>
    <xdr:cxnSp macro="">
      <xdr:nvCxnSpPr>
        <xdr:cNvPr id="66" name="直線コネクタ 65"/>
        <xdr:cNvCxnSpPr/>
      </xdr:nvCxnSpPr>
      <xdr:spPr>
        <a:xfrm>
          <a:off x="2908300" y="5554254"/>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67854</xdr:rowOff>
    </xdr:from>
    <xdr:to>
      <xdr:col>15</xdr:col>
      <xdr:colOff>50800</xdr:colOff>
      <xdr:row>32</xdr:row>
      <xdr:rowOff>103777</xdr:rowOff>
    </xdr:to>
    <xdr:cxnSp macro="">
      <xdr:nvCxnSpPr>
        <xdr:cNvPr id="69" name="直線コネクタ 68"/>
        <xdr:cNvCxnSpPr/>
      </xdr:nvCxnSpPr>
      <xdr:spPr>
        <a:xfrm flipV="1">
          <a:off x="2019300" y="5554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102144</xdr:rowOff>
    </xdr:from>
    <xdr:to>
      <xdr:col>10</xdr:col>
      <xdr:colOff>114300</xdr:colOff>
      <xdr:row>32</xdr:row>
      <xdr:rowOff>103777</xdr:rowOff>
    </xdr:to>
    <xdr:cxnSp macro="">
      <xdr:nvCxnSpPr>
        <xdr:cNvPr id="72" name="直線コネクタ 71"/>
        <xdr:cNvCxnSpPr/>
      </xdr:nvCxnSpPr>
      <xdr:spPr>
        <a:xfrm>
          <a:off x="1130300" y="5588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13789</xdr:rowOff>
    </xdr:from>
    <xdr:to>
      <xdr:col>24</xdr:col>
      <xdr:colOff>114300</xdr:colOff>
      <xdr:row>33</xdr:row>
      <xdr:rowOff>115389</xdr:rowOff>
    </xdr:to>
    <xdr:sp macro="" textlink="">
      <xdr:nvSpPr>
        <xdr:cNvPr id="82" name="楕円 81"/>
        <xdr:cNvSpPr/>
      </xdr:nvSpPr>
      <xdr:spPr>
        <a:xfrm>
          <a:off x="4584700" y="56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36666</xdr:rowOff>
    </xdr:from>
    <xdr:ext cx="469744" cy="259045"/>
    <xdr:sp macro="" textlink="">
      <xdr:nvSpPr>
        <xdr:cNvPr id="83" name="議会費該当値テキスト"/>
        <xdr:cNvSpPr txBox="1"/>
      </xdr:nvSpPr>
      <xdr:spPr>
        <a:xfrm>
          <a:off x="4686300" y="552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33383</xdr:rowOff>
    </xdr:from>
    <xdr:to>
      <xdr:col>20</xdr:col>
      <xdr:colOff>38100</xdr:colOff>
      <xdr:row>33</xdr:row>
      <xdr:rowOff>134983</xdr:rowOff>
    </xdr:to>
    <xdr:sp macro="" textlink="">
      <xdr:nvSpPr>
        <xdr:cNvPr id="84" name="楕円 83"/>
        <xdr:cNvSpPr/>
      </xdr:nvSpPr>
      <xdr:spPr>
        <a:xfrm>
          <a:off x="37465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151510</xdr:rowOff>
    </xdr:from>
    <xdr:ext cx="469744" cy="259045"/>
    <xdr:sp macro="" textlink="">
      <xdr:nvSpPr>
        <xdr:cNvPr id="85" name="テキスト ボックス 84"/>
        <xdr:cNvSpPr txBox="1"/>
      </xdr:nvSpPr>
      <xdr:spPr>
        <a:xfrm>
          <a:off x="3562428" y="5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17054</xdr:rowOff>
    </xdr:from>
    <xdr:to>
      <xdr:col>15</xdr:col>
      <xdr:colOff>101600</xdr:colOff>
      <xdr:row>32</xdr:row>
      <xdr:rowOff>118654</xdr:rowOff>
    </xdr:to>
    <xdr:sp macro="" textlink="">
      <xdr:nvSpPr>
        <xdr:cNvPr id="86" name="楕円 85"/>
        <xdr:cNvSpPr/>
      </xdr:nvSpPr>
      <xdr:spPr>
        <a:xfrm>
          <a:off x="28575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135181</xdr:rowOff>
    </xdr:from>
    <xdr:ext cx="469744" cy="259045"/>
    <xdr:sp macro="" textlink="">
      <xdr:nvSpPr>
        <xdr:cNvPr id="87" name="テキスト ボックス 86"/>
        <xdr:cNvSpPr txBox="1"/>
      </xdr:nvSpPr>
      <xdr:spPr>
        <a:xfrm>
          <a:off x="2673428" y="52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52977</xdr:rowOff>
    </xdr:from>
    <xdr:to>
      <xdr:col>10</xdr:col>
      <xdr:colOff>165100</xdr:colOff>
      <xdr:row>32</xdr:row>
      <xdr:rowOff>154577</xdr:rowOff>
    </xdr:to>
    <xdr:sp macro="" textlink="">
      <xdr:nvSpPr>
        <xdr:cNvPr id="88" name="楕円 87"/>
        <xdr:cNvSpPr/>
      </xdr:nvSpPr>
      <xdr:spPr>
        <a:xfrm>
          <a:off x="1968500" y="55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171104</xdr:rowOff>
    </xdr:from>
    <xdr:ext cx="469744" cy="259045"/>
    <xdr:sp macro="" textlink="">
      <xdr:nvSpPr>
        <xdr:cNvPr id="89" name="テキスト ボックス 88"/>
        <xdr:cNvSpPr txBox="1"/>
      </xdr:nvSpPr>
      <xdr:spPr>
        <a:xfrm>
          <a:off x="1784428" y="53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51344</xdr:rowOff>
    </xdr:from>
    <xdr:to>
      <xdr:col>6</xdr:col>
      <xdr:colOff>38100</xdr:colOff>
      <xdr:row>32</xdr:row>
      <xdr:rowOff>152944</xdr:rowOff>
    </xdr:to>
    <xdr:sp macro="" textlink="">
      <xdr:nvSpPr>
        <xdr:cNvPr id="90" name="楕円 89"/>
        <xdr:cNvSpPr/>
      </xdr:nvSpPr>
      <xdr:spPr>
        <a:xfrm>
          <a:off x="1079500" y="5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169471</xdr:rowOff>
    </xdr:from>
    <xdr:ext cx="469744" cy="259045"/>
    <xdr:sp macro="" textlink="">
      <xdr:nvSpPr>
        <xdr:cNvPr id="91" name="テキスト ボックス 90"/>
        <xdr:cNvSpPr txBox="1"/>
      </xdr:nvSpPr>
      <xdr:spPr>
        <a:xfrm>
          <a:off x="895428" y="53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154559</xdr:rowOff>
    </xdr:from>
    <xdr:to>
      <xdr:col>24</xdr:col>
      <xdr:colOff>63500</xdr:colOff>
      <xdr:row>55</xdr:row>
      <xdr:rowOff>22245</xdr:rowOff>
    </xdr:to>
    <xdr:cxnSp macro="">
      <xdr:nvCxnSpPr>
        <xdr:cNvPr id="119" name="直線コネクタ 118"/>
        <xdr:cNvCxnSpPr/>
      </xdr:nvCxnSpPr>
      <xdr:spPr>
        <a:xfrm flipV="1">
          <a:off x="3797300" y="9412859"/>
          <a:ext cx="8382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151770</xdr:rowOff>
    </xdr:from>
    <xdr:to>
      <xdr:col>19</xdr:col>
      <xdr:colOff>177800</xdr:colOff>
      <xdr:row>55</xdr:row>
      <xdr:rowOff>22245</xdr:rowOff>
    </xdr:to>
    <xdr:cxnSp macro="">
      <xdr:nvCxnSpPr>
        <xdr:cNvPr id="122" name="直線コネクタ 121"/>
        <xdr:cNvCxnSpPr/>
      </xdr:nvCxnSpPr>
      <xdr:spPr>
        <a:xfrm>
          <a:off x="2908300" y="9410070"/>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151770</xdr:rowOff>
    </xdr:from>
    <xdr:to>
      <xdr:col>15</xdr:col>
      <xdr:colOff>50800</xdr:colOff>
      <xdr:row>55</xdr:row>
      <xdr:rowOff>6655</xdr:rowOff>
    </xdr:to>
    <xdr:cxnSp macro="">
      <xdr:nvCxnSpPr>
        <xdr:cNvPr id="125" name="直線コネクタ 124"/>
        <xdr:cNvCxnSpPr/>
      </xdr:nvCxnSpPr>
      <xdr:spPr>
        <a:xfrm flipV="1">
          <a:off x="2019300" y="9410070"/>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7" name="テキスト ボックス 126"/>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6655</xdr:rowOff>
    </xdr:from>
    <xdr:to>
      <xdr:col>10</xdr:col>
      <xdr:colOff>114300</xdr:colOff>
      <xdr:row>55</xdr:row>
      <xdr:rowOff>157622</xdr:rowOff>
    </xdr:to>
    <xdr:cxnSp macro="">
      <xdr:nvCxnSpPr>
        <xdr:cNvPr id="128" name="直線コネクタ 127"/>
        <xdr:cNvCxnSpPr/>
      </xdr:nvCxnSpPr>
      <xdr:spPr>
        <a:xfrm flipV="1">
          <a:off x="1130300" y="9436405"/>
          <a:ext cx="889000" cy="15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103759</xdr:rowOff>
    </xdr:from>
    <xdr:to>
      <xdr:col>24</xdr:col>
      <xdr:colOff>114300</xdr:colOff>
      <xdr:row>55</xdr:row>
      <xdr:rowOff>33909</xdr:rowOff>
    </xdr:to>
    <xdr:sp macro="" textlink="">
      <xdr:nvSpPr>
        <xdr:cNvPr id="138" name="楕円 137"/>
        <xdr:cNvSpPr/>
      </xdr:nvSpPr>
      <xdr:spPr>
        <a:xfrm>
          <a:off x="4584700" y="93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126636</xdr:rowOff>
    </xdr:from>
    <xdr:ext cx="534377" cy="259045"/>
    <xdr:sp macro="" textlink="">
      <xdr:nvSpPr>
        <xdr:cNvPr id="139" name="総務費該当値テキスト"/>
        <xdr:cNvSpPr txBox="1"/>
      </xdr:nvSpPr>
      <xdr:spPr>
        <a:xfrm>
          <a:off x="4686300" y="92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142895</xdr:rowOff>
    </xdr:from>
    <xdr:to>
      <xdr:col>20</xdr:col>
      <xdr:colOff>38100</xdr:colOff>
      <xdr:row>55</xdr:row>
      <xdr:rowOff>73045</xdr:rowOff>
    </xdr:to>
    <xdr:sp macro="" textlink="">
      <xdr:nvSpPr>
        <xdr:cNvPr id="140" name="楕円 139"/>
        <xdr:cNvSpPr/>
      </xdr:nvSpPr>
      <xdr:spPr>
        <a:xfrm>
          <a:off x="3746500" y="94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89572</xdr:rowOff>
    </xdr:from>
    <xdr:ext cx="534377" cy="259045"/>
    <xdr:sp macro="" textlink="">
      <xdr:nvSpPr>
        <xdr:cNvPr id="141" name="テキスト ボックス 140"/>
        <xdr:cNvSpPr txBox="1"/>
      </xdr:nvSpPr>
      <xdr:spPr>
        <a:xfrm>
          <a:off x="3530111" y="91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100970</xdr:rowOff>
    </xdr:from>
    <xdr:to>
      <xdr:col>15</xdr:col>
      <xdr:colOff>101600</xdr:colOff>
      <xdr:row>55</xdr:row>
      <xdr:rowOff>31120</xdr:rowOff>
    </xdr:to>
    <xdr:sp macro="" textlink="">
      <xdr:nvSpPr>
        <xdr:cNvPr id="142" name="楕円 141"/>
        <xdr:cNvSpPr/>
      </xdr:nvSpPr>
      <xdr:spPr>
        <a:xfrm>
          <a:off x="2857500" y="93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47647</xdr:rowOff>
    </xdr:from>
    <xdr:ext cx="534377" cy="259045"/>
    <xdr:sp macro="" textlink="">
      <xdr:nvSpPr>
        <xdr:cNvPr id="143" name="テキスト ボックス 142"/>
        <xdr:cNvSpPr txBox="1"/>
      </xdr:nvSpPr>
      <xdr:spPr>
        <a:xfrm>
          <a:off x="2641111" y="9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127305</xdr:rowOff>
    </xdr:from>
    <xdr:to>
      <xdr:col>10</xdr:col>
      <xdr:colOff>165100</xdr:colOff>
      <xdr:row>55</xdr:row>
      <xdr:rowOff>57455</xdr:rowOff>
    </xdr:to>
    <xdr:sp macro="" textlink="">
      <xdr:nvSpPr>
        <xdr:cNvPr id="144" name="楕円 143"/>
        <xdr:cNvSpPr/>
      </xdr:nvSpPr>
      <xdr:spPr>
        <a:xfrm>
          <a:off x="1968500" y="93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73982</xdr:rowOff>
    </xdr:from>
    <xdr:ext cx="534377" cy="259045"/>
    <xdr:sp macro="" textlink="">
      <xdr:nvSpPr>
        <xdr:cNvPr id="145" name="テキスト ボックス 144"/>
        <xdr:cNvSpPr txBox="1"/>
      </xdr:nvSpPr>
      <xdr:spPr>
        <a:xfrm>
          <a:off x="1752111" y="91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106822</xdr:rowOff>
    </xdr:from>
    <xdr:to>
      <xdr:col>6</xdr:col>
      <xdr:colOff>38100</xdr:colOff>
      <xdr:row>56</xdr:row>
      <xdr:rowOff>36972</xdr:rowOff>
    </xdr:to>
    <xdr:sp macro="" textlink="">
      <xdr:nvSpPr>
        <xdr:cNvPr id="146" name="楕円 145"/>
        <xdr:cNvSpPr/>
      </xdr:nvSpPr>
      <xdr:spPr>
        <a:xfrm>
          <a:off x="1079500" y="95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28099</xdr:rowOff>
    </xdr:from>
    <xdr:ext cx="534377" cy="259045"/>
    <xdr:sp macro="" textlink="">
      <xdr:nvSpPr>
        <xdr:cNvPr id="147" name="テキスト ボックス 146"/>
        <xdr:cNvSpPr txBox="1"/>
      </xdr:nvSpPr>
      <xdr:spPr>
        <a:xfrm>
          <a:off x="863111" y="96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148278</xdr:rowOff>
    </xdr:from>
    <xdr:to>
      <xdr:col>24</xdr:col>
      <xdr:colOff>63500</xdr:colOff>
      <xdr:row>74</xdr:row>
      <xdr:rowOff>72666</xdr:rowOff>
    </xdr:to>
    <xdr:cxnSp macro="">
      <xdr:nvCxnSpPr>
        <xdr:cNvPr id="179" name="直線コネクタ 178"/>
        <xdr:cNvCxnSpPr/>
      </xdr:nvCxnSpPr>
      <xdr:spPr>
        <a:xfrm flipV="1">
          <a:off x="3797300" y="12664128"/>
          <a:ext cx="838200" cy="9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146640</xdr:rowOff>
    </xdr:from>
    <xdr:ext cx="599010" cy="259045"/>
    <xdr:sp macro="" textlink="">
      <xdr:nvSpPr>
        <xdr:cNvPr id="180" name="民生費平均値テキスト"/>
        <xdr:cNvSpPr txBox="1"/>
      </xdr:nvSpPr>
      <xdr:spPr>
        <a:xfrm>
          <a:off x="4686300" y="12833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72666</xdr:rowOff>
    </xdr:from>
    <xdr:to>
      <xdr:col>19</xdr:col>
      <xdr:colOff>177800</xdr:colOff>
      <xdr:row>74</xdr:row>
      <xdr:rowOff>145524</xdr:rowOff>
    </xdr:to>
    <xdr:cxnSp macro="">
      <xdr:nvCxnSpPr>
        <xdr:cNvPr id="182" name="直線コネクタ 181"/>
        <xdr:cNvCxnSpPr/>
      </xdr:nvCxnSpPr>
      <xdr:spPr>
        <a:xfrm flipV="1">
          <a:off x="2908300" y="12759966"/>
          <a:ext cx="8890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120558</xdr:rowOff>
    </xdr:from>
    <xdr:ext cx="599010" cy="259045"/>
    <xdr:sp macro="" textlink="">
      <xdr:nvSpPr>
        <xdr:cNvPr id="184" name="テキスト ボックス 183"/>
        <xdr:cNvSpPr txBox="1"/>
      </xdr:nvSpPr>
      <xdr:spPr>
        <a:xfrm>
          <a:off x="3497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145524</xdr:rowOff>
    </xdr:from>
    <xdr:to>
      <xdr:col>15</xdr:col>
      <xdr:colOff>50800</xdr:colOff>
      <xdr:row>74</xdr:row>
      <xdr:rowOff>166870</xdr:rowOff>
    </xdr:to>
    <xdr:cxnSp macro="">
      <xdr:nvCxnSpPr>
        <xdr:cNvPr id="185" name="直線コネクタ 184"/>
        <xdr:cNvCxnSpPr/>
      </xdr:nvCxnSpPr>
      <xdr:spPr>
        <a:xfrm flipV="1">
          <a:off x="2019300" y="12832824"/>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19038</xdr:rowOff>
    </xdr:from>
    <xdr:ext cx="599010" cy="259045"/>
    <xdr:sp macro="" textlink="">
      <xdr:nvSpPr>
        <xdr:cNvPr id="187" name="テキスト ボックス 186"/>
        <xdr:cNvSpPr txBox="1"/>
      </xdr:nvSpPr>
      <xdr:spPr>
        <a:xfrm>
          <a:off x="2608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166870</xdr:rowOff>
    </xdr:from>
    <xdr:to>
      <xdr:col>10</xdr:col>
      <xdr:colOff>114300</xdr:colOff>
      <xdr:row>75</xdr:row>
      <xdr:rowOff>128194</xdr:rowOff>
    </xdr:to>
    <xdr:cxnSp macro="">
      <xdr:nvCxnSpPr>
        <xdr:cNvPr id="188" name="直線コネクタ 187"/>
        <xdr:cNvCxnSpPr/>
      </xdr:nvCxnSpPr>
      <xdr:spPr>
        <a:xfrm flipV="1">
          <a:off x="1130300" y="12854170"/>
          <a:ext cx="889000" cy="13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68927</xdr:rowOff>
    </xdr:from>
    <xdr:ext cx="599010" cy="259045"/>
    <xdr:sp macro="" textlink="">
      <xdr:nvSpPr>
        <xdr:cNvPr id="190" name="テキスト ボックス 189"/>
        <xdr:cNvSpPr txBox="1"/>
      </xdr:nvSpPr>
      <xdr:spPr>
        <a:xfrm>
          <a:off x="1719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167073</xdr:rowOff>
    </xdr:from>
    <xdr:ext cx="599010" cy="259045"/>
    <xdr:sp macro="" textlink="">
      <xdr:nvSpPr>
        <xdr:cNvPr id="192" name="テキスト ボックス 191"/>
        <xdr:cNvSpPr txBox="1"/>
      </xdr:nvSpPr>
      <xdr:spPr>
        <a:xfrm>
          <a:off x="830795"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97478</xdr:rowOff>
    </xdr:from>
    <xdr:to>
      <xdr:col>24</xdr:col>
      <xdr:colOff>114300</xdr:colOff>
      <xdr:row>74</xdr:row>
      <xdr:rowOff>27628</xdr:rowOff>
    </xdr:to>
    <xdr:sp macro="" textlink="">
      <xdr:nvSpPr>
        <xdr:cNvPr id="198" name="楕円 197"/>
        <xdr:cNvSpPr/>
      </xdr:nvSpPr>
      <xdr:spPr>
        <a:xfrm>
          <a:off x="4584700" y="126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120355</xdr:rowOff>
    </xdr:from>
    <xdr:ext cx="599010" cy="259045"/>
    <xdr:sp macro="" textlink="">
      <xdr:nvSpPr>
        <xdr:cNvPr id="199" name="民生費該当値テキスト"/>
        <xdr:cNvSpPr txBox="1"/>
      </xdr:nvSpPr>
      <xdr:spPr>
        <a:xfrm>
          <a:off x="4686300" y="1246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21866</xdr:rowOff>
    </xdr:from>
    <xdr:to>
      <xdr:col>20</xdr:col>
      <xdr:colOff>38100</xdr:colOff>
      <xdr:row>74</xdr:row>
      <xdr:rowOff>123466</xdr:rowOff>
    </xdr:to>
    <xdr:sp macro="" textlink="">
      <xdr:nvSpPr>
        <xdr:cNvPr id="200" name="楕円 199"/>
        <xdr:cNvSpPr/>
      </xdr:nvSpPr>
      <xdr:spPr>
        <a:xfrm>
          <a:off x="3746500" y="12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139993</xdr:rowOff>
    </xdr:from>
    <xdr:ext cx="599010" cy="259045"/>
    <xdr:sp macro="" textlink="">
      <xdr:nvSpPr>
        <xdr:cNvPr id="201" name="テキスト ボックス 200"/>
        <xdr:cNvSpPr txBox="1"/>
      </xdr:nvSpPr>
      <xdr:spPr>
        <a:xfrm>
          <a:off x="3497795" y="1248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94724</xdr:rowOff>
    </xdr:from>
    <xdr:to>
      <xdr:col>15</xdr:col>
      <xdr:colOff>101600</xdr:colOff>
      <xdr:row>75</xdr:row>
      <xdr:rowOff>24874</xdr:rowOff>
    </xdr:to>
    <xdr:sp macro="" textlink="">
      <xdr:nvSpPr>
        <xdr:cNvPr id="202" name="楕円 201"/>
        <xdr:cNvSpPr/>
      </xdr:nvSpPr>
      <xdr:spPr>
        <a:xfrm>
          <a:off x="2857500" y="127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41401</xdr:rowOff>
    </xdr:from>
    <xdr:ext cx="599010" cy="259045"/>
    <xdr:sp macro="" textlink="">
      <xdr:nvSpPr>
        <xdr:cNvPr id="203" name="テキスト ボックス 202"/>
        <xdr:cNvSpPr txBox="1"/>
      </xdr:nvSpPr>
      <xdr:spPr>
        <a:xfrm>
          <a:off x="2608795" y="1255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116070</xdr:rowOff>
    </xdr:from>
    <xdr:to>
      <xdr:col>10</xdr:col>
      <xdr:colOff>165100</xdr:colOff>
      <xdr:row>75</xdr:row>
      <xdr:rowOff>46220</xdr:rowOff>
    </xdr:to>
    <xdr:sp macro="" textlink="">
      <xdr:nvSpPr>
        <xdr:cNvPr id="204" name="楕円 203"/>
        <xdr:cNvSpPr/>
      </xdr:nvSpPr>
      <xdr:spPr>
        <a:xfrm>
          <a:off x="1968500" y="12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62747</xdr:rowOff>
    </xdr:from>
    <xdr:ext cx="599010" cy="259045"/>
    <xdr:sp macro="" textlink="">
      <xdr:nvSpPr>
        <xdr:cNvPr id="205" name="テキスト ボックス 204"/>
        <xdr:cNvSpPr txBox="1"/>
      </xdr:nvSpPr>
      <xdr:spPr>
        <a:xfrm>
          <a:off x="1719795" y="1257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77394</xdr:rowOff>
    </xdr:from>
    <xdr:to>
      <xdr:col>6</xdr:col>
      <xdr:colOff>38100</xdr:colOff>
      <xdr:row>76</xdr:row>
      <xdr:rowOff>7544</xdr:rowOff>
    </xdr:to>
    <xdr:sp macro="" textlink="">
      <xdr:nvSpPr>
        <xdr:cNvPr id="206" name="楕円 205"/>
        <xdr:cNvSpPr/>
      </xdr:nvSpPr>
      <xdr:spPr>
        <a:xfrm>
          <a:off x="1079500" y="129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24071</xdr:rowOff>
    </xdr:from>
    <xdr:ext cx="599010" cy="259045"/>
    <xdr:sp macro="" textlink="">
      <xdr:nvSpPr>
        <xdr:cNvPr id="207" name="テキスト ボックス 206"/>
        <xdr:cNvSpPr txBox="1"/>
      </xdr:nvSpPr>
      <xdr:spPr>
        <a:xfrm>
          <a:off x="830795" y="1271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140353</xdr:rowOff>
    </xdr:from>
    <xdr:to>
      <xdr:col>24</xdr:col>
      <xdr:colOff>63500</xdr:colOff>
      <xdr:row>98</xdr:row>
      <xdr:rowOff>5087</xdr:rowOff>
    </xdr:to>
    <xdr:cxnSp macro="">
      <xdr:nvCxnSpPr>
        <xdr:cNvPr id="239" name="直線コネクタ 238"/>
        <xdr:cNvCxnSpPr/>
      </xdr:nvCxnSpPr>
      <xdr:spPr>
        <a:xfrm flipV="1">
          <a:off x="3797300" y="16771003"/>
          <a:ext cx="8382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40"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165108</xdr:rowOff>
    </xdr:from>
    <xdr:to>
      <xdr:col>19</xdr:col>
      <xdr:colOff>177800</xdr:colOff>
      <xdr:row>98</xdr:row>
      <xdr:rowOff>5087</xdr:rowOff>
    </xdr:to>
    <xdr:cxnSp macro="">
      <xdr:nvCxnSpPr>
        <xdr:cNvPr id="242" name="直線コネクタ 241"/>
        <xdr:cNvCxnSpPr/>
      </xdr:nvCxnSpPr>
      <xdr:spPr>
        <a:xfrm>
          <a:off x="2908300" y="167957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165108</xdr:rowOff>
    </xdr:from>
    <xdr:to>
      <xdr:col>15</xdr:col>
      <xdr:colOff>50800</xdr:colOff>
      <xdr:row>98</xdr:row>
      <xdr:rowOff>1429</xdr:rowOff>
    </xdr:to>
    <xdr:cxnSp macro="">
      <xdr:nvCxnSpPr>
        <xdr:cNvPr id="245" name="直線コネクタ 244"/>
        <xdr:cNvCxnSpPr/>
      </xdr:nvCxnSpPr>
      <xdr:spPr>
        <a:xfrm flipV="1">
          <a:off x="2019300" y="16795758"/>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7" name="テキスト ボックス 246"/>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87154</xdr:rowOff>
    </xdr:from>
    <xdr:to>
      <xdr:col>10</xdr:col>
      <xdr:colOff>114300</xdr:colOff>
      <xdr:row>98</xdr:row>
      <xdr:rowOff>1429</xdr:rowOff>
    </xdr:to>
    <xdr:cxnSp macro="">
      <xdr:nvCxnSpPr>
        <xdr:cNvPr id="248" name="直線コネクタ 247"/>
        <xdr:cNvCxnSpPr/>
      </xdr:nvCxnSpPr>
      <xdr:spPr>
        <a:xfrm>
          <a:off x="1130300" y="16546354"/>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0" name="テキスト ボックス 249"/>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89553</xdr:rowOff>
    </xdr:from>
    <xdr:to>
      <xdr:col>24</xdr:col>
      <xdr:colOff>114300</xdr:colOff>
      <xdr:row>98</xdr:row>
      <xdr:rowOff>19703</xdr:rowOff>
    </xdr:to>
    <xdr:sp macro="" textlink="">
      <xdr:nvSpPr>
        <xdr:cNvPr id="258" name="楕円 257"/>
        <xdr:cNvSpPr/>
      </xdr:nvSpPr>
      <xdr:spPr>
        <a:xfrm>
          <a:off x="4584700" y="1672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67980</xdr:rowOff>
    </xdr:from>
    <xdr:ext cx="534377" cy="259045"/>
    <xdr:sp macro="" textlink="">
      <xdr:nvSpPr>
        <xdr:cNvPr id="259" name="衛生費該当値テキスト"/>
        <xdr:cNvSpPr txBox="1"/>
      </xdr:nvSpPr>
      <xdr:spPr>
        <a:xfrm>
          <a:off x="4686300" y="1669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125737</xdr:rowOff>
    </xdr:from>
    <xdr:to>
      <xdr:col>20</xdr:col>
      <xdr:colOff>38100</xdr:colOff>
      <xdr:row>98</xdr:row>
      <xdr:rowOff>55887</xdr:rowOff>
    </xdr:to>
    <xdr:sp macro="" textlink="">
      <xdr:nvSpPr>
        <xdr:cNvPr id="260" name="楕円 259"/>
        <xdr:cNvSpPr/>
      </xdr:nvSpPr>
      <xdr:spPr>
        <a:xfrm>
          <a:off x="3746500" y="167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47014</xdr:rowOff>
    </xdr:from>
    <xdr:ext cx="534377" cy="259045"/>
    <xdr:sp macro="" textlink="">
      <xdr:nvSpPr>
        <xdr:cNvPr id="261" name="テキスト ボックス 260"/>
        <xdr:cNvSpPr txBox="1"/>
      </xdr:nvSpPr>
      <xdr:spPr>
        <a:xfrm>
          <a:off x="3530111" y="168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114308</xdr:rowOff>
    </xdr:from>
    <xdr:to>
      <xdr:col>15</xdr:col>
      <xdr:colOff>101600</xdr:colOff>
      <xdr:row>98</xdr:row>
      <xdr:rowOff>44458</xdr:rowOff>
    </xdr:to>
    <xdr:sp macro="" textlink="">
      <xdr:nvSpPr>
        <xdr:cNvPr id="262" name="楕円 261"/>
        <xdr:cNvSpPr/>
      </xdr:nvSpPr>
      <xdr:spPr>
        <a:xfrm>
          <a:off x="2857500" y="167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35585</xdr:rowOff>
    </xdr:from>
    <xdr:ext cx="534377" cy="259045"/>
    <xdr:sp macro="" textlink="">
      <xdr:nvSpPr>
        <xdr:cNvPr id="263" name="テキスト ボックス 262"/>
        <xdr:cNvSpPr txBox="1"/>
      </xdr:nvSpPr>
      <xdr:spPr>
        <a:xfrm>
          <a:off x="2641111" y="1683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122079</xdr:rowOff>
    </xdr:from>
    <xdr:to>
      <xdr:col>10</xdr:col>
      <xdr:colOff>165100</xdr:colOff>
      <xdr:row>98</xdr:row>
      <xdr:rowOff>52229</xdr:rowOff>
    </xdr:to>
    <xdr:sp macro="" textlink="">
      <xdr:nvSpPr>
        <xdr:cNvPr id="264" name="楕円 263"/>
        <xdr:cNvSpPr/>
      </xdr:nvSpPr>
      <xdr:spPr>
        <a:xfrm>
          <a:off x="1968500" y="16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43356</xdr:rowOff>
    </xdr:from>
    <xdr:ext cx="534377" cy="259045"/>
    <xdr:sp macro="" textlink="">
      <xdr:nvSpPr>
        <xdr:cNvPr id="265" name="テキスト ボックス 264"/>
        <xdr:cNvSpPr txBox="1"/>
      </xdr:nvSpPr>
      <xdr:spPr>
        <a:xfrm>
          <a:off x="1752111" y="1684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36354</xdr:rowOff>
    </xdr:from>
    <xdr:to>
      <xdr:col>6</xdr:col>
      <xdr:colOff>38100</xdr:colOff>
      <xdr:row>96</xdr:row>
      <xdr:rowOff>137954</xdr:rowOff>
    </xdr:to>
    <xdr:sp macro="" textlink="">
      <xdr:nvSpPr>
        <xdr:cNvPr id="266" name="楕円 265"/>
        <xdr:cNvSpPr/>
      </xdr:nvSpPr>
      <xdr:spPr>
        <a:xfrm>
          <a:off x="1079500" y="164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154481</xdr:rowOff>
    </xdr:from>
    <xdr:ext cx="534377" cy="259045"/>
    <xdr:sp macro="" textlink="">
      <xdr:nvSpPr>
        <xdr:cNvPr id="267" name="テキスト ボックス 266"/>
        <xdr:cNvSpPr txBox="1"/>
      </xdr:nvSpPr>
      <xdr:spPr>
        <a:xfrm>
          <a:off x="863111" y="162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14732</xdr:rowOff>
    </xdr:from>
    <xdr:to>
      <xdr:col>55</xdr:col>
      <xdr:colOff>0</xdr:colOff>
      <xdr:row>37</xdr:row>
      <xdr:rowOff>65786</xdr:rowOff>
    </xdr:to>
    <xdr:cxnSp macro="">
      <xdr:nvCxnSpPr>
        <xdr:cNvPr id="296" name="直線コネクタ 295"/>
        <xdr:cNvCxnSpPr/>
      </xdr:nvCxnSpPr>
      <xdr:spPr>
        <a:xfrm flipV="1">
          <a:off x="9639300" y="6358382"/>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10939</xdr:rowOff>
    </xdr:from>
    <xdr:ext cx="378565" cy="259045"/>
    <xdr:sp macro="" textlink="">
      <xdr:nvSpPr>
        <xdr:cNvPr id="297" name="労働費平均値テキスト"/>
        <xdr:cNvSpPr txBox="1"/>
      </xdr:nvSpPr>
      <xdr:spPr>
        <a:xfrm>
          <a:off x="10528300" y="6354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31496</xdr:rowOff>
    </xdr:from>
    <xdr:to>
      <xdr:col>50</xdr:col>
      <xdr:colOff>114300</xdr:colOff>
      <xdr:row>37</xdr:row>
      <xdr:rowOff>65786</xdr:rowOff>
    </xdr:to>
    <xdr:cxnSp macro="">
      <xdr:nvCxnSpPr>
        <xdr:cNvPr id="299" name="直線コネクタ 298"/>
        <xdr:cNvCxnSpPr/>
      </xdr:nvCxnSpPr>
      <xdr:spPr>
        <a:xfrm>
          <a:off x="8750300" y="63751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301" name="テキスト ボックス 300"/>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150368</xdr:rowOff>
    </xdr:from>
    <xdr:to>
      <xdr:col>45</xdr:col>
      <xdr:colOff>177800</xdr:colOff>
      <xdr:row>37</xdr:row>
      <xdr:rowOff>31496</xdr:rowOff>
    </xdr:to>
    <xdr:cxnSp macro="">
      <xdr:nvCxnSpPr>
        <xdr:cNvPr id="302" name="直線コネクタ 301"/>
        <xdr:cNvCxnSpPr/>
      </xdr:nvCxnSpPr>
      <xdr:spPr>
        <a:xfrm>
          <a:off x="7861300" y="63225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97790</xdr:rowOff>
    </xdr:from>
    <xdr:to>
      <xdr:col>41</xdr:col>
      <xdr:colOff>50800</xdr:colOff>
      <xdr:row>36</xdr:row>
      <xdr:rowOff>150368</xdr:rowOff>
    </xdr:to>
    <xdr:cxnSp macro="">
      <xdr:nvCxnSpPr>
        <xdr:cNvPr id="305" name="直線コネクタ 304"/>
        <xdr:cNvCxnSpPr/>
      </xdr:nvCxnSpPr>
      <xdr:spPr>
        <a:xfrm>
          <a:off x="6972300" y="626999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7" name="テキスト ボックス 306"/>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135382</xdr:rowOff>
    </xdr:from>
    <xdr:to>
      <xdr:col>55</xdr:col>
      <xdr:colOff>50800</xdr:colOff>
      <xdr:row>37</xdr:row>
      <xdr:rowOff>65532</xdr:rowOff>
    </xdr:to>
    <xdr:sp macro="" textlink="">
      <xdr:nvSpPr>
        <xdr:cNvPr id="315" name="楕円 314"/>
        <xdr:cNvSpPr/>
      </xdr:nvSpPr>
      <xdr:spPr>
        <a:xfrm>
          <a:off x="104267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158259</xdr:rowOff>
    </xdr:from>
    <xdr:ext cx="378565" cy="259045"/>
    <xdr:sp macro="" textlink="">
      <xdr:nvSpPr>
        <xdr:cNvPr id="316" name="労働費該当値テキスト"/>
        <xdr:cNvSpPr txBox="1"/>
      </xdr:nvSpPr>
      <xdr:spPr>
        <a:xfrm>
          <a:off x="10528300" y="6159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14986</xdr:rowOff>
    </xdr:from>
    <xdr:to>
      <xdr:col>50</xdr:col>
      <xdr:colOff>165100</xdr:colOff>
      <xdr:row>37</xdr:row>
      <xdr:rowOff>116586</xdr:rowOff>
    </xdr:to>
    <xdr:sp macro="" textlink="">
      <xdr:nvSpPr>
        <xdr:cNvPr id="317" name="楕円 316"/>
        <xdr:cNvSpPr/>
      </xdr:nvSpPr>
      <xdr:spPr>
        <a:xfrm>
          <a:off x="9588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133113</xdr:rowOff>
    </xdr:from>
    <xdr:ext cx="378565" cy="259045"/>
    <xdr:sp macro="" textlink="">
      <xdr:nvSpPr>
        <xdr:cNvPr id="318" name="テキスト ボックス 317"/>
        <xdr:cNvSpPr txBox="1"/>
      </xdr:nvSpPr>
      <xdr:spPr>
        <a:xfrm>
          <a:off x="9450017" y="613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152146</xdr:rowOff>
    </xdr:from>
    <xdr:to>
      <xdr:col>46</xdr:col>
      <xdr:colOff>38100</xdr:colOff>
      <xdr:row>37</xdr:row>
      <xdr:rowOff>82296</xdr:rowOff>
    </xdr:to>
    <xdr:sp macro="" textlink="">
      <xdr:nvSpPr>
        <xdr:cNvPr id="319" name="楕円 318"/>
        <xdr:cNvSpPr/>
      </xdr:nvSpPr>
      <xdr:spPr>
        <a:xfrm>
          <a:off x="8699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73423</xdr:rowOff>
    </xdr:from>
    <xdr:ext cx="378565" cy="259045"/>
    <xdr:sp macro="" textlink="">
      <xdr:nvSpPr>
        <xdr:cNvPr id="320" name="テキスト ボックス 319"/>
        <xdr:cNvSpPr txBox="1"/>
      </xdr:nvSpPr>
      <xdr:spPr>
        <a:xfrm>
          <a:off x="8561017" y="641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99568</xdr:rowOff>
    </xdr:from>
    <xdr:to>
      <xdr:col>41</xdr:col>
      <xdr:colOff>101600</xdr:colOff>
      <xdr:row>37</xdr:row>
      <xdr:rowOff>29718</xdr:rowOff>
    </xdr:to>
    <xdr:sp macro="" textlink="">
      <xdr:nvSpPr>
        <xdr:cNvPr id="321" name="楕円 320"/>
        <xdr:cNvSpPr/>
      </xdr:nvSpPr>
      <xdr:spPr>
        <a:xfrm>
          <a:off x="7810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20845</xdr:rowOff>
    </xdr:from>
    <xdr:ext cx="378565" cy="259045"/>
    <xdr:sp macro="" textlink="">
      <xdr:nvSpPr>
        <xdr:cNvPr id="322" name="テキスト ボックス 321"/>
        <xdr:cNvSpPr txBox="1"/>
      </xdr:nvSpPr>
      <xdr:spPr>
        <a:xfrm>
          <a:off x="7672017" y="6364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46990</xdr:rowOff>
    </xdr:from>
    <xdr:to>
      <xdr:col>36</xdr:col>
      <xdr:colOff>165100</xdr:colOff>
      <xdr:row>36</xdr:row>
      <xdr:rowOff>148590</xdr:rowOff>
    </xdr:to>
    <xdr:sp macro="" textlink="">
      <xdr:nvSpPr>
        <xdr:cNvPr id="323" name="楕円 322"/>
        <xdr:cNvSpPr/>
      </xdr:nvSpPr>
      <xdr:spPr>
        <a:xfrm>
          <a:off x="6921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139717</xdr:rowOff>
    </xdr:from>
    <xdr:ext cx="378565" cy="259045"/>
    <xdr:sp macro="" textlink="">
      <xdr:nvSpPr>
        <xdr:cNvPr id="324" name="テキスト ボックス 323"/>
        <xdr:cNvSpPr txBox="1"/>
      </xdr:nvSpPr>
      <xdr:spPr>
        <a:xfrm>
          <a:off x="6783017" y="631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85852</xdr:rowOff>
    </xdr:from>
    <xdr:to>
      <xdr:col>55</xdr:col>
      <xdr:colOff>0</xdr:colOff>
      <xdr:row>58</xdr:row>
      <xdr:rowOff>89916</xdr:rowOff>
    </xdr:to>
    <xdr:cxnSp macro="">
      <xdr:nvCxnSpPr>
        <xdr:cNvPr id="353" name="直線コネクタ 352"/>
        <xdr:cNvCxnSpPr/>
      </xdr:nvCxnSpPr>
      <xdr:spPr>
        <a:xfrm>
          <a:off x="9639300" y="10029952"/>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85852</xdr:rowOff>
    </xdr:from>
    <xdr:to>
      <xdr:col>50</xdr:col>
      <xdr:colOff>114300</xdr:colOff>
      <xdr:row>58</xdr:row>
      <xdr:rowOff>87503</xdr:rowOff>
    </xdr:to>
    <xdr:cxnSp macro="">
      <xdr:nvCxnSpPr>
        <xdr:cNvPr id="356" name="直線コネクタ 355"/>
        <xdr:cNvCxnSpPr/>
      </xdr:nvCxnSpPr>
      <xdr:spPr>
        <a:xfrm flipV="1">
          <a:off x="8750300" y="1002995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77216</xdr:rowOff>
    </xdr:from>
    <xdr:to>
      <xdr:col>45</xdr:col>
      <xdr:colOff>177800</xdr:colOff>
      <xdr:row>58</xdr:row>
      <xdr:rowOff>87503</xdr:rowOff>
    </xdr:to>
    <xdr:cxnSp macro="">
      <xdr:nvCxnSpPr>
        <xdr:cNvPr id="359" name="直線コネクタ 358"/>
        <xdr:cNvCxnSpPr/>
      </xdr:nvCxnSpPr>
      <xdr:spPr>
        <a:xfrm>
          <a:off x="7861300" y="1002131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77216</xdr:rowOff>
    </xdr:from>
    <xdr:to>
      <xdr:col>41</xdr:col>
      <xdr:colOff>50800</xdr:colOff>
      <xdr:row>58</xdr:row>
      <xdr:rowOff>77851</xdr:rowOff>
    </xdr:to>
    <xdr:cxnSp macro="">
      <xdr:nvCxnSpPr>
        <xdr:cNvPr id="362" name="直線コネクタ 361"/>
        <xdr:cNvCxnSpPr/>
      </xdr:nvCxnSpPr>
      <xdr:spPr>
        <a:xfrm flipV="1">
          <a:off x="6972300" y="1002131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39116</xdr:rowOff>
    </xdr:from>
    <xdr:to>
      <xdr:col>55</xdr:col>
      <xdr:colOff>50800</xdr:colOff>
      <xdr:row>58</xdr:row>
      <xdr:rowOff>140716</xdr:rowOff>
    </xdr:to>
    <xdr:sp macro="" textlink="">
      <xdr:nvSpPr>
        <xdr:cNvPr id="372" name="楕円 371"/>
        <xdr:cNvSpPr/>
      </xdr:nvSpPr>
      <xdr:spPr>
        <a:xfrm>
          <a:off x="10426700" y="99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125493</xdr:rowOff>
    </xdr:from>
    <xdr:ext cx="378565" cy="259045"/>
    <xdr:sp macro="" textlink="">
      <xdr:nvSpPr>
        <xdr:cNvPr id="373" name="農林水産業費該当値テキスト"/>
        <xdr:cNvSpPr txBox="1"/>
      </xdr:nvSpPr>
      <xdr:spPr>
        <a:xfrm>
          <a:off x="10528300" y="989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35052</xdr:rowOff>
    </xdr:from>
    <xdr:to>
      <xdr:col>50</xdr:col>
      <xdr:colOff>165100</xdr:colOff>
      <xdr:row>58</xdr:row>
      <xdr:rowOff>136652</xdr:rowOff>
    </xdr:to>
    <xdr:sp macro="" textlink="">
      <xdr:nvSpPr>
        <xdr:cNvPr id="374" name="楕円 373"/>
        <xdr:cNvSpPr/>
      </xdr:nvSpPr>
      <xdr:spPr>
        <a:xfrm>
          <a:off x="95885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127779</xdr:rowOff>
    </xdr:from>
    <xdr:ext cx="469744" cy="259045"/>
    <xdr:sp macro="" textlink="">
      <xdr:nvSpPr>
        <xdr:cNvPr id="375" name="テキスト ボックス 374"/>
        <xdr:cNvSpPr txBox="1"/>
      </xdr:nvSpPr>
      <xdr:spPr>
        <a:xfrm>
          <a:off x="9404428" y="1007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36703</xdr:rowOff>
    </xdr:from>
    <xdr:to>
      <xdr:col>46</xdr:col>
      <xdr:colOff>38100</xdr:colOff>
      <xdr:row>58</xdr:row>
      <xdr:rowOff>138303</xdr:rowOff>
    </xdr:to>
    <xdr:sp macro="" textlink="">
      <xdr:nvSpPr>
        <xdr:cNvPr id="376" name="楕円 375"/>
        <xdr:cNvSpPr/>
      </xdr:nvSpPr>
      <xdr:spPr>
        <a:xfrm>
          <a:off x="8699500" y="99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129430</xdr:rowOff>
    </xdr:from>
    <xdr:ext cx="469744" cy="259045"/>
    <xdr:sp macro="" textlink="">
      <xdr:nvSpPr>
        <xdr:cNvPr id="377" name="テキスト ボックス 376"/>
        <xdr:cNvSpPr txBox="1"/>
      </xdr:nvSpPr>
      <xdr:spPr>
        <a:xfrm>
          <a:off x="8515428"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26416</xdr:rowOff>
    </xdr:from>
    <xdr:to>
      <xdr:col>41</xdr:col>
      <xdr:colOff>101600</xdr:colOff>
      <xdr:row>58</xdr:row>
      <xdr:rowOff>128016</xdr:rowOff>
    </xdr:to>
    <xdr:sp macro="" textlink="">
      <xdr:nvSpPr>
        <xdr:cNvPr id="378" name="楕円 377"/>
        <xdr:cNvSpPr/>
      </xdr:nvSpPr>
      <xdr:spPr>
        <a:xfrm>
          <a:off x="7810500" y="99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119143</xdr:rowOff>
    </xdr:from>
    <xdr:ext cx="469744" cy="259045"/>
    <xdr:sp macro="" textlink="">
      <xdr:nvSpPr>
        <xdr:cNvPr id="379" name="テキスト ボックス 378"/>
        <xdr:cNvSpPr txBox="1"/>
      </xdr:nvSpPr>
      <xdr:spPr>
        <a:xfrm>
          <a:off x="7626428" y="100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27051</xdr:rowOff>
    </xdr:from>
    <xdr:to>
      <xdr:col>36</xdr:col>
      <xdr:colOff>165100</xdr:colOff>
      <xdr:row>58</xdr:row>
      <xdr:rowOff>128651</xdr:rowOff>
    </xdr:to>
    <xdr:sp macro="" textlink="">
      <xdr:nvSpPr>
        <xdr:cNvPr id="380" name="楕円 379"/>
        <xdr:cNvSpPr/>
      </xdr:nvSpPr>
      <xdr:spPr>
        <a:xfrm>
          <a:off x="6921500" y="99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119778</xdr:rowOff>
    </xdr:from>
    <xdr:ext cx="469744" cy="259045"/>
    <xdr:sp macro="" textlink="">
      <xdr:nvSpPr>
        <xdr:cNvPr id="381" name="テキスト ボックス 380"/>
        <xdr:cNvSpPr txBox="1"/>
      </xdr:nvSpPr>
      <xdr:spPr>
        <a:xfrm>
          <a:off x="6737428" y="100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42613</xdr:rowOff>
    </xdr:from>
    <xdr:to>
      <xdr:col>55</xdr:col>
      <xdr:colOff>0</xdr:colOff>
      <xdr:row>78</xdr:row>
      <xdr:rowOff>44945</xdr:rowOff>
    </xdr:to>
    <xdr:cxnSp macro="">
      <xdr:nvCxnSpPr>
        <xdr:cNvPr id="408" name="直線コネクタ 407"/>
        <xdr:cNvCxnSpPr/>
      </xdr:nvCxnSpPr>
      <xdr:spPr>
        <a:xfrm>
          <a:off x="9639300" y="13415713"/>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9"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11615</xdr:rowOff>
    </xdr:from>
    <xdr:to>
      <xdr:col>50</xdr:col>
      <xdr:colOff>114300</xdr:colOff>
      <xdr:row>78</xdr:row>
      <xdr:rowOff>42613</xdr:rowOff>
    </xdr:to>
    <xdr:cxnSp macro="">
      <xdr:nvCxnSpPr>
        <xdr:cNvPr id="411" name="直線コネクタ 410"/>
        <xdr:cNvCxnSpPr/>
      </xdr:nvCxnSpPr>
      <xdr:spPr>
        <a:xfrm>
          <a:off x="8750300" y="13384715"/>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3" name="テキスト ボックス 412"/>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7204</xdr:rowOff>
    </xdr:from>
    <xdr:to>
      <xdr:col>45</xdr:col>
      <xdr:colOff>177800</xdr:colOff>
      <xdr:row>78</xdr:row>
      <xdr:rowOff>11615</xdr:rowOff>
    </xdr:to>
    <xdr:cxnSp macro="">
      <xdr:nvCxnSpPr>
        <xdr:cNvPr id="414" name="直線コネクタ 413"/>
        <xdr:cNvCxnSpPr/>
      </xdr:nvCxnSpPr>
      <xdr:spPr>
        <a:xfrm>
          <a:off x="7861300" y="13380304"/>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6" name="テキスト ボックス 415"/>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7204</xdr:rowOff>
    </xdr:from>
    <xdr:to>
      <xdr:col>41</xdr:col>
      <xdr:colOff>50800</xdr:colOff>
      <xdr:row>78</xdr:row>
      <xdr:rowOff>10610</xdr:rowOff>
    </xdr:to>
    <xdr:cxnSp macro="">
      <xdr:nvCxnSpPr>
        <xdr:cNvPr id="417" name="直線コネクタ 416"/>
        <xdr:cNvCxnSpPr/>
      </xdr:nvCxnSpPr>
      <xdr:spPr>
        <a:xfrm flipV="1">
          <a:off x="6972300" y="13380304"/>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9" name="テキスト ボックス 418"/>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1" name="テキスト ボックス 420"/>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165595</xdr:rowOff>
    </xdr:from>
    <xdr:to>
      <xdr:col>55</xdr:col>
      <xdr:colOff>50800</xdr:colOff>
      <xdr:row>78</xdr:row>
      <xdr:rowOff>95745</xdr:rowOff>
    </xdr:to>
    <xdr:sp macro="" textlink="">
      <xdr:nvSpPr>
        <xdr:cNvPr id="427" name="楕円 426"/>
        <xdr:cNvSpPr/>
      </xdr:nvSpPr>
      <xdr:spPr>
        <a:xfrm>
          <a:off x="10426700" y="133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80522</xdr:rowOff>
    </xdr:from>
    <xdr:ext cx="469744" cy="259045"/>
    <xdr:sp macro="" textlink="">
      <xdr:nvSpPr>
        <xdr:cNvPr id="428" name="商工費該当値テキスト"/>
        <xdr:cNvSpPr txBox="1"/>
      </xdr:nvSpPr>
      <xdr:spPr>
        <a:xfrm>
          <a:off x="10528300" y="132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163263</xdr:rowOff>
    </xdr:from>
    <xdr:to>
      <xdr:col>50</xdr:col>
      <xdr:colOff>165100</xdr:colOff>
      <xdr:row>78</xdr:row>
      <xdr:rowOff>93413</xdr:rowOff>
    </xdr:to>
    <xdr:sp macro="" textlink="">
      <xdr:nvSpPr>
        <xdr:cNvPr id="429" name="楕円 428"/>
        <xdr:cNvSpPr/>
      </xdr:nvSpPr>
      <xdr:spPr>
        <a:xfrm>
          <a:off x="9588500" y="133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84540</xdr:rowOff>
    </xdr:from>
    <xdr:ext cx="469744" cy="259045"/>
    <xdr:sp macro="" textlink="">
      <xdr:nvSpPr>
        <xdr:cNvPr id="430" name="テキスト ボックス 429"/>
        <xdr:cNvSpPr txBox="1"/>
      </xdr:nvSpPr>
      <xdr:spPr>
        <a:xfrm>
          <a:off x="9404428" y="1345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132265</xdr:rowOff>
    </xdr:from>
    <xdr:to>
      <xdr:col>46</xdr:col>
      <xdr:colOff>38100</xdr:colOff>
      <xdr:row>78</xdr:row>
      <xdr:rowOff>62415</xdr:rowOff>
    </xdr:to>
    <xdr:sp macro="" textlink="">
      <xdr:nvSpPr>
        <xdr:cNvPr id="431" name="楕円 430"/>
        <xdr:cNvSpPr/>
      </xdr:nvSpPr>
      <xdr:spPr>
        <a:xfrm>
          <a:off x="8699500" y="133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53542</xdr:rowOff>
    </xdr:from>
    <xdr:ext cx="469744" cy="259045"/>
    <xdr:sp macro="" textlink="">
      <xdr:nvSpPr>
        <xdr:cNvPr id="432" name="テキスト ボックス 431"/>
        <xdr:cNvSpPr txBox="1"/>
      </xdr:nvSpPr>
      <xdr:spPr>
        <a:xfrm>
          <a:off x="8515428" y="134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127854</xdr:rowOff>
    </xdr:from>
    <xdr:to>
      <xdr:col>41</xdr:col>
      <xdr:colOff>101600</xdr:colOff>
      <xdr:row>78</xdr:row>
      <xdr:rowOff>58004</xdr:rowOff>
    </xdr:to>
    <xdr:sp macro="" textlink="">
      <xdr:nvSpPr>
        <xdr:cNvPr id="433" name="楕円 432"/>
        <xdr:cNvSpPr/>
      </xdr:nvSpPr>
      <xdr:spPr>
        <a:xfrm>
          <a:off x="7810500" y="133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49131</xdr:rowOff>
    </xdr:from>
    <xdr:ext cx="469744" cy="259045"/>
    <xdr:sp macro="" textlink="">
      <xdr:nvSpPr>
        <xdr:cNvPr id="434" name="テキスト ボックス 433"/>
        <xdr:cNvSpPr txBox="1"/>
      </xdr:nvSpPr>
      <xdr:spPr>
        <a:xfrm>
          <a:off x="7626428" y="134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131260</xdr:rowOff>
    </xdr:from>
    <xdr:to>
      <xdr:col>36</xdr:col>
      <xdr:colOff>165100</xdr:colOff>
      <xdr:row>78</xdr:row>
      <xdr:rowOff>61410</xdr:rowOff>
    </xdr:to>
    <xdr:sp macro="" textlink="">
      <xdr:nvSpPr>
        <xdr:cNvPr id="435" name="楕円 434"/>
        <xdr:cNvSpPr/>
      </xdr:nvSpPr>
      <xdr:spPr>
        <a:xfrm>
          <a:off x="6921500" y="13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52537</xdr:rowOff>
    </xdr:from>
    <xdr:ext cx="469744" cy="259045"/>
    <xdr:sp macro="" textlink="">
      <xdr:nvSpPr>
        <xdr:cNvPr id="436" name="テキスト ボックス 435"/>
        <xdr:cNvSpPr txBox="1"/>
      </xdr:nvSpPr>
      <xdr:spPr>
        <a:xfrm>
          <a:off x="6737428" y="134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75715</xdr:rowOff>
    </xdr:from>
    <xdr:to>
      <xdr:col>55</xdr:col>
      <xdr:colOff>0</xdr:colOff>
      <xdr:row>96</xdr:row>
      <xdr:rowOff>82939</xdr:rowOff>
    </xdr:to>
    <xdr:cxnSp macro="">
      <xdr:nvCxnSpPr>
        <xdr:cNvPr id="464" name="直線コネクタ 463"/>
        <xdr:cNvCxnSpPr/>
      </xdr:nvCxnSpPr>
      <xdr:spPr>
        <a:xfrm flipV="1">
          <a:off x="9639300" y="16534915"/>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5"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28372</xdr:rowOff>
    </xdr:from>
    <xdr:to>
      <xdr:col>50</xdr:col>
      <xdr:colOff>114300</xdr:colOff>
      <xdr:row>96</xdr:row>
      <xdr:rowOff>82939</xdr:rowOff>
    </xdr:to>
    <xdr:cxnSp macro="">
      <xdr:nvCxnSpPr>
        <xdr:cNvPr id="467" name="直線コネクタ 466"/>
        <xdr:cNvCxnSpPr/>
      </xdr:nvCxnSpPr>
      <xdr:spPr>
        <a:xfrm>
          <a:off x="8750300" y="16316122"/>
          <a:ext cx="889000" cy="2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9" name="テキスト ボックス 468"/>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28372</xdr:rowOff>
    </xdr:from>
    <xdr:to>
      <xdr:col>45</xdr:col>
      <xdr:colOff>177800</xdr:colOff>
      <xdr:row>95</xdr:row>
      <xdr:rowOff>117526</xdr:rowOff>
    </xdr:to>
    <xdr:cxnSp macro="">
      <xdr:nvCxnSpPr>
        <xdr:cNvPr id="470" name="直線コネクタ 469"/>
        <xdr:cNvCxnSpPr/>
      </xdr:nvCxnSpPr>
      <xdr:spPr>
        <a:xfrm flipV="1">
          <a:off x="7861300" y="1631612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133163</xdr:rowOff>
    </xdr:from>
    <xdr:ext cx="534377" cy="259045"/>
    <xdr:sp macro="" textlink="">
      <xdr:nvSpPr>
        <xdr:cNvPr id="472" name="テキスト ボックス 471"/>
        <xdr:cNvSpPr txBox="1"/>
      </xdr:nvSpPr>
      <xdr:spPr>
        <a:xfrm>
          <a:off x="8483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117526</xdr:rowOff>
    </xdr:from>
    <xdr:to>
      <xdr:col>41</xdr:col>
      <xdr:colOff>50800</xdr:colOff>
      <xdr:row>96</xdr:row>
      <xdr:rowOff>102460</xdr:rowOff>
    </xdr:to>
    <xdr:cxnSp macro="">
      <xdr:nvCxnSpPr>
        <xdr:cNvPr id="473" name="直線コネクタ 472"/>
        <xdr:cNvCxnSpPr/>
      </xdr:nvCxnSpPr>
      <xdr:spPr>
        <a:xfrm flipV="1">
          <a:off x="6972300" y="16405276"/>
          <a:ext cx="889000" cy="1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7" name="テキスト ボックス 476"/>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24915</xdr:rowOff>
    </xdr:from>
    <xdr:to>
      <xdr:col>55</xdr:col>
      <xdr:colOff>50800</xdr:colOff>
      <xdr:row>96</xdr:row>
      <xdr:rowOff>126515</xdr:rowOff>
    </xdr:to>
    <xdr:sp macro="" textlink="">
      <xdr:nvSpPr>
        <xdr:cNvPr id="483" name="楕円 482"/>
        <xdr:cNvSpPr/>
      </xdr:nvSpPr>
      <xdr:spPr>
        <a:xfrm>
          <a:off x="10426700" y="164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3342</xdr:rowOff>
    </xdr:from>
    <xdr:ext cx="534377" cy="259045"/>
    <xdr:sp macro="" textlink="">
      <xdr:nvSpPr>
        <xdr:cNvPr id="484" name="土木費該当値テキスト"/>
        <xdr:cNvSpPr txBox="1"/>
      </xdr:nvSpPr>
      <xdr:spPr>
        <a:xfrm>
          <a:off x="10528300" y="1646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32139</xdr:rowOff>
    </xdr:from>
    <xdr:to>
      <xdr:col>50</xdr:col>
      <xdr:colOff>165100</xdr:colOff>
      <xdr:row>96</xdr:row>
      <xdr:rowOff>133739</xdr:rowOff>
    </xdr:to>
    <xdr:sp macro="" textlink="">
      <xdr:nvSpPr>
        <xdr:cNvPr id="485" name="楕円 484"/>
        <xdr:cNvSpPr/>
      </xdr:nvSpPr>
      <xdr:spPr>
        <a:xfrm>
          <a:off x="9588500" y="164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124866</xdr:rowOff>
    </xdr:from>
    <xdr:ext cx="534377" cy="259045"/>
    <xdr:sp macro="" textlink="">
      <xdr:nvSpPr>
        <xdr:cNvPr id="486" name="テキスト ボックス 485"/>
        <xdr:cNvSpPr txBox="1"/>
      </xdr:nvSpPr>
      <xdr:spPr>
        <a:xfrm>
          <a:off x="9372111" y="165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149022</xdr:rowOff>
    </xdr:from>
    <xdr:to>
      <xdr:col>46</xdr:col>
      <xdr:colOff>38100</xdr:colOff>
      <xdr:row>95</xdr:row>
      <xdr:rowOff>79172</xdr:rowOff>
    </xdr:to>
    <xdr:sp macro="" textlink="">
      <xdr:nvSpPr>
        <xdr:cNvPr id="487" name="楕円 486"/>
        <xdr:cNvSpPr/>
      </xdr:nvSpPr>
      <xdr:spPr>
        <a:xfrm>
          <a:off x="8699500" y="162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95699</xdr:rowOff>
    </xdr:from>
    <xdr:ext cx="534377" cy="259045"/>
    <xdr:sp macro="" textlink="">
      <xdr:nvSpPr>
        <xdr:cNvPr id="488" name="テキスト ボックス 487"/>
        <xdr:cNvSpPr txBox="1"/>
      </xdr:nvSpPr>
      <xdr:spPr>
        <a:xfrm>
          <a:off x="8483111" y="1604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66726</xdr:rowOff>
    </xdr:from>
    <xdr:to>
      <xdr:col>41</xdr:col>
      <xdr:colOff>101600</xdr:colOff>
      <xdr:row>95</xdr:row>
      <xdr:rowOff>168326</xdr:rowOff>
    </xdr:to>
    <xdr:sp macro="" textlink="">
      <xdr:nvSpPr>
        <xdr:cNvPr id="489" name="楕円 488"/>
        <xdr:cNvSpPr/>
      </xdr:nvSpPr>
      <xdr:spPr>
        <a:xfrm>
          <a:off x="7810500" y="163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159453</xdr:rowOff>
    </xdr:from>
    <xdr:ext cx="534377" cy="259045"/>
    <xdr:sp macro="" textlink="">
      <xdr:nvSpPr>
        <xdr:cNvPr id="490" name="テキスト ボックス 489"/>
        <xdr:cNvSpPr txBox="1"/>
      </xdr:nvSpPr>
      <xdr:spPr>
        <a:xfrm>
          <a:off x="7594111" y="164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51660</xdr:rowOff>
    </xdr:from>
    <xdr:to>
      <xdr:col>36</xdr:col>
      <xdr:colOff>165100</xdr:colOff>
      <xdr:row>96</xdr:row>
      <xdr:rowOff>153260</xdr:rowOff>
    </xdr:to>
    <xdr:sp macro="" textlink="">
      <xdr:nvSpPr>
        <xdr:cNvPr id="491" name="楕円 490"/>
        <xdr:cNvSpPr/>
      </xdr:nvSpPr>
      <xdr:spPr>
        <a:xfrm>
          <a:off x="6921500" y="165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144387</xdr:rowOff>
    </xdr:from>
    <xdr:ext cx="534377" cy="259045"/>
    <xdr:sp macro="" textlink="">
      <xdr:nvSpPr>
        <xdr:cNvPr id="492" name="テキスト ボックス 491"/>
        <xdr:cNvSpPr txBox="1"/>
      </xdr:nvSpPr>
      <xdr:spPr>
        <a:xfrm>
          <a:off x="6705111" y="1660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97736</xdr:rowOff>
    </xdr:from>
    <xdr:to>
      <xdr:col>85</xdr:col>
      <xdr:colOff>127000</xdr:colOff>
      <xdr:row>36</xdr:row>
      <xdr:rowOff>87938</xdr:rowOff>
    </xdr:to>
    <xdr:cxnSp macro="">
      <xdr:nvCxnSpPr>
        <xdr:cNvPr id="524" name="直線コネクタ 523"/>
        <xdr:cNvCxnSpPr/>
      </xdr:nvCxnSpPr>
      <xdr:spPr>
        <a:xfrm flipV="1">
          <a:off x="15481300" y="6098486"/>
          <a:ext cx="8382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92021</xdr:rowOff>
    </xdr:from>
    <xdr:to>
      <xdr:col>81</xdr:col>
      <xdr:colOff>50800</xdr:colOff>
      <xdr:row>36</xdr:row>
      <xdr:rowOff>87938</xdr:rowOff>
    </xdr:to>
    <xdr:cxnSp macro="">
      <xdr:nvCxnSpPr>
        <xdr:cNvPr id="527" name="直線コネクタ 526"/>
        <xdr:cNvCxnSpPr/>
      </xdr:nvCxnSpPr>
      <xdr:spPr>
        <a:xfrm>
          <a:off x="14592300" y="5921321"/>
          <a:ext cx="889000" cy="3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18216</xdr:rowOff>
    </xdr:from>
    <xdr:to>
      <xdr:col>76</xdr:col>
      <xdr:colOff>114300</xdr:colOff>
      <xdr:row>34</xdr:row>
      <xdr:rowOff>92021</xdr:rowOff>
    </xdr:to>
    <xdr:cxnSp macro="">
      <xdr:nvCxnSpPr>
        <xdr:cNvPr id="530" name="直線コネクタ 529"/>
        <xdr:cNvCxnSpPr/>
      </xdr:nvCxnSpPr>
      <xdr:spPr>
        <a:xfrm>
          <a:off x="13703300" y="5847516"/>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2" name="テキスト ボックス 531"/>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18216</xdr:rowOff>
    </xdr:from>
    <xdr:to>
      <xdr:col>71</xdr:col>
      <xdr:colOff>177800</xdr:colOff>
      <xdr:row>35</xdr:row>
      <xdr:rowOff>101981</xdr:rowOff>
    </xdr:to>
    <xdr:cxnSp macro="">
      <xdr:nvCxnSpPr>
        <xdr:cNvPr id="533" name="直線コネクタ 532"/>
        <xdr:cNvCxnSpPr/>
      </xdr:nvCxnSpPr>
      <xdr:spPr>
        <a:xfrm flipV="1">
          <a:off x="12814300" y="5847516"/>
          <a:ext cx="889000" cy="25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51488</xdr:rowOff>
    </xdr:from>
    <xdr:ext cx="534377" cy="259045"/>
    <xdr:sp macro="" textlink="">
      <xdr:nvSpPr>
        <xdr:cNvPr id="537" name="テキスト ボックス 536"/>
        <xdr:cNvSpPr txBox="1"/>
      </xdr:nvSpPr>
      <xdr:spPr>
        <a:xfrm>
          <a:off x="12547111" y="6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46936</xdr:rowOff>
    </xdr:from>
    <xdr:to>
      <xdr:col>85</xdr:col>
      <xdr:colOff>177800</xdr:colOff>
      <xdr:row>35</xdr:row>
      <xdr:rowOff>148536</xdr:rowOff>
    </xdr:to>
    <xdr:sp macro="" textlink="">
      <xdr:nvSpPr>
        <xdr:cNvPr id="543" name="楕円 542"/>
        <xdr:cNvSpPr/>
      </xdr:nvSpPr>
      <xdr:spPr>
        <a:xfrm>
          <a:off x="16268700" y="60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25363</xdr:rowOff>
    </xdr:from>
    <xdr:ext cx="534377" cy="259045"/>
    <xdr:sp macro="" textlink="">
      <xdr:nvSpPr>
        <xdr:cNvPr id="544" name="消防費該当値テキスト"/>
        <xdr:cNvSpPr txBox="1"/>
      </xdr:nvSpPr>
      <xdr:spPr>
        <a:xfrm>
          <a:off x="16370300" y="602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37138</xdr:rowOff>
    </xdr:from>
    <xdr:to>
      <xdr:col>81</xdr:col>
      <xdr:colOff>101600</xdr:colOff>
      <xdr:row>36</xdr:row>
      <xdr:rowOff>138738</xdr:rowOff>
    </xdr:to>
    <xdr:sp macro="" textlink="">
      <xdr:nvSpPr>
        <xdr:cNvPr id="545" name="楕円 544"/>
        <xdr:cNvSpPr/>
      </xdr:nvSpPr>
      <xdr:spPr>
        <a:xfrm>
          <a:off x="15430500" y="62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129865</xdr:rowOff>
    </xdr:from>
    <xdr:ext cx="534377" cy="259045"/>
    <xdr:sp macro="" textlink="">
      <xdr:nvSpPr>
        <xdr:cNvPr id="546" name="テキスト ボックス 545"/>
        <xdr:cNvSpPr txBox="1"/>
      </xdr:nvSpPr>
      <xdr:spPr>
        <a:xfrm>
          <a:off x="15214111" y="63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41221</xdr:rowOff>
    </xdr:from>
    <xdr:to>
      <xdr:col>76</xdr:col>
      <xdr:colOff>165100</xdr:colOff>
      <xdr:row>34</xdr:row>
      <xdr:rowOff>142821</xdr:rowOff>
    </xdr:to>
    <xdr:sp macro="" textlink="">
      <xdr:nvSpPr>
        <xdr:cNvPr id="547" name="楕円 546"/>
        <xdr:cNvSpPr/>
      </xdr:nvSpPr>
      <xdr:spPr>
        <a:xfrm>
          <a:off x="14541500" y="58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159348</xdr:rowOff>
    </xdr:from>
    <xdr:ext cx="534377" cy="259045"/>
    <xdr:sp macro="" textlink="">
      <xdr:nvSpPr>
        <xdr:cNvPr id="548" name="テキスト ボックス 547"/>
        <xdr:cNvSpPr txBox="1"/>
      </xdr:nvSpPr>
      <xdr:spPr>
        <a:xfrm>
          <a:off x="14325111" y="56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138866</xdr:rowOff>
    </xdr:from>
    <xdr:to>
      <xdr:col>72</xdr:col>
      <xdr:colOff>38100</xdr:colOff>
      <xdr:row>34</xdr:row>
      <xdr:rowOff>69016</xdr:rowOff>
    </xdr:to>
    <xdr:sp macro="" textlink="">
      <xdr:nvSpPr>
        <xdr:cNvPr id="549" name="楕円 548"/>
        <xdr:cNvSpPr/>
      </xdr:nvSpPr>
      <xdr:spPr>
        <a:xfrm>
          <a:off x="136525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85543</xdr:rowOff>
    </xdr:from>
    <xdr:ext cx="534377" cy="259045"/>
    <xdr:sp macro="" textlink="">
      <xdr:nvSpPr>
        <xdr:cNvPr id="550" name="テキスト ボックス 549"/>
        <xdr:cNvSpPr txBox="1"/>
      </xdr:nvSpPr>
      <xdr:spPr>
        <a:xfrm>
          <a:off x="13436111" y="55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51181</xdr:rowOff>
    </xdr:from>
    <xdr:to>
      <xdr:col>67</xdr:col>
      <xdr:colOff>101600</xdr:colOff>
      <xdr:row>35</xdr:row>
      <xdr:rowOff>152781</xdr:rowOff>
    </xdr:to>
    <xdr:sp macro="" textlink="">
      <xdr:nvSpPr>
        <xdr:cNvPr id="551" name="楕円 550"/>
        <xdr:cNvSpPr/>
      </xdr:nvSpPr>
      <xdr:spPr>
        <a:xfrm>
          <a:off x="127635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169308</xdr:rowOff>
    </xdr:from>
    <xdr:ext cx="534377" cy="259045"/>
    <xdr:sp macro="" textlink="">
      <xdr:nvSpPr>
        <xdr:cNvPr id="552" name="テキスト ボックス 551"/>
        <xdr:cNvSpPr txBox="1"/>
      </xdr:nvSpPr>
      <xdr:spPr>
        <a:xfrm>
          <a:off x="12547111" y="58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7" name="直線コネクタ 576"/>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8"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9" name="直線コネクタ 578"/>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0"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1" name="直線コネクタ 580"/>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86913</xdr:rowOff>
    </xdr:from>
    <xdr:to>
      <xdr:col>85</xdr:col>
      <xdr:colOff>127000</xdr:colOff>
      <xdr:row>57</xdr:row>
      <xdr:rowOff>94532</xdr:rowOff>
    </xdr:to>
    <xdr:cxnSp macro="">
      <xdr:nvCxnSpPr>
        <xdr:cNvPr id="582" name="直線コネクタ 581"/>
        <xdr:cNvCxnSpPr/>
      </xdr:nvCxnSpPr>
      <xdr:spPr>
        <a:xfrm flipV="1">
          <a:off x="15481300" y="9002313"/>
          <a:ext cx="838200" cy="86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11765</xdr:rowOff>
    </xdr:from>
    <xdr:ext cx="534377" cy="259045"/>
    <xdr:sp macro="" textlink="">
      <xdr:nvSpPr>
        <xdr:cNvPr id="583" name="教育費平均値テキスト"/>
        <xdr:cNvSpPr txBox="1"/>
      </xdr:nvSpPr>
      <xdr:spPr>
        <a:xfrm>
          <a:off x="16370300" y="875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4" name="フローチャート: 判断 583"/>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67672</xdr:rowOff>
    </xdr:from>
    <xdr:to>
      <xdr:col>81</xdr:col>
      <xdr:colOff>50800</xdr:colOff>
      <xdr:row>57</xdr:row>
      <xdr:rowOff>94532</xdr:rowOff>
    </xdr:to>
    <xdr:cxnSp macro="">
      <xdr:nvCxnSpPr>
        <xdr:cNvPr id="585" name="直線コネクタ 584"/>
        <xdr:cNvCxnSpPr/>
      </xdr:nvCxnSpPr>
      <xdr:spPr>
        <a:xfrm>
          <a:off x="14592300" y="984032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6" name="フローチャート: 判断 585"/>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7" name="テキスト ボックス 586"/>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67672</xdr:rowOff>
    </xdr:from>
    <xdr:to>
      <xdr:col>76</xdr:col>
      <xdr:colOff>114300</xdr:colOff>
      <xdr:row>57</xdr:row>
      <xdr:rowOff>138176</xdr:rowOff>
    </xdr:to>
    <xdr:cxnSp macro="">
      <xdr:nvCxnSpPr>
        <xdr:cNvPr id="588" name="直線コネクタ 587"/>
        <xdr:cNvCxnSpPr/>
      </xdr:nvCxnSpPr>
      <xdr:spPr>
        <a:xfrm flipV="1">
          <a:off x="13703300" y="9840322"/>
          <a:ext cx="889000" cy="7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9" name="フローチャート: 判断 588"/>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0" name="テキスト ボックス 589"/>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138176</xdr:rowOff>
    </xdr:from>
    <xdr:to>
      <xdr:col>71</xdr:col>
      <xdr:colOff>177800</xdr:colOff>
      <xdr:row>57</xdr:row>
      <xdr:rowOff>151397</xdr:rowOff>
    </xdr:to>
    <xdr:cxnSp macro="">
      <xdr:nvCxnSpPr>
        <xdr:cNvPr id="591" name="直線コネクタ 590"/>
        <xdr:cNvCxnSpPr/>
      </xdr:nvCxnSpPr>
      <xdr:spPr>
        <a:xfrm flipV="1">
          <a:off x="12814300" y="9910826"/>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2" name="フローチャート: 判断 591"/>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3" name="テキスト ボックス 592"/>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4" name="フローチャート: 判断 593"/>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5" name="テキスト ボックス 594"/>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36113</xdr:rowOff>
    </xdr:from>
    <xdr:to>
      <xdr:col>85</xdr:col>
      <xdr:colOff>177800</xdr:colOff>
      <xdr:row>52</xdr:row>
      <xdr:rowOff>137713</xdr:rowOff>
    </xdr:to>
    <xdr:sp macro="" textlink="">
      <xdr:nvSpPr>
        <xdr:cNvPr id="601" name="楕円 600"/>
        <xdr:cNvSpPr/>
      </xdr:nvSpPr>
      <xdr:spPr>
        <a:xfrm>
          <a:off x="16268700" y="89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14540</xdr:rowOff>
    </xdr:from>
    <xdr:ext cx="534377" cy="259045"/>
    <xdr:sp macro="" textlink="">
      <xdr:nvSpPr>
        <xdr:cNvPr id="602" name="教育費該当値テキスト"/>
        <xdr:cNvSpPr txBox="1"/>
      </xdr:nvSpPr>
      <xdr:spPr>
        <a:xfrm>
          <a:off x="16370300" y="89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43732</xdr:rowOff>
    </xdr:from>
    <xdr:to>
      <xdr:col>81</xdr:col>
      <xdr:colOff>101600</xdr:colOff>
      <xdr:row>57</xdr:row>
      <xdr:rowOff>145332</xdr:rowOff>
    </xdr:to>
    <xdr:sp macro="" textlink="">
      <xdr:nvSpPr>
        <xdr:cNvPr id="603" name="楕円 602"/>
        <xdr:cNvSpPr/>
      </xdr:nvSpPr>
      <xdr:spPr>
        <a:xfrm>
          <a:off x="15430500" y="98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136459</xdr:rowOff>
    </xdr:from>
    <xdr:ext cx="534377" cy="259045"/>
    <xdr:sp macro="" textlink="">
      <xdr:nvSpPr>
        <xdr:cNvPr id="604" name="テキスト ボックス 603"/>
        <xdr:cNvSpPr txBox="1"/>
      </xdr:nvSpPr>
      <xdr:spPr>
        <a:xfrm>
          <a:off x="15214111" y="99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16872</xdr:rowOff>
    </xdr:from>
    <xdr:to>
      <xdr:col>76</xdr:col>
      <xdr:colOff>165100</xdr:colOff>
      <xdr:row>57</xdr:row>
      <xdr:rowOff>118472</xdr:rowOff>
    </xdr:to>
    <xdr:sp macro="" textlink="">
      <xdr:nvSpPr>
        <xdr:cNvPr id="605" name="楕円 604"/>
        <xdr:cNvSpPr/>
      </xdr:nvSpPr>
      <xdr:spPr>
        <a:xfrm>
          <a:off x="14541500" y="97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109599</xdr:rowOff>
    </xdr:from>
    <xdr:ext cx="534377" cy="259045"/>
    <xdr:sp macro="" textlink="">
      <xdr:nvSpPr>
        <xdr:cNvPr id="606" name="テキスト ボックス 605"/>
        <xdr:cNvSpPr txBox="1"/>
      </xdr:nvSpPr>
      <xdr:spPr>
        <a:xfrm>
          <a:off x="14325111" y="98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87376</xdr:rowOff>
    </xdr:from>
    <xdr:to>
      <xdr:col>72</xdr:col>
      <xdr:colOff>38100</xdr:colOff>
      <xdr:row>58</xdr:row>
      <xdr:rowOff>17526</xdr:rowOff>
    </xdr:to>
    <xdr:sp macro="" textlink="">
      <xdr:nvSpPr>
        <xdr:cNvPr id="607" name="楕円 606"/>
        <xdr:cNvSpPr/>
      </xdr:nvSpPr>
      <xdr:spPr>
        <a:xfrm>
          <a:off x="136525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8653</xdr:rowOff>
    </xdr:from>
    <xdr:ext cx="534377" cy="259045"/>
    <xdr:sp macro="" textlink="">
      <xdr:nvSpPr>
        <xdr:cNvPr id="608" name="テキスト ボックス 607"/>
        <xdr:cNvSpPr txBox="1"/>
      </xdr:nvSpPr>
      <xdr:spPr>
        <a:xfrm>
          <a:off x="13436111" y="99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100597</xdr:rowOff>
    </xdr:from>
    <xdr:to>
      <xdr:col>67</xdr:col>
      <xdr:colOff>101600</xdr:colOff>
      <xdr:row>58</xdr:row>
      <xdr:rowOff>30747</xdr:rowOff>
    </xdr:to>
    <xdr:sp macro="" textlink="">
      <xdr:nvSpPr>
        <xdr:cNvPr id="609" name="楕円 608"/>
        <xdr:cNvSpPr/>
      </xdr:nvSpPr>
      <xdr:spPr>
        <a:xfrm>
          <a:off x="12763500" y="98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21874</xdr:rowOff>
    </xdr:from>
    <xdr:ext cx="534377" cy="259045"/>
    <xdr:sp macro="" textlink="">
      <xdr:nvSpPr>
        <xdr:cNvPr id="610" name="テキスト ボックス 609"/>
        <xdr:cNvSpPr txBox="1"/>
      </xdr:nvSpPr>
      <xdr:spPr>
        <a:xfrm>
          <a:off x="12547111" y="99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18142</xdr:rowOff>
    </xdr:from>
    <xdr:to>
      <xdr:col>85</xdr:col>
      <xdr:colOff>127000</xdr:colOff>
      <xdr:row>78</xdr:row>
      <xdr:rowOff>25400</xdr:rowOff>
    </xdr:to>
    <xdr:cxnSp macro="">
      <xdr:nvCxnSpPr>
        <xdr:cNvPr id="635" name="直線コネクタ 634"/>
        <xdr:cNvCxnSpPr/>
      </xdr:nvCxnSpPr>
      <xdr:spPr>
        <a:xfrm flipV="1">
          <a:off x="15481300" y="13391242"/>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3" name="テキスト ボックス 642"/>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6" name="テキスト ボックス 645"/>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8" name="テキスト ボックス 647"/>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138792</xdr:rowOff>
    </xdr:from>
    <xdr:to>
      <xdr:col>85</xdr:col>
      <xdr:colOff>177800</xdr:colOff>
      <xdr:row>78</xdr:row>
      <xdr:rowOff>68942</xdr:rowOff>
    </xdr:to>
    <xdr:sp macro="" textlink="">
      <xdr:nvSpPr>
        <xdr:cNvPr id="654" name="楕円 653"/>
        <xdr:cNvSpPr/>
      </xdr:nvSpPr>
      <xdr:spPr>
        <a:xfrm>
          <a:off x="16268700" y="133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378565" cy="259045"/>
    <xdr:sp macro="" textlink="">
      <xdr:nvSpPr>
        <xdr:cNvPr id="655" name="災害復旧費該当値テキスト"/>
        <xdr:cNvSpPr txBox="1"/>
      </xdr:nvSpPr>
      <xdr:spPr>
        <a:xfrm>
          <a:off x="16370300" y="1327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6" name="直線コネクタ 685"/>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7"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8" name="直線コネクタ 687"/>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9"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0" name="直線コネクタ 689"/>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120132</xdr:rowOff>
    </xdr:from>
    <xdr:to>
      <xdr:col>85</xdr:col>
      <xdr:colOff>127000</xdr:colOff>
      <xdr:row>98</xdr:row>
      <xdr:rowOff>134831</xdr:rowOff>
    </xdr:to>
    <xdr:cxnSp macro="">
      <xdr:nvCxnSpPr>
        <xdr:cNvPr id="691" name="直線コネクタ 690"/>
        <xdr:cNvCxnSpPr/>
      </xdr:nvCxnSpPr>
      <xdr:spPr>
        <a:xfrm flipV="1">
          <a:off x="15481300" y="16922232"/>
          <a:ext cx="8382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2"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3" name="フローチャート: 判断 692"/>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110119</xdr:rowOff>
    </xdr:from>
    <xdr:to>
      <xdr:col>81</xdr:col>
      <xdr:colOff>50800</xdr:colOff>
      <xdr:row>98</xdr:row>
      <xdr:rowOff>134831</xdr:rowOff>
    </xdr:to>
    <xdr:cxnSp macro="">
      <xdr:nvCxnSpPr>
        <xdr:cNvPr id="694" name="直線コネクタ 693"/>
        <xdr:cNvCxnSpPr/>
      </xdr:nvCxnSpPr>
      <xdr:spPr>
        <a:xfrm>
          <a:off x="14592300" y="16912219"/>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5" name="フローチャート: 判断 694"/>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6" name="テキスト ボックス 695"/>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110119</xdr:rowOff>
    </xdr:from>
    <xdr:to>
      <xdr:col>76</xdr:col>
      <xdr:colOff>114300</xdr:colOff>
      <xdr:row>98</xdr:row>
      <xdr:rowOff>163063</xdr:rowOff>
    </xdr:to>
    <xdr:cxnSp macro="">
      <xdr:nvCxnSpPr>
        <xdr:cNvPr id="697" name="直線コネクタ 696"/>
        <xdr:cNvCxnSpPr/>
      </xdr:nvCxnSpPr>
      <xdr:spPr>
        <a:xfrm flipV="1">
          <a:off x="13703300" y="16912219"/>
          <a:ext cx="8890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8" name="フローチャート: 判断 697"/>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9" name="テキスト ボックス 698"/>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140202</xdr:rowOff>
    </xdr:from>
    <xdr:to>
      <xdr:col>71</xdr:col>
      <xdr:colOff>177800</xdr:colOff>
      <xdr:row>98</xdr:row>
      <xdr:rowOff>163063</xdr:rowOff>
    </xdr:to>
    <xdr:cxnSp macro="">
      <xdr:nvCxnSpPr>
        <xdr:cNvPr id="700" name="直線コネクタ 699"/>
        <xdr:cNvCxnSpPr/>
      </xdr:nvCxnSpPr>
      <xdr:spPr>
        <a:xfrm>
          <a:off x="12814300" y="169423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1" name="フローチャート: 判断 700"/>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2" name="テキスト ボックス 701"/>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3" name="フローチャート: 判断 702"/>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4" name="テキスト ボックス 703"/>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69332</xdr:rowOff>
    </xdr:from>
    <xdr:to>
      <xdr:col>85</xdr:col>
      <xdr:colOff>177800</xdr:colOff>
      <xdr:row>98</xdr:row>
      <xdr:rowOff>170932</xdr:rowOff>
    </xdr:to>
    <xdr:sp macro="" textlink="">
      <xdr:nvSpPr>
        <xdr:cNvPr id="710" name="楕円 709"/>
        <xdr:cNvSpPr/>
      </xdr:nvSpPr>
      <xdr:spPr>
        <a:xfrm>
          <a:off x="16268700" y="168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155709</xdr:rowOff>
    </xdr:from>
    <xdr:ext cx="534377" cy="259045"/>
    <xdr:sp macro="" textlink="">
      <xdr:nvSpPr>
        <xdr:cNvPr id="711" name="公債費該当値テキスト"/>
        <xdr:cNvSpPr txBox="1"/>
      </xdr:nvSpPr>
      <xdr:spPr>
        <a:xfrm>
          <a:off x="16370300" y="167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84031</xdr:rowOff>
    </xdr:from>
    <xdr:to>
      <xdr:col>81</xdr:col>
      <xdr:colOff>101600</xdr:colOff>
      <xdr:row>99</xdr:row>
      <xdr:rowOff>14181</xdr:rowOff>
    </xdr:to>
    <xdr:sp macro="" textlink="">
      <xdr:nvSpPr>
        <xdr:cNvPr id="712" name="楕円 711"/>
        <xdr:cNvSpPr/>
      </xdr:nvSpPr>
      <xdr:spPr>
        <a:xfrm>
          <a:off x="15430500" y="168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5308</xdr:rowOff>
    </xdr:from>
    <xdr:ext cx="534377" cy="259045"/>
    <xdr:sp macro="" textlink="">
      <xdr:nvSpPr>
        <xdr:cNvPr id="713" name="テキスト ボックス 712"/>
        <xdr:cNvSpPr txBox="1"/>
      </xdr:nvSpPr>
      <xdr:spPr>
        <a:xfrm>
          <a:off x="15214111" y="169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59319</xdr:rowOff>
    </xdr:from>
    <xdr:to>
      <xdr:col>76</xdr:col>
      <xdr:colOff>165100</xdr:colOff>
      <xdr:row>98</xdr:row>
      <xdr:rowOff>160919</xdr:rowOff>
    </xdr:to>
    <xdr:sp macro="" textlink="">
      <xdr:nvSpPr>
        <xdr:cNvPr id="714" name="楕円 713"/>
        <xdr:cNvSpPr/>
      </xdr:nvSpPr>
      <xdr:spPr>
        <a:xfrm>
          <a:off x="14541500" y="168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152046</xdr:rowOff>
    </xdr:from>
    <xdr:ext cx="534377" cy="259045"/>
    <xdr:sp macro="" textlink="">
      <xdr:nvSpPr>
        <xdr:cNvPr id="715" name="テキスト ボックス 714"/>
        <xdr:cNvSpPr txBox="1"/>
      </xdr:nvSpPr>
      <xdr:spPr>
        <a:xfrm>
          <a:off x="14325111" y="1695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112263</xdr:rowOff>
    </xdr:from>
    <xdr:to>
      <xdr:col>72</xdr:col>
      <xdr:colOff>38100</xdr:colOff>
      <xdr:row>99</xdr:row>
      <xdr:rowOff>42413</xdr:rowOff>
    </xdr:to>
    <xdr:sp macro="" textlink="">
      <xdr:nvSpPr>
        <xdr:cNvPr id="716" name="楕円 715"/>
        <xdr:cNvSpPr/>
      </xdr:nvSpPr>
      <xdr:spPr>
        <a:xfrm>
          <a:off x="13652500" y="169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33540</xdr:rowOff>
    </xdr:from>
    <xdr:ext cx="534377" cy="259045"/>
    <xdr:sp macro="" textlink="">
      <xdr:nvSpPr>
        <xdr:cNvPr id="717" name="テキスト ボックス 716"/>
        <xdr:cNvSpPr txBox="1"/>
      </xdr:nvSpPr>
      <xdr:spPr>
        <a:xfrm>
          <a:off x="13436111" y="170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89402</xdr:rowOff>
    </xdr:from>
    <xdr:to>
      <xdr:col>67</xdr:col>
      <xdr:colOff>101600</xdr:colOff>
      <xdr:row>99</xdr:row>
      <xdr:rowOff>19552</xdr:rowOff>
    </xdr:to>
    <xdr:sp macro="" textlink="">
      <xdr:nvSpPr>
        <xdr:cNvPr id="718" name="楕円 717"/>
        <xdr:cNvSpPr/>
      </xdr:nvSpPr>
      <xdr:spPr>
        <a:xfrm>
          <a:off x="12763500" y="168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10679</xdr:rowOff>
    </xdr:from>
    <xdr:ext cx="534377" cy="259045"/>
    <xdr:sp macro="" textlink="">
      <xdr:nvSpPr>
        <xdr:cNvPr id="719" name="テキスト ボックス 718"/>
        <xdr:cNvSpPr txBox="1"/>
      </xdr:nvSpPr>
      <xdr:spPr>
        <a:xfrm>
          <a:off x="12547111" y="169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5" name="直線コネクタ 744"/>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8"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9" name="直線コネクタ 748"/>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95395</xdr:rowOff>
    </xdr:from>
    <xdr:to>
      <xdr:col>116</xdr:col>
      <xdr:colOff>63500</xdr:colOff>
      <xdr:row>39</xdr:row>
      <xdr:rowOff>95504</xdr:rowOff>
    </xdr:to>
    <xdr:cxnSp macro="">
      <xdr:nvCxnSpPr>
        <xdr:cNvPr id="750" name="直線コネクタ 749"/>
        <xdr:cNvCxnSpPr/>
      </xdr:nvCxnSpPr>
      <xdr:spPr>
        <a:xfrm flipV="1">
          <a:off x="21323300" y="6781945"/>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51"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2" name="フローチャート: 判断 751"/>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95504</xdr:rowOff>
    </xdr:from>
    <xdr:to>
      <xdr:col>111</xdr:col>
      <xdr:colOff>177800</xdr:colOff>
      <xdr:row>39</xdr:row>
      <xdr:rowOff>95504</xdr:rowOff>
    </xdr:to>
    <xdr:cxnSp macro="">
      <xdr:nvCxnSpPr>
        <xdr:cNvPr id="753" name="直線コネクタ 752"/>
        <xdr:cNvCxnSpPr/>
      </xdr:nvCxnSpPr>
      <xdr:spPr>
        <a:xfrm>
          <a:off x="20434300" y="6782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4" name="フローチャート: 判断 753"/>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5" name="テキスト ボックス 754"/>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95504</xdr:rowOff>
    </xdr:from>
    <xdr:to>
      <xdr:col>107</xdr:col>
      <xdr:colOff>50800</xdr:colOff>
      <xdr:row>39</xdr:row>
      <xdr:rowOff>95504</xdr:rowOff>
    </xdr:to>
    <xdr:cxnSp macro="">
      <xdr:nvCxnSpPr>
        <xdr:cNvPr id="756" name="直線コネクタ 755"/>
        <xdr:cNvCxnSpPr/>
      </xdr:nvCxnSpPr>
      <xdr:spPr>
        <a:xfrm>
          <a:off x="19545300" y="6782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7" name="フローチャート: 判断 756"/>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8" name="テキスト ボックス 757"/>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95504</xdr:rowOff>
    </xdr:from>
    <xdr:to>
      <xdr:col>102</xdr:col>
      <xdr:colOff>114300</xdr:colOff>
      <xdr:row>39</xdr:row>
      <xdr:rowOff>98878</xdr:rowOff>
    </xdr:to>
    <xdr:cxnSp macro="">
      <xdr:nvCxnSpPr>
        <xdr:cNvPr id="759" name="直線コネクタ 758"/>
        <xdr:cNvCxnSpPr/>
      </xdr:nvCxnSpPr>
      <xdr:spPr>
        <a:xfrm flipV="1">
          <a:off x="18656300" y="6782054"/>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0" name="フローチャート: 判断 759"/>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1" name="テキスト ボックス 760"/>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2" name="フローチャート: 判断 761"/>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3" name="テキスト ボックス 762"/>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44595</xdr:rowOff>
    </xdr:from>
    <xdr:to>
      <xdr:col>116</xdr:col>
      <xdr:colOff>114300</xdr:colOff>
      <xdr:row>39</xdr:row>
      <xdr:rowOff>146195</xdr:rowOff>
    </xdr:to>
    <xdr:sp macro="" textlink="">
      <xdr:nvSpPr>
        <xdr:cNvPr id="769" name="楕円 768"/>
        <xdr:cNvSpPr/>
      </xdr:nvSpPr>
      <xdr:spPr>
        <a:xfrm>
          <a:off x="22110700" y="67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130972</xdr:rowOff>
    </xdr:from>
    <xdr:ext cx="313932" cy="259045"/>
    <xdr:sp macro="" textlink="">
      <xdr:nvSpPr>
        <xdr:cNvPr id="770" name="諸支出金該当値テキスト"/>
        <xdr:cNvSpPr txBox="1"/>
      </xdr:nvSpPr>
      <xdr:spPr>
        <a:xfrm>
          <a:off x="22212300" y="6646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44704</xdr:rowOff>
    </xdr:from>
    <xdr:to>
      <xdr:col>112</xdr:col>
      <xdr:colOff>38100</xdr:colOff>
      <xdr:row>39</xdr:row>
      <xdr:rowOff>146304</xdr:rowOff>
    </xdr:to>
    <xdr:sp macro="" textlink="">
      <xdr:nvSpPr>
        <xdr:cNvPr id="771" name="楕円 770"/>
        <xdr:cNvSpPr/>
      </xdr:nvSpPr>
      <xdr:spPr>
        <a:xfrm>
          <a:off x="21272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137431</xdr:rowOff>
    </xdr:from>
    <xdr:ext cx="313932" cy="259045"/>
    <xdr:sp macro="" textlink="">
      <xdr:nvSpPr>
        <xdr:cNvPr id="772" name="テキスト ボックス 771"/>
        <xdr:cNvSpPr txBox="1"/>
      </xdr:nvSpPr>
      <xdr:spPr>
        <a:xfrm>
          <a:off x="21166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44704</xdr:rowOff>
    </xdr:from>
    <xdr:to>
      <xdr:col>107</xdr:col>
      <xdr:colOff>101600</xdr:colOff>
      <xdr:row>39</xdr:row>
      <xdr:rowOff>146304</xdr:rowOff>
    </xdr:to>
    <xdr:sp macro="" textlink="">
      <xdr:nvSpPr>
        <xdr:cNvPr id="773" name="楕円 772"/>
        <xdr:cNvSpPr/>
      </xdr:nvSpPr>
      <xdr:spPr>
        <a:xfrm>
          <a:off x="20383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137431</xdr:rowOff>
    </xdr:from>
    <xdr:ext cx="313932" cy="259045"/>
    <xdr:sp macro="" textlink="">
      <xdr:nvSpPr>
        <xdr:cNvPr id="774" name="テキスト ボックス 773"/>
        <xdr:cNvSpPr txBox="1"/>
      </xdr:nvSpPr>
      <xdr:spPr>
        <a:xfrm>
          <a:off x="20277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44704</xdr:rowOff>
    </xdr:from>
    <xdr:to>
      <xdr:col>102</xdr:col>
      <xdr:colOff>165100</xdr:colOff>
      <xdr:row>39</xdr:row>
      <xdr:rowOff>146304</xdr:rowOff>
    </xdr:to>
    <xdr:sp macro="" textlink="">
      <xdr:nvSpPr>
        <xdr:cNvPr id="775" name="楕円 774"/>
        <xdr:cNvSpPr/>
      </xdr:nvSpPr>
      <xdr:spPr>
        <a:xfrm>
          <a:off x="19494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137431</xdr:rowOff>
    </xdr:from>
    <xdr:ext cx="313932" cy="259045"/>
    <xdr:sp macro="" textlink="">
      <xdr:nvSpPr>
        <xdr:cNvPr id="776" name="テキスト ボックス 775"/>
        <xdr:cNvSpPr txBox="1"/>
      </xdr:nvSpPr>
      <xdr:spPr>
        <a:xfrm>
          <a:off x="19388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〇議会費は、類似団体平均を上回り続けている。本会議だけではなく各委員会におけるインターネット中継や議会報告会の開催など、議会力の向上に資する経費について、議会力向上事業として実施していることが要因として考えられ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〇民生費は、年々増加している。認定こども園運営費の増加、制度改正や認定者の増加に伴う特別会計（国民健康保険事業、介護保険事業及び後期高齢者医療事業）への繰出の増加等によるものである。また、本市は生活保護率が高いことから、類似団体に比べて高い水準となっている。</a:t>
          </a:r>
        </a:p>
        <a:p>
          <a:r>
            <a:rPr kumimoji="1" lang="ja-JP" altLang="en-US" sz="1100">
              <a:latin typeface="ＭＳ Ｐゴシック" panose="020B0600070205080204" pitchFamily="50" charset="-128"/>
              <a:ea typeface="ＭＳ Ｐゴシック" panose="020B0600070205080204" pitchFamily="50" charset="-128"/>
            </a:rPr>
            <a:t>〇衛生費は、平成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年度にクリーンセンター東工場の長寿命化を図る大規模改修が終了した後、ほぼ横ばいであり、類似団体より低い水準を維持している。</a:t>
          </a:r>
        </a:p>
        <a:p>
          <a:r>
            <a:rPr kumimoji="1" lang="ja-JP" altLang="en-US" sz="1100">
              <a:latin typeface="ＭＳ Ｐゴシック" panose="020B0600070205080204" pitchFamily="50" charset="-128"/>
              <a:ea typeface="ＭＳ Ｐゴシック" panose="020B0600070205080204" pitchFamily="50" charset="-128"/>
            </a:rPr>
            <a:t>〇土木費は、増加傾向にあったが、平成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年度は、市営住宅建替事業や阪神高速大和川線事業の進捗、日本高速道路保有・債務返済機構への出資対象事業費の減少等により、前年度から大きく減少した。</a:t>
          </a:r>
        </a:p>
        <a:p>
          <a:r>
            <a:rPr kumimoji="1" lang="ja-JP" altLang="en-US" sz="1100">
              <a:latin typeface="ＭＳ Ｐゴシック" panose="020B0600070205080204" pitchFamily="50" charset="-128"/>
              <a:ea typeface="ＭＳ Ｐゴシック" panose="020B0600070205080204" pitchFamily="50" charset="-128"/>
            </a:rPr>
            <a:t>〇消防費は、平成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年度がほかの年度に比べ高い水準となっている。平成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年度に消防署所等施設の整備を、平成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年度に消防救急デジタル無線の整備や消防庁舎等の改修を実施したためである。</a:t>
          </a:r>
        </a:p>
        <a:p>
          <a:r>
            <a:rPr kumimoji="1" lang="ja-JP" altLang="en-US" sz="1100">
              <a:latin typeface="ＭＳ Ｐゴシック" panose="020B0600070205080204" pitchFamily="50" charset="-128"/>
              <a:ea typeface="ＭＳ Ｐゴシック" panose="020B0600070205080204" pitchFamily="50" charset="-128"/>
            </a:rPr>
            <a:t>〇教育費は、平成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年度に、教育環境の改善・充実ための小学校の耐震化工事、中学校教室への空調整備、中学校給食調理場等整備等を実施したことから普通建設事業費が増加したことにより、大きく増加した。平成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年度については、府費負担教職員権限移譲準備、中学校給食事業の開始、基金積立等により、平成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年度の水準と比べ高い水準となっている。平成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年度については、府費負担教職員制度の見直しの影響等により、大きく増加した。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財政調整基金残高は、適切な財源の確保と要員管理等による人件費の削減や平成</a:t>
          </a:r>
          <a:r>
            <a:rPr kumimoji="1" lang="en-US" altLang="ja-JP" sz="900">
              <a:latin typeface="ＭＳ ゴシック" pitchFamily="49" charset="-128"/>
              <a:ea typeface="ＭＳ ゴシック" pitchFamily="49" charset="-128"/>
            </a:rPr>
            <a:t>23</a:t>
          </a:r>
          <a:r>
            <a:rPr kumimoji="1" lang="ja-JP" altLang="en-US" sz="900">
              <a:latin typeface="ＭＳ ゴシック" pitchFamily="49" charset="-128"/>
              <a:ea typeface="ＭＳ ゴシック" pitchFamily="49" charset="-128"/>
            </a:rPr>
            <a:t>年度から実施している事務事業総点検等による行財政改革に伴う歳出の精査により取り崩しを回避しており、微増ではあるが増加傾向にある。</a:t>
          </a:r>
        </a:p>
        <a:p>
          <a:r>
            <a:rPr kumimoji="1" lang="ja-JP" altLang="en-US" sz="900">
              <a:latin typeface="ＭＳ ゴシック" pitchFamily="49" charset="-128"/>
              <a:ea typeface="ＭＳ ゴシック" pitchFamily="49" charset="-128"/>
            </a:rPr>
            <a:t>　実質収支額は増加傾向である。平成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年度においては、前年度と比較して、扶助費や普通建設事業費が増加したものの、就労者数の増や企業収益の改善等により市税が増加したことにより、実質収支額は</a:t>
          </a:r>
          <a:r>
            <a:rPr kumimoji="1" lang="en-US" altLang="ja-JP" sz="900">
              <a:latin typeface="ＭＳ ゴシック" pitchFamily="49" charset="-128"/>
              <a:ea typeface="ＭＳ ゴシック" pitchFamily="49" charset="-128"/>
            </a:rPr>
            <a:t>2,542</a:t>
          </a:r>
          <a:r>
            <a:rPr kumimoji="1" lang="ja-JP" altLang="en-US" sz="900">
              <a:latin typeface="ＭＳ ゴシック" pitchFamily="49" charset="-128"/>
              <a:ea typeface="ＭＳ ゴシック" pitchFamily="49" charset="-128"/>
            </a:rPr>
            <a:t>百万円となり、</a:t>
          </a:r>
          <a:r>
            <a:rPr kumimoji="1" lang="en-US" altLang="ja-JP" sz="900">
              <a:latin typeface="ＭＳ ゴシック" pitchFamily="49" charset="-128"/>
              <a:ea typeface="ＭＳ ゴシック" pitchFamily="49" charset="-128"/>
            </a:rPr>
            <a:t>6.2</a:t>
          </a:r>
          <a:r>
            <a:rPr kumimoji="1" lang="ja-JP" altLang="en-US" sz="900">
              <a:latin typeface="ＭＳ ゴシック" pitchFamily="49" charset="-128"/>
              <a:ea typeface="ＭＳ ゴシック" pitchFamily="49" charset="-128"/>
            </a:rPr>
            <a:t>％増加した。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実質単年度収支は平成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年度まで年々増加していたが、平成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年度以降は減少している。平成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年度は、行財政改革の一環として、将来世代への負担を軽減するため、大阪府市町村施設整備資金貸付金の繰上償還を実施したことにより、他年度と比較して大きな額となっている。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また、平成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年度に、標準財政規模比での財政調整基金残高、実質収支額及び実質単年度収支が前年度から大きく低下したのは、府費負担教職員制度の見直しの影響で標準財政規模が増加したためである。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引き続きすべての会計で実質収支、資金収支が黒字となっており、連結実質赤字比率は生じていない。</a:t>
          </a:r>
        </a:p>
        <a:p>
          <a:r>
            <a:rPr kumimoji="1" lang="ja-JP" altLang="en-US" sz="1400">
              <a:latin typeface="ＭＳ ゴシック" pitchFamily="49" charset="-128"/>
              <a:ea typeface="ＭＳ ゴシック" pitchFamily="49" charset="-128"/>
            </a:rPr>
            <a:t>　一般会計においては、要員管理の徹底と行財政改革のさらなる推進により、引き続き現在の水準の維持に努める。</a:t>
          </a:r>
        </a:p>
        <a:p>
          <a:r>
            <a:rPr kumimoji="1" lang="ja-JP" altLang="en-US" sz="1400">
              <a:latin typeface="ＭＳ ゴシック" pitchFamily="49" charset="-128"/>
              <a:ea typeface="ＭＳ ゴシック" pitchFamily="49" charset="-128"/>
            </a:rPr>
            <a:t>　その他会計においても、例えば国民健康保険事業特別会計では、滞納処分等の目標件数を区役所ごとに設定し、納付勧奨や差し押さえ等、保険料の収納率向上を図ることで、引き続き現在の水準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に係る年度割相当額について、臨時財政対策債のほか、阪神高速大和川線事業や連続立体交差事業の実施に際し、長期の市場公募債を発行していることから、年々大きく増加しているものの、実質公債費比率の分子はほぼ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今後も計画的な財政運営を実施し、健全性を維持していくように努める。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一般会計等に係る地方債の現在高は、臨時財政対策債の増加に伴い、年々増加している。臨時財政対策債を除く現在高は、公共事業の進捗により多少の増減はあるが、ほぼ横ばいで推移している。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債務負担行為に基づく支出予定額は、平成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年度以降減少してきたが、原山公園再整備などの</a:t>
          </a:r>
          <a:r>
            <a:rPr kumimoji="1" lang="en-US" altLang="ja-JP" sz="1300">
              <a:latin typeface="ＭＳ ゴシック" pitchFamily="49" charset="-128"/>
              <a:ea typeface="ＭＳ ゴシック" pitchFamily="49" charset="-128"/>
            </a:rPr>
            <a:t>PFI</a:t>
          </a:r>
          <a:r>
            <a:rPr kumimoji="1" lang="ja-JP" altLang="en-US" sz="1300">
              <a:latin typeface="ＭＳ ゴシック" pitchFamily="49" charset="-128"/>
              <a:ea typeface="ＭＳ ゴシック" pitchFamily="49" charset="-128"/>
            </a:rPr>
            <a:t>事業の実施により、平成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年度は、前年度から大きく増加した。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退職手当負担見込額は、平成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年度に策定した「堺市要員管理方針」において、毎年度職員数を減らしていること及び退職手当の支給率を見直してきたことから、減少を続けてきたが、平成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年度は、府費負担教職員制度の見直しの影響により、大きく増加した。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今後も計画的な財政運営を実施し、健全性を維持していくように努める。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年度は、将来の償還に備え、決算剰余金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百万円の積立てを行ったことにより減債基金が増加した一方、普通建設事業の財源として公共施設等特別整備基金について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百万円を将来の公共施設の老朽化対策として公共施設特別整備基金に積み立てた一方、市債償還のために減債基金について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計画的に事業を実施するため、また、今後の財政不足に対応するため、これまでと同水準を維持していく。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公共施設等特別整備基金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本市の公共公益施設の整備事業等の資金に充てるため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○鉄道軌道整備基金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本市の鉄道軌道整備事業等の資金に充てるため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○泉北丘陵地区整備基金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本市の泉北丘陵新住宅市街地開発事業の施行地区（その周辺地区を含む。）における公共公益施設の整備事業等の資金に充てるため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○地域福祉推進基金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地域福祉を増進するための事業の資金に充てるため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○国際文化観光基金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国際文化交流の推進や文化芸術・観光振興事業の資金に充てるため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年度は、普通建設事業の財源として公共施設等特別整備基金について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年度は、将来の公共施設の老朽化対策として決算剰余金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ふるさと納税などの寄附や計画的な基金の運用により、一定水準の基金を確保しながら継続的に事業を実施していく。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運用利子による積立を実施することにより、微増で推移している。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優先的にその他特定目的基金を活用することとし、財政調整基金は運用利子による積立を継続し、同水準を維持していく。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年度は、将来の償還に備え、決算剰余金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現在推進している普通建設事業にかかる市債発行についての今後の償還に備え、一定水準は確保していく。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・有形固定資産減価償却率は類似団体より高い水準にある。これは有形固定資産のうち、大きな割合を占める道路の有形固定資産減価償却率の高さが主な要因の一つとして挙げられる。平成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年度は、新設道路の供用開始等により、前年度より、０．１ポイント低下した。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なお、現在、道路も含めた様々な公共施設等について個別施設計画を策定中であり、当該計画に基づいた施設の維持管理を今後、適切に進めていく。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xdr:cNvSpPr txBox="1"/>
      </xdr:nvSpPr>
      <xdr:spPr>
        <a:xfrm>
          <a:off x="4258945" y="502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104775</xdr:rowOff>
    </xdr:from>
    <xdr:to>
      <xdr:col>23</xdr:col>
      <xdr:colOff>136525</xdr:colOff>
      <xdr:row>27</xdr:row>
      <xdr:rowOff>34925</xdr:rowOff>
    </xdr:to>
    <xdr:sp macro="" textlink="">
      <xdr:nvSpPr>
        <xdr:cNvPr id="80" name="楕円 79"/>
        <xdr:cNvSpPr/>
      </xdr:nvSpPr>
      <xdr:spPr>
        <a:xfrm>
          <a:off x="4157345" y="4463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37240</xdr:rowOff>
    </xdr:from>
    <xdr:ext cx="405111" cy="259045"/>
    <xdr:sp macro="" textlink="">
      <xdr:nvSpPr>
        <xdr:cNvPr id="81" name="有形固定資産減価償却率該当値テキスト"/>
        <xdr:cNvSpPr txBox="1"/>
      </xdr:nvSpPr>
      <xdr:spPr>
        <a:xfrm>
          <a:off x="4258945" y="439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94494</xdr:rowOff>
    </xdr:from>
    <xdr:to>
      <xdr:col>19</xdr:col>
      <xdr:colOff>187325</xdr:colOff>
      <xdr:row>27</xdr:row>
      <xdr:rowOff>24644</xdr:rowOff>
    </xdr:to>
    <xdr:sp macro="" textlink="">
      <xdr:nvSpPr>
        <xdr:cNvPr id="82" name="楕円 81"/>
        <xdr:cNvSpPr/>
      </xdr:nvSpPr>
      <xdr:spPr>
        <a:xfrm>
          <a:off x="3537585" y="4453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145294</xdr:rowOff>
    </xdr:from>
    <xdr:to>
      <xdr:col>23</xdr:col>
      <xdr:colOff>85725</xdr:colOff>
      <xdr:row>26</xdr:row>
      <xdr:rowOff>155575</xdr:rowOff>
    </xdr:to>
    <xdr:cxnSp macro="">
      <xdr:nvCxnSpPr>
        <xdr:cNvPr id="83" name="直線コネクタ 82"/>
        <xdr:cNvCxnSpPr/>
      </xdr:nvCxnSpPr>
      <xdr:spPr>
        <a:xfrm>
          <a:off x="3588385" y="4503934"/>
          <a:ext cx="61976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15573</xdr:rowOff>
    </xdr:from>
    <xdr:to>
      <xdr:col>15</xdr:col>
      <xdr:colOff>187325</xdr:colOff>
      <xdr:row>27</xdr:row>
      <xdr:rowOff>117173</xdr:rowOff>
    </xdr:to>
    <xdr:sp macro="" textlink="">
      <xdr:nvSpPr>
        <xdr:cNvPr id="84" name="楕円 83"/>
        <xdr:cNvSpPr/>
      </xdr:nvSpPr>
      <xdr:spPr>
        <a:xfrm>
          <a:off x="2867025" y="45418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145294</xdr:rowOff>
    </xdr:from>
    <xdr:to>
      <xdr:col>19</xdr:col>
      <xdr:colOff>136525</xdr:colOff>
      <xdr:row>27</xdr:row>
      <xdr:rowOff>66373</xdr:rowOff>
    </xdr:to>
    <xdr:cxnSp macro="">
      <xdr:nvCxnSpPr>
        <xdr:cNvPr id="85" name="直線コネクタ 84"/>
        <xdr:cNvCxnSpPr/>
      </xdr:nvCxnSpPr>
      <xdr:spPr>
        <a:xfrm flipV="1">
          <a:off x="2917825" y="4503934"/>
          <a:ext cx="67056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6" name="n_1aveValue有形固定資産減価償却率"/>
        <xdr:cNvSpPr txBox="1"/>
      </xdr:nvSpPr>
      <xdr:spPr>
        <a:xfrm>
          <a:off x="3395989" y="523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7" name="n_2aveValue有形固定資産減価償却率"/>
        <xdr:cNvSpPr txBox="1"/>
      </xdr:nvSpPr>
      <xdr:spPr>
        <a:xfrm>
          <a:off x="2738129"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41171</xdr:rowOff>
    </xdr:from>
    <xdr:ext cx="405111" cy="259045"/>
    <xdr:sp macro="" textlink="">
      <xdr:nvSpPr>
        <xdr:cNvPr id="88" name="n_1mainValue有形固定資産減価償却率"/>
        <xdr:cNvSpPr txBox="1"/>
      </xdr:nvSpPr>
      <xdr:spPr>
        <a:xfrm>
          <a:off x="3395989" y="4232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133700</xdr:rowOff>
    </xdr:from>
    <xdr:ext cx="405111" cy="259045"/>
    <xdr:sp macro="" textlink="">
      <xdr:nvSpPr>
        <xdr:cNvPr id="89" name="n_2mainValue有形固定資産減価償却率"/>
        <xdr:cNvSpPr txBox="1"/>
      </xdr:nvSpPr>
      <xdr:spPr>
        <a:xfrm>
          <a:off x="2738129" y="4324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債務償還可能年数</a:t>
          </a:r>
          <a:r>
            <a:rPr kumimoji="1" lang="ja-JP" altLang="ja-JP" sz="1100">
              <a:solidFill>
                <a:schemeClr val="dk1"/>
              </a:solidFill>
              <a:effectLst/>
              <a:latin typeface="+mn-lt"/>
              <a:ea typeface="+mn-ea"/>
              <a:cs typeface="+mn-cs"/>
            </a:rPr>
            <a:t>は類似団体</a:t>
          </a:r>
          <a:r>
            <a:rPr kumimoji="1" lang="ja-JP" altLang="en-US" sz="1100">
              <a:solidFill>
                <a:schemeClr val="dk1"/>
              </a:solidFill>
              <a:effectLst/>
              <a:latin typeface="+mn-lt"/>
              <a:ea typeface="+mn-ea"/>
              <a:cs typeface="+mn-cs"/>
            </a:rPr>
            <a:t>平均並みである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今後も、将来負担額の上昇等や経常的な活動に係る収支の状況が悪化しないように努める。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4" name="債務償還可能年数平均値テキスト"/>
        <xdr:cNvSpPr txBox="1"/>
      </xdr:nvSpPr>
      <xdr:spPr>
        <a:xfrm>
          <a:off x="13080365" y="5262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31" name="楕円 130"/>
        <xdr:cNvSpPr/>
      </xdr:nvSpPr>
      <xdr:spPr>
        <a:xfrm>
          <a:off x="13001625" y="52599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86024</xdr:rowOff>
    </xdr:from>
    <xdr:ext cx="405111" cy="259045"/>
    <xdr:sp macro="" textlink="">
      <xdr:nvSpPr>
        <xdr:cNvPr id="132" name="債務償還可能年数該当値テキスト"/>
        <xdr:cNvSpPr txBox="1"/>
      </xdr:nvSpPr>
      <xdr:spPr>
        <a:xfrm>
          <a:off x="13080365" y="511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3" name="【道路】&#10;有形固定資産減価償却率平均値テキスト"/>
        <xdr:cNvSpPr txBox="1"/>
      </xdr:nvSpPr>
      <xdr:spPr>
        <a:xfrm>
          <a:off x="4124960" y="6377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111942</xdr:rowOff>
    </xdr:from>
    <xdr:to>
      <xdr:col>24</xdr:col>
      <xdr:colOff>114300</xdr:colOff>
      <xdr:row>36</xdr:row>
      <xdr:rowOff>42092</xdr:rowOff>
    </xdr:to>
    <xdr:sp macro="" textlink="">
      <xdr:nvSpPr>
        <xdr:cNvPr id="72" name="楕円 71"/>
        <xdr:cNvSpPr/>
      </xdr:nvSpPr>
      <xdr:spPr>
        <a:xfrm>
          <a:off x="4036060" y="5979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134819</xdr:rowOff>
    </xdr:from>
    <xdr:ext cx="405111" cy="259045"/>
    <xdr:sp macro="" textlink="">
      <xdr:nvSpPr>
        <xdr:cNvPr id="73" name="【道路】&#10;有形固定資産減価償却率該当値テキスト"/>
        <xdr:cNvSpPr txBox="1"/>
      </xdr:nvSpPr>
      <xdr:spPr>
        <a:xfrm>
          <a:off x="4124960" y="583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4" name="楕円 73"/>
        <xdr:cNvSpPr/>
      </xdr:nvSpPr>
      <xdr:spPr>
        <a:xfrm>
          <a:off x="3312160" y="5972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35</xdr:row>
      <xdr:rowOff>162742</xdr:rowOff>
    </xdr:to>
    <xdr:cxnSp macro="">
      <xdr:nvCxnSpPr>
        <xdr:cNvPr id="75" name="直線コネクタ 74"/>
        <xdr:cNvCxnSpPr/>
      </xdr:nvCxnSpPr>
      <xdr:spPr>
        <a:xfrm>
          <a:off x="3355340" y="6023610"/>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92347</xdr:rowOff>
    </xdr:from>
    <xdr:to>
      <xdr:col>15</xdr:col>
      <xdr:colOff>101600</xdr:colOff>
      <xdr:row>36</xdr:row>
      <xdr:rowOff>22497</xdr:rowOff>
    </xdr:to>
    <xdr:sp macro="" textlink="">
      <xdr:nvSpPr>
        <xdr:cNvPr id="76" name="楕円 75"/>
        <xdr:cNvSpPr/>
      </xdr:nvSpPr>
      <xdr:spPr>
        <a:xfrm>
          <a:off x="2514600" y="5959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143147</xdr:rowOff>
    </xdr:from>
    <xdr:to>
      <xdr:col>19</xdr:col>
      <xdr:colOff>177800</xdr:colOff>
      <xdr:row>35</xdr:row>
      <xdr:rowOff>156210</xdr:rowOff>
    </xdr:to>
    <xdr:cxnSp macro="">
      <xdr:nvCxnSpPr>
        <xdr:cNvPr id="77" name="直線コネクタ 76"/>
        <xdr:cNvCxnSpPr/>
      </xdr:nvCxnSpPr>
      <xdr:spPr>
        <a:xfrm>
          <a:off x="2565400" y="6010547"/>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78" name="n_1aveValue【道路】&#10;有形固定資産減価償却率"/>
        <xdr:cNvSpPr txBox="1"/>
      </xdr:nvSpPr>
      <xdr:spPr>
        <a:xfrm>
          <a:off x="317056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79" name="n_2aveValue【道路】&#10;有形固定資産減価償却率"/>
        <xdr:cNvSpPr txBox="1"/>
      </xdr:nvSpPr>
      <xdr:spPr>
        <a:xfrm>
          <a:off x="238570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0" name="n_1mainValue【道路】&#10;有形固定資産減価償却率"/>
        <xdr:cNvSpPr txBox="1"/>
      </xdr:nvSpPr>
      <xdr:spPr>
        <a:xfrm>
          <a:off x="317056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39024</xdr:rowOff>
    </xdr:from>
    <xdr:ext cx="405111" cy="259045"/>
    <xdr:sp macro="" textlink="">
      <xdr:nvSpPr>
        <xdr:cNvPr id="81" name="n_2mainValue【道路】&#10;有形固定資産減価償却率"/>
        <xdr:cNvSpPr txBox="1"/>
      </xdr:nvSpPr>
      <xdr:spPr>
        <a:xfrm>
          <a:off x="2385704" y="57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10" name="【道路】&#10;一人当たり延長平均値テキスト"/>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50927</xdr:rowOff>
    </xdr:from>
    <xdr:to>
      <xdr:col>55</xdr:col>
      <xdr:colOff>50800</xdr:colOff>
      <xdr:row>40</xdr:row>
      <xdr:rowOff>152527</xdr:rowOff>
    </xdr:to>
    <xdr:sp macro="" textlink="">
      <xdr:nvSpPr>
        <xdr:cNvPr id="119" name="楕円 118"/>
        <xdr:cNvSpPr/>
      </xdr:nvSpPr>
      <xdr:spPr>
        <a:xfrm>
          <a:off x="9192260" y="67565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29354</xdr:rowOff>
    </xdr:from>
    <xdr:ext cx="469744" cy="259045"/>
    <xdr:sp macro="" textlink="">
      <xdr:nvSpPr>
        <xdr:cNvPr id="120" name="【道路】&#10;一人当たり延長該当値テキスト"/>
        <xdr:cNvSpPr txBox="1"/>
      </xdr:nvSpPr>
      <xdr:spPr>
        <a:xfrm>
          <a:off x="9258300" y="673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53467</xdr:rowOff>
    </xdr:from>
    <xdr:to>
      <xdr:col>50</xdr:col>
      <xdr:colOff>165100</xdr:colOff>
      <xdr:row>40</xdr:row>
      <xdr:rowOff>155067</xdr:rowOff>
    </xdr:to>
    <xdr:sp macro="" textlink="">
      <xdr:nvSpPr>
        <xdr:cNvPr id="121" name="楕円 120"/>
        <xdr:cNvSpPr/>
      </xdr:nvSpPr>
      <xdr:spPr>
        <a:xfrm>
          <a:off x="8445500" y="67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101727</xdr:rowOff>
    </xdr:from>
    <xdr:to>
      <xdr:col>55</xdr:col>
      <xdr:colOff>0</xdr:colOff>
      <xdr:row>40</xdr:row>
      <xdr:rowOff>104267</xdr:rowOff>
    </xdr:to>
    <xdr:cxnSp macro="">
      <xdr:nvCxnSpPr>
        <xdr:cNvPr id="122" name="直線コネクタ 121"/>
        <xdr:cNvCxnSpPr/>
      </xdr:nvCxnSpPr>
      <xdr:spPr>
        <a:xfrm flipV="1">
          <a:off x="8496300" y="6807327"/>
          <a:ext cx="723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17907</xdr:rowOff>
    </xdr:from>
    <xdr:to>
      <xdr:col>46</xdr:col>
      <xdr:colOff>38100</xdr:colOff>
      <xdr:row>40</xdr:row>
      <xdr:rowOff>119507</xdr:rowOff>
    </xdr:to>
    <xdr:sp macro="" textlink="">
      <xdr:nvSpPr>
        <xdr:cNvPr id="123" name="楕円 122"/>
        <xdr:cNvSpPr/>
      </xdr:nvSpPr>
      <xdr:spPr>
        <a:xfrm>
          <a:off x="7670800" y="67235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68707</xdr:rowOff>
    </xdr:from>
    <xdr:to>
      <xdr:col>50</xdr:col>
      <xdr:colOff>114300</xdr:colOff>
      <xdr:row>40</xdr:row>
      <xdr:rowOff>104267</xdr:rowOff>
    </xdr:to>
    <xdr:cxnSp macro="">
      <xdr:nvCxnSpPr>
        <xdr:cNvPr id="124" name="直線コネクタ 123"/>
        <xdr:cNvCxnSpPr/>
      </xdr:nvCxnSpPr>
      <xdr:spPr>
        <a:xfrm>
          <a:off x="7713980" y="6774307"/>
          <a:ext cx="78232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5" name="n_1aveValue【道路】&#10;一人当たり延長"/>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6" name="n_2aveValue【道路】&#10;一人当たり延長"/>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146194</xdr:rowOff>
    </xdr:from>
    <xdr:ext cx="469744" cy="259045"/>
    <xdr:sp macro="" textlink="">
      <xdr:nvSpPr>
        <xdr:cNvPr id="127" name="n_1mainValue【道路】&#10;一人当たり延長"/>
        <xdr:cNvSpPr txBox="1"/>
      </xdr:nvSpPr>
      <xdr:spPr>
        <a:xfrm>
          <a:off x="8271587" y="685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110634</xdr:rowOff>
    </xdr:from>
    <xdr:ext cx="469744" cy="259045"/>
    <xdr:sp macro="" textlink="">
      <xdr:nvSpPr>
        <xdr:cNvPr id="128" name="n_2mainValue【道路】&#10;一人当たり延長"/>
        <xdr:cNvSpPr txBox="1"/>
      </xdr:nvSpPr>
      <xdr:spPr>
        <a:xfrm>
          <a:off x="7509587" y="681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6" name="【橋りょう・トンネ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22352</xdr:rowOff>
    </xdr:from>
    <xdr:to>
      <xdr:col>24</xdr:col>
      <xdr:colOff>114300</xdr:colOff>
      <xdr:row>58</xdr:row>
      <xdr:rowOff>123952</xdr:rowOff>
    </xdr:to>
    <xdr:sp macro="" textlink="">
      <xdr:nvSpPr>
        <xdr:cNvPr id="165" name="楕円 164"/>
        <xdr:cNvSpPr/>
      </xdr:nvSpPr>
      <xdr:spPr>
        <a:xfrm>
          <a:off x="4036060" y="97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45229</xdr:rowOff>
    </xdr:from>
    <xdr:ext cx="405111" cy="259045"/>
    <xdr:sp macro="" textlink="">
      <xdr:nvSpPr>
        <xdr:cNvPr id="166" name="【橋りょう・トンネル】&#10;有形固定資産減価償却率該当値テキスト"/>
        <xdr:cNvSpPr txBox="1"/>
      </xdr:nvSpPr>
      <xdr:spPr>
        <a:xfrm>
          <a:off x="4124960" y="960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95504</xdr:rowOff>
    </xdr:from>
    <xdr:to>
      <xdr:col>20</xdr:col>
      <xdr:colOff>38100</xdr:colOff>
      <xdr:row>59</xdr:row>
      <xdr:rowOff>25654</xdr:rowOff>
    </xdr:to>
    <xdr:sp macro="" textlink="">
      <xdr:nvSpPr>
        <xdr:cNvPr id="167" name="楕円 166"/>
        <xdr:cNvSpPr/>
      </xdr:nvSpPr>
      <xdr:spPr>
        <a:xfrm>
          <a:off x="3312160" y="98186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73152</xdr:rowOff>
    </xdr:from>
    <xdr:to>
      <xdr:col>24</xdr:col>
      <xdr:colOff>63500</xdr:colOff>
      <xdr:row>58</xdr:row>
      <xdr:rowOff>146304</xdr:rowOff>
    </xdr:to>
    <xdr:cxnSp macro="">
      <xdr:nvCxnSpPr>
        <xdr:cNvPr id="168" name="直線コネクタ 167"/>
        <xdr:cNvCxnSpPr/>
      </xdr:nvCxnSpPr>
      <xdr:spPr>
        <a:xfrm flipV="1">
          <a:off x="3355340" y="9796272"/>
          <a:ext cx="73152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168656</xdr:rowOff>
    </xdr:from>
    <xdr:to>
      <xdr:col>15</xdr:col>
      <xdr:colOff>101600</xdr:colOff>
      <xdr:row>59</xdr:row>
      <xdr:rowOff>98806</xdr:rowOff>
    </xdr:to>
    <xdr:sp macro="" textlink="">
      <xdr:nvSpPr>
        <xdr:cNvPr id="169" name="楕円 168"/>
        <xdr:cNvSpPr/>
      </xdr:nvSpPr>
      <xdr:spPr>
        <a:xfrm>
          <a:off x="2514600" y="989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146304</xdr:rowOff>
    </xdr:from>
    <xdr:to>
      <xdr:col>19</xdr:col>
      <xdr:colOff>177800</xdr:colOff>
      <xdr:row>59</xdr:row>
      <xdr:rowOff>48006</xdr:rowOff>
    </xdr:to>
    <xdr:cxnSp macro="">
      <xdr:nvCxnSpPr>
        <xdr:cNvPr id="170" name="直線コネクタ 169"/>
        <xdr:cNvCxnSpPr/>
      </xdr:nvCxnSpPr>
      <xdr:spPr>
        <a:xfrm flipV="1">
          <a:off x="2565400" y="9869424"/>
          <a:ext cx="78994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71" name="n_1aveValue【橋りょう・トンネル】&#10;有形固定資産減価償却率"/>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172" name="n_2aveValue【橋りょう・トンネル】&#10;有形固定資産減価償却率"/>
        <xdr:cNvSpPr txBox="1"/>
      </xdr:nvSpPr>
      <xdr:spPr>
        <a:xfrm>
          <a:off x="238570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42181</xdr:rowOff>
    </xdr:from>
    <xdr:ext cx="405111" cy="259045"/>
    <xdr:sp macro="" textlink="">
      <xdr:nvSpPr>
        <xdr:cNvPr id="173" name="n_1mainValue【橋りょう・トンネル】&#10;有形固定資産減価償却率"/>
        <xdr:cNvSpPr txBox="1"/>
      </xdr:nvSpPr>
      <xdr:spPr>
        <a:xfrm>
          <a:off x="317056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115333</xdr:rowOff>
    </xdr:from>
    <xdr:ext cx="405111" cy="259045"/>
    <xdr:sp macro="" textlink="">
      <xdr:nvSpPr>
        <xdr:cNvPr id="174" name="n_2mainValue【橋りょう・トンネル】&#10;有形固定資産減価償却率"/>
        <xdr:cNvSpPr txBox="1"/>
      </xdr:nvSpPr>
      <xdr:spPr>
        <a:xfrm>
          <a:off x="238570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203" name="【橋りょう・トンネル】&#10;一人当たり有形固定資産（償却資産）額平均値テキスト"/>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122749</xdr:rowOff>
    </xdr:from>
    <xdr:to>
      <xdr:col>55</xdr:col>
      <xdr:colOff>50800</xdr:colOff>
      <xdr:row>63</xdr:row>
      <xdr:rowOff>52899</xdr:rowOff>
    </xdr:to>
    <xdr:sp macro="" textlink="">
      <xdr:nvSpPr>
        <xdr:cNvPr id="212" name="楕円 211"/>
        <xdr:cNvSpPr/>
      </xdr:nvSpPr>
      <xdr:spPr>
        <a:xfrm>
          <a:off x="9192260" y="105164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37676</xdr:rowOff>
    </xdr:from>
    <xdr:ext cx="534377" cy="259045"/>
    <xdr:sp macro="" textlink="">
      <xdr:nvSpPr>
        <xdr:cNvPr id="213" name="【橋りょう・トンネル】&#10;一人当たり有形固定資産（償却資産）額該当値テキスト"/>
        <xdr:cNvSpPr txBox="1"/>
      </xdr:nvSpPr>
      <xdr:spPr>
        <a:xfrm>
          <a:off x="9258300" y="1043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123744</xdr:rowOff>
    </xdr:from>
    <xdr:to>
      <xdr:col>50</xdr:col>
      <xdr:colOff>165100</xdr:colOff>
      <xdr:row>63</xdr:row>
      <xdr:rowOff>53894</xdr:rowOff>
    </xdr:to>
    <xdr:sp macro="" textlink="">
      <xdr:nvSpPr>
        <xdr:cNvPr id="214" name="楕円 213"/>
        <xdr:cNvSpPr/>
      </xdr:nvSpPr>
      <xdr:spPr>
        <a:xfrm>
          <a:off x="8445500" y="10517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2099</xdr:rowOff>
    </xdr:from>
    <xdr:to>
      <xdr:col>55</xdr:col>
      <xdr:colOff>0</xdr:colOff>
      <xdr:row>63</xdr:row>
      <xdr:rowOff>3094</xdr:rowOff>
    </xdr:to>
    <xdr:cxnSp macro="">
      <xdr:nvCxnSpPr>
        <xdr:cNvPr id="215" name="直線コネクタ 214"/>
        <xdr:cNvCxnSpPr/>
      </xdr:nvCxnSpPr>
      <xdr:spPr>
        <a:xfrm flipV="1">
          <a:off x="8496300" y="10563419"/>
          <a:ext cx="7239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124350</xdr:rowOff>
    </xdr:from>
    <xdr:to>
      <xdr:col>46</xdr:col>
      <xdr:colOff>38100</xdr:colOff>
      <xdr:row>63</xdr:row>
      <xdr:rowOff>54500</xdr:rowOff>
    </xdr:to>
    <xdr:sp macro="" textlink="">
      <xdr:nvSpPr>
        <xdr:cNvPr id="216" name="楕円 215"/>
        <xdr:cNvSpPr/>
      </xdr:nvSpPr>
      <xdr:spPr>
        <a:xfrm>
          <a:off x="7670800" y="10518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3094</xdr:rowOff>
    </xdr:from>
    <xdr:to>
      <xdr:col>50</xdr:col>
      <xdr:colOff>114300</xdr:colOff>
      <xdr:row>63</xdr:row>
      <xdr:rowOff>3700</xdr:rowOff>
    </xdr:to>
    <xdr:cxnSp macro="">
      <xdr:nvCxnSpPr>
        <xdr:cNvPr id="217" name="直線コネクタ 216"/>
        <xdr:cNvCxnSpPr/>
      </xdr:nvCxnSpPr>
      <xdr:spPr>
        <a:xfrm flipV="1">
          <a:off x="7713980" y="10564414"/>
          <a:ext cx="78232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18" name="n_1aveValue【橋りょう・トンネル】&#10;一人当たり有形固定資産（償却資産）額"/>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19" name="n_2aveValue【橋りょう・トンネル】&#10;一人当たり有形固定資産（償却資産）額"/>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45021</xdr:rowOff>
    </xdr:from>
    <xdr:ext cx="534377" cy="259045"/>
    <xdr:sp macro="" textlink="">
      <xdr:nvSpPr>
        <xdr:cNvPr id="220" name="n_1mainValue【橋りょう・トンネル】&#10;一人当たり有形固定資産（償却資産）額"/>
        <xdr:cNvSpPr txBox="1"/>
      </xdr:nvSpPr>
      <xdr:spPr>
        <a:xfrm>
          <a:off x="8239271" y="10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45627</xdr:rowOff>
    </xdr:from>
    <xdr:ext cx="534377" cy="259045"/>
    <xdr:sp macro="" textlink="">
      <xdr:nvSpPr>
        <xdr:cNvPr id="221" name="n_2mainValue【橋りょう・トンネル】&#10;一人当たり有形固定資産（償却資産）額"/>
        <xdr:cNvSpPr txBox="1"/>
      </xdr:nvSpPr>
      <xdr:spPr>
        <a:xfrm>
          <a:off x="7477271" y="1060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1" name="【公営住宅】&#10;有形固定資産減価償却率平均値テキスト"/>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260" name="楕円 259"/>
        <xdr:cNvSpPr/>
      </xdr:nvSpPr>
      <xdr:spPr>
        <a:xfrm>
          <a:off x="403606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261" name="【公営住宅】&#10;有形固定資産減価償却率該当値テキスト"/>
        <xdr:cNvSpPr txBox="1"/>
      </xdr:nvSpPr>
      <xdr:spPr>
        <a:xfrm>
          <a:off x="4124960"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262" name="楕円 261"/>
        <xdr:cNvSpPr/>
      </xdr:nvSpPr>
      <xdr:spPr>
        <a:xfrm>
          <a:off x="3312160" y="13493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133350</xdr:rowOff>
    </xdr:to>
    <xdr:cxnSp macro="">
      <xdr:nvCxnSpPr>
        <xdr:cNvPr id="263" name="直線コネクタ 262"/>
        <xdr:cNvCxnSpPr/>
      </xdr:nvCxnSpPr>
      <xdr:spPr>
        <a:xfrm flipV="1">
          <a:off x="3355340" y="1348740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48261</xdr:rowOff>
    </xdr:from>
    <xdr:to>
      <xdr:col>15</xdr:col>
      <xdr:colOff>101600</xdr:colOff>
      <xdr:row>80</xdr:row>
      <xdr:rowOff>149861</xdr:rowOff>
    </xdr:to>
    <xdr:sp macro="" textlink="">
      <xdr:nvSpPr>
        <xdr:cNvPr id="264" name="楕円 263"/>
        <xdr:cNvSpPr/>
      </xdr:nvSpPr>
      <xdr:spPr>
        <a:xfrm>
          <a:off x="25146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99061</xdr:rowOff>
    </xdr:from>
    <xdr:to>
      <xdr:col>19</xdr:col>
      <xdr:colOff>177800</xdr:colOff>
      <xdr:row>80</xdr:row>
      <xdr:rowOff>133350</xdr:rowOff>
    </xdr:to>
    <xdr:cxnSp macro="">
      <xdr:nvCxnSpPr>
        <xdr:cNvPr id="265" name="直線コネクタ 264"/>
        <xdr:cNvCxnSpPr/>
      </xdr:nvCxnSpPr>
      <xdr:spPr>
        <a:xfrm>
          <a:off x="2565400" y="13510261"/>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66" name="n_1aveValue【公営住宅】&#10;有形固定資産減価償却率"/>
        <xdr:cNvSpPr txBox="1"/>
      </xdr:nvSpPr>
      <xdr:spPr>
        <a:xfrm>
          <a:off x="317056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7" name="n_2aveValue【公営住宅】&#10;有形固定資産減価償却率"/>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268" name="n_1mainValue【公営住宅】&#10;有形固定資産減価償却率"/>
        <xdr:cNvSpPr txBox="1"/>
      </xdr:nvSpPr>
      <xdr:spPr>
        <a:xfrm>
          <a:off x="3170564" y="1327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269" name="n_2mainValue【公営住宅】&#10;有形固定資産減価償却率"/>
        <xdr:cNvSpPr txBox="1"/>
      </xdr:nvSpPr>
      <xdr:spPr>
        <a:xfrm>
          <a:off x="2385704" y="1324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96" name="【公営住宅】&#10;一人当たり面積平均値テキスト"/>
        <xdr:cNvSpPr txBox="1"/>
      </xdr:nvSpPr>
      <xdr:spPr>
        <a:xfrm>
          <a:off x="9258300" y="1373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91542</xdr:rowOff>
    </xdr:from>
    <xdr:to>
      <xdr:col>55</xdr:col>
      <xdr:colOff>50800</xdr:colOff>
      <xdr:row>85</xdr:row>
      <xdr:rowOff>21692</xdr:rowOff>
    </xdr:to>
    <xdr:sp macro="" textlink="">
      <xdr:nvSpPr>
        <xdr:cNvPr id="305" name="楕円 304"/>
        <xdr:cNvSpPr/>
      </xdr:nvSpPr>
      <xdr:spPr>
        <a:xfrm>
          <a:off x="9192260" y="14173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69969</xdr:rowOff>
    </xdr:from>
    <xdr:ext cx="469744" cy="259045"/>
    <xdr:sp macro="" textlink="">
      <xdr:nvSpPr>
        <xdr:cNvPr id="306" name="【公営住宅】&#10;一人当たり面積該当値テキスト"/>
        <xdr:cNvSpPr txBox="1"/>
      </xdr:nvSpPr>
      <xdr:spPr>
        <a:xfrm>
          <a:off x="9258300" y="1415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307" name="楕円 306"/>
        <xdr:cNvSpPr/>
      </xdr:nvSpPr>
      <xdr:spPr>
        <a:xfrm>
          <a:off x="844550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140970</xdr:rowOff>
    </xdr:from>
    <xdr:to>
      <xdr:col>55</xdr:col>
      <xdr:colOff>0</xdr:colOff>
      <xdr:row>84</xdr:row>
      <xdr:rowOff>142342</xdr:rowOff>
    </xdr:to>
    <xdr:cxnSp macro="">
      <xdr:nvCxnSpPr>
        <xdr:cNvPr id="308" name="直線コネクタ 307"/>
        <xdr:cNvCxnSpPr/>
      </xdr:nvCxnSpPr>
      <xdr:spPr>
        <a:xfrm>
          <a:off x="8496300" y="14222730"/>
          <a:ext cx="723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73253</xdr:rowOff>
    </xdr:from>
    <xdr:to>
      <xdr:col>46</xdr:col>
      <xdr:colOff>38100</xdr:colOff>
      <xdr:row>85</xdr:row>
      <xdr:rowOff>3403</xdr:rowOff>
    </xdr:to>
    <xdr:sp macro="" textlink="">
      <xdr:nvSpPr>
        <xdr:cNvPr id="309" name="楕円 308"/>
        <xdr:cNvSpPr/>
      </xdr:nvSpPr>
      <xdr:spPr>
        <a:xfrm>
          <a:off x="7670800" y="141550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124053</xdr:rowOff>
    </xdr:from>
    <xdr:to>
      <xdr:col>50</xdr:col>
      <xdr:colOff>114300</xdr:colOff>
      <xdr:row>84</xdr:row>
      <xdr:rowOff>140970</xdr:rowOff>
    </xdr:to>
    <xdr:cxnSp macro="">
      <xdr:nvCxnSpPr>
        <xdr:cNvPr id="310" name="直線コネクタ 309"/>
        <xdr:cNvCxnSpPr/>
      </xdr:nvCxnSpPr>
      <xdr:spPr>
        <a:xfrm>
          <a:off x="7713980" y="14205813"/>
          <a:ext cx="78232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11" name="n_1aveValue【公営住宅】&#10;一人当たり面積"/>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312" name="n_2aveValue【公営住宅】&#10;一人当たり面積"/>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11447</xdr:rowOff>
    </xdr:from>
    <xdr:ext cx="469744" cy="259045"/>
    <xdr:sp macro="" textlink="">
      <xdr:nvSpPr>
        <xdr:cNvPr id="313" name="n_1mainValue【公営住宅】&#10;一人当たり面積"/>
        <xdr:cNvSpPr txBox="1"/>
      </xdr:nvSpPr>
      <xdr:spPr>
        <a:xfrm>
          <a:off x="827158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165980</xdr:rowOff>
    </xdr:from>
    <xdr:ext cx="469744" cy="259045"/>
    <xdr:sp macro="" textlink="">
      <xdr:nvSpPr>
        <xdr:cNvPr id="314" name="n_2mainValue【公営住宅】&#10;一人当たり面積"/>
        <xdr:cNvSpPr txBox="1"/>
      </xdr:nvSpPr>
      <xdr:spPr>
        <a:xfrm>
          <a:off x="7509587" y="142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43" name="テキスト ボックス 342"/>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53" name="テキスト ボックス 352"/>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46808</xdr:rowOff>
    </xdr:from>
    <xdr:to>
      <xdr:col>85</xdr:col>
      <xdr:colOff>126364</xdr:colOff>
      <xdr:row>41</xdr:row>
      <xdr:rowOff>15784</xdr:rowOff>
    </xdr:to>
    <xdr:cxnSp macro="">
      <xdr:nvCxnSpPr>
        <xdr:cNvPr id="357" name="直線コネクタ 356"/>
        <xdr:cNvCxnSpPr/>
      </xdr:nvCxnSpPr>
      <xdr:spPr>
        <a:xfrm flipV="1">
          <a:off x="14375764" y="5746568"/>
          <a:ext cx="0" cy="114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19611</xdr:rowOff>
    </xdr:from>
    <xdr:ext cx="405111" cy="259045"/>
    <xdr:sp macro="" textlink="">
      <xdr:nvSpPr>
        <xdr:cNvPr id="358" name="【認定こども園・幼稚園・保育所】&#10;有形固定資産減価償却率最小値テキスト"/>
        <xdr:cNvSpPr txBox="1"/>
      </xdr:nvSpPr>
      <xdr:spPr>
        <a:xfrm>
          <a:off x="14414500"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xdr:rowOff>
    </xdr:from>
    <xdr:to>
      <xdr:col>86</xdr:col>
      <xdr:colOff>25400</xdr:colOff>
      <xdr:row>41</xdr:row>
      <xdr:rowOff>15784</xdr:rowOff>
    </xdr:to>
    <xdr:cxnSp macro="">
      <xdr:nvCxnSpPr>
        <xdr:cNvPr id="359" name="直線コネクタ 358"/>
        <xdr:cNvCxnSpPr/>
      </xdr:nvCxnSpPr>
      <xdr:spPr>
        <a:xfrm>
          <a:off x="14287500" y="6889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164935</xdr:rowOff>
    </xdr:from>
    <xdr:ext cx="405111" cy="259045"/>
    <xdr:sp macro="" textlink="">
      <xdr:nvSpPr>
        <xdr:cNvPr id="360" name="【認定こども園・幼稚園・保育所】&#10;有形固定資産減価償却率最大値テキスト"/>
        <xdr:cNvSpPr txBox="1"/>
      </xdr:nvSpPr>
      <xdr:spPr>
        <a:xfrm>
          <a:off x="14414500" y="552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46808</xdr:rowOff>
    </xdr:from>
    <xdr:to>
      <xdr:col>86</xdr:col>
      <xdr:colOff>25400</xdr:colOff>
      <xdr:row>34</xdr:row>
      <xdr:rowOff>46808</xdr:rowOff>
    </xdr:to>
    <xdr:cxnSp macro="">
      <xdr:nvCxnSpPr>
        <xdr:cNvPr id="361" name="直線コネクタ 360"/>
        <xdr:cNvCxnSpPr/>
      </xdr:nvCxnSpPr>
      <xdr:spPr>
        <a:xfrm>
          <a:off x="14287500" y="5746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7455</xdr:rowOff>
    </xdr:from>
    <xdr:ext cx="405111" cy="259045"/>
    <xdr:sp macro="" textlink="">
      <xdr:nvSpPr>
        <xdr:cNvPr id="362" name="【認定こども園・幼稚園・保育所】&#10;有形固定資産減価償却率平均値テキスト"/>
        <xdr:cNvSpPr txBox="1"/>
      </xdr:nvSpPr>
      <xdr:spPr>
        <a:xfrm>
          <a:off x="14414500" y="6042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363" name="フローチャート: 判断 362"/>
        <xdr:cNvSpPr/>
      </xdr:nvSpPr>
      <xdr:spPr>
        <a:xfrm>
          <a:off x="14325600" y="619106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133169</xdr:rowOff>
    </xdr:from>
    <xdr:to>
      <xdr:col>81</xdr:col>
      <xdr:colOff>101600</xdr:colOff>
      <xdr:row>37</xdr:row>
      <xdr:rowOff>63319</xdr:rowOff>
    </xdr:to>
    <xdr:sp macro="" textlink="">
      <xdr:nvSpPr>
        <xdr:cNvPr id="364" name="フローチャート: 判断 363"/>
        <xdr:cNvSpPr/>
      </xdr:nvSpPr>
      <xdr:spPr>
        <a:xfrm>
          <a:off x="1357884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120106</xdr:rowOff>
    </xdr:from>
    <xdr:to>
      <xdr:col>76</xdr:col>
      <xdr:colOff>165100</xdr:colOff>
      <xdr:row>37</xdr:row>
      <xdr:rowOff>50256</xdr:rowOff>
    </xdr:to>
    <xdr:sp macro="" textlink="">
      <xdr:nvSpPr>
        <xdr:cNvPr id="365" name="フローチャート: 判断 364"/>
        <xdr:cNvSpPr/>
      </xdr:nvSpPr>
      <xdr:spPr>
        <a:xfrm>
          <a:off x="1280414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371" name="楕円 370"/>
        <xdr:cNvSpPr/>
      </xdr:nvSpPr>
      <xdr:spPr>
        <a:xfrm>
          <a:off x="14325600" y="68420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51361</xdr:rowOff>
    </xdr:from>
    <xdr:ext cx="405111" cy="259045"/>
    <xdr:sp macro="" textlink="">
      <xdr:nvSpPr>
        <xdr:cNvPr id="372" name="【認定こども園・幼稚園・保育所】&#10;有形固定資産減価償却率該当値テキスト"/>
        <xdr:cNvSpPr txBox="1"/>
      </xdr:nvSpPr>
      <xdr:spPr>
        <a:xfrm>
          <a:off x="14414500" y="675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xdr:rowOff>
    </xdr:from>
    <xdr:to>
      <xdr:col>81</xdr:col>
      <xdr:colOff>101600</xdr:colOff>
      <xdr:row>41</xdr:row>
      <xdr:rowOff>102507</xdr:rowOff>
    </xdr:to>
    <xdr:sp macro="" textlink="">
      <xdr:nvSpPr>
        <xdr:cNvPr id="373" name="楕円 372"/>
        <xdr:cNvSpPr/>
      </xdr:nvSpPr>
      <xdr:spPr>
        <a:xfrm>
          <a:off x="13578840" y="68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xdr:rowOff>
    </xdr:from>
    <xdr:to>
      <xdr:col>85</xdr:col>
      <xdr:colOff>127000</xdr:colOff>
      <xdr:row>41</xdr:row>
      <xdr:rowOff>51707</xdr:rowOff>
    </xdr:to>
    <xdr:cxnSp macro="">
      <xdr:nvCxnSpPr>
        <xdr:cNvPr id="374" name="直線コネクタ 373"/>
        <xdr:cNvCxnSpPr/>
      </xdr:nvCxnSpPr>
      <xdr:spPr>
        <a:xfrm flipV="1">
          <a:off x="13629640" y="688902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84183</xdr:rowOff>
    </xdr:from>
    <xdr:to>
      <xdr:col>76</xdr:col>
      <xdr:colOff>165100</xdr:colOff>
      <xdr:row>41</xdr:row>
      <xdr:rowOff>14333</xdr:rowOff>
    </xdr:to>
    <xdr:sp macro="" textlink="">
      <xdr:nvSpPr>
        <xdr:cNvPr id="375" name="楕円 374"/>
        <xdr:cNvSpPr/>
      </xdr:nvSpPr>
      <xdr:spPr>
        <a:xfrm>
          <a:off x="12804140" y="6789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134983</xdr:rowOff>
    </xdr:from>
    <xdr:to>
      <xdr:col>81</xdr:col>
      <xdr:colOff>50800</xdr:colOff>
      <xdr:row>41</xdr:row>
      <xdr:rowOff>51707</xdr:rowOff>
    </xdr:to>
    <xdr:cxnSp macro="">
      <xdr:nvCxnSpPr>
        <xdr:cNvPr id="376" name="直線コネクタ 375"/>
        <xdr:cNvCxnSpPr/>
      </xdr:nvCxnSpPr>
      <xdr:spPr>
        <a:xfrm>
          <a:off x="12854940" y="6840583"/>
          <a:ext cx="774700" cy="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79846</xdr:rowOff>
    </xdr:from>
    <xdr:ext cx="405111" cy="259045"/>
    <xdr:sp macro="" textlink="">
      <xdr:nvSpPr>
        <xdr:cNvPr id="377" name="n_1aveValue【認定こども園・幼稚園・保育所】&#10;有形固定資産減価償却率"/>
        <xdr:cNvSpPr txBox="1"/>
      </xdr:nvSpPr>
      <xdr:spPr>
        <a:xfrm>
          <a:off x="13437244"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66783</xdr:rowOff>
    </xdr:from>
    <xdr:ext cx="405111" cy="259045"/>
    <xdr:sp macro="" textlink="">
      <xdr:nvSpPr>
        <xdr:cNvPr id="378" name="n_2aveValue【認定こども園・幼稚園・保育所】&#10;有形固定資産減価償却率"/>
        <xdr:cNvSpPr txBox="1"/>
      </xdr:nvSpPr>
      <xdr:spPr>
        <a:xfrm>
          <a:off x="1267524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93634</xdr:rowOff>
    </xdr:from>
    <xdr:ext cx="405111" cy="259045"/>
    <xdr:sp macro="" textlink="">
      <xdr:nvSpPr>
        <xdr:cNvPr id="379" name="n_1mainValue【認定こども園・幼稚園・保育所】&#10;有形固定資産減価償却率"/>
        <xdr:cNvSpPr txBox="1"/>
      </xdr:nvSpPr>
      <xdr:spPr>
        <a:xfrm>
          <a:off x="13437244" y="696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5460</xdr:rowOff>
    </xdr:from>
    <xdr:ext cx="405111" cy="259045"/>
    <xdr:sp macro="" textlink="">
      <xdr:nvSpPr>
        <xdr:cNvPr id="380" name="n_2mainValue【認定こども園・幼稚園・保育所】&#10;有形固定資産減価償却率"/>
        <xdr:cNvSpPr txBox="1"/>
      </xdr:nvSpPr>
      <xdr:spPr>
        <a:xfrm>
          <a:off x="12675244" y="687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02" name="直線コネクタ 401"/>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03"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04" name="直線コネクタ 403"/>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05"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06" name="直線コネクタ 405"/>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407" name="【認定こども園・幼稚園・保育所】&#10;一人当たり面積平均値テキスト"/>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08" name="フローチャート: 判断 407"/>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09" name="フローチャート: 判断 408"/>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10" name="フローチャート: 判断 409"/>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16" name="楕円 415"/>
        <xdr:cNvSpPr/>
      </xdr:nvSpPr>
      <xdr:spPr>
        <a:xfrm>
          <a:off x="194589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17" name="【認定こども園・幼稚園・保育所】&#10;一人当たり面積該当値テキスト"/>
        <xdr:cNvSpPr txBox="1"/>
      </xdr:nvSpPr>
      <xdr:spPr>
        <a:xfrm>
          <a:off x="1954784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96266</xdr:rowOff>
    </xdr:from>
    <xdr:to>
      <xdr:col>112</xdr:col>
      <xdr:colOff>38100</xdr:colOff>
      <xdr:row>40</xdr:row>
      <xdr:rowOff>26416</xdr:rowOff>
    </xdr:to>
    <xdr:sp macro="" textlink="">
      <xdr:nvSpPr>
        <xdr:cNvPr id="418" name="楕円 417"/>
        <xdr:cNvSpPr/>
      </xdr:nvSpPr>
      <xdr:spPr>
        <a:xfrm>
          <a:off x="18735040" y="6634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147066</xdr:rowOff>
    </xdr:from>
    <xdr:to>
      <xdr:col>116</xdr:col>
      <xdr:colOff>63500</xdr:colOff>
      <xdr:row>39</xdr:row>
      <xdr:rowOff>156210</xdr:rowOff>
    </xdr:to>
    <xdr:cxnSp macro="">
      <xdr:nvCxnSpPr>
        <xdr:cNvPr id="419" name="直線コネクタ 418"/>
        <xdr:cNvCxnSpPr/>
      </xdr:nvCxnSpPr>
      <xdr:spPr>
        <a:xfrm>
          <a:off x="18778220" y="668502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87122</xdr:rowOff>
    </xdr:from>
    <xdr:to>
      <xdr:col>107</xdr:col>
      <xdr:colOff>101600</xdr:colOff>
      <xdr:row>40</xdr:row>
      <xdr:rowOff>17272</xdr:rowOff>
    </xdr:to>
    <xdr:sp macro="" textlink="">
      <xdr:nvSpPr>
        <xdr:cNvPr id="420" name="楕円 419"/>
        <xdr:cNvSpPr/>
      </xdr:nvSpPr>
      <xdr:spPr>
        <a:xfrm>
          <a:off x="17937480" y="662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137922</xdr:rowOff>
    </xdr:from>
    <xdr:to>
      <xdr:col>111</xdr:col>
      <xdr:colOff>177800</xdr:colOff>
      <xdr:row>39</xdr:row>
      <xdr:rowOff>147066</xdr:rowOff>
    </xdr:to>
    <xdr:cxnSp macro="">
      <xdr:nvCxnSpPr>
        <xdr:cNvPr id="421" name="直線コネクタ 420"/>
        <xdr:cNvCxnSpPr/>
      </xdr:nvCxnSpPr>
      <xdr:spPr>
        <a:xfrm>
          <a:off x="17988280" y="667588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22" name="n_1aveValue【認定こども園・幼稚園・保育所】&#10;一人当たり面積"/>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23" name="n_2aveValue【認定こども園・幼稚園・保育所】&#10;一人当たり面積"/>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17543</xdr:rowOff>
    </xdr:from>
    <xdr:ext cx="469744" cy="259045"/>
    <xdr:sp macro="" textlink="">
      <xdr:nvSpPr>
        <xdr:cNvPr id="424" name="n_1mainValue【認定こども園・幼稚園・保育所】&#10;一人当たり面積"/>
        <xdr:cNvSpPr txBox="1"/>
      </xdr:nvSpPr>
      <xdr:spPr>
        <a:xfrm>
          <a:off x="18561127" y="67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8399</xdr:rowOff>
    </xdr:from>
    <xdr:ext cx="469744" cy="259045"/>
    <xdr:sp macro="" textlink="">
      <xdr:nvSpPr>
        <xdr:cNvPr id="425" name="n_2mainValue【認定こども園・幼稚園・保育所】&#10;一人当たり面積"/>
        <xdr:cNvSpPr txBox="1"/>
      </xdr:nvSpPr>
      <xdr:spPr>
        <a:xfrm>
          <a:off x="1777626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7" name="直線コネクタ 436"/>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8" name="テキスト ボックス 437"/>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9" name="直線コネクタ 438"/>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0" name="テキスト ボックス 439"/>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1" name="直線コネクタ 440"/>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2" name="テキスト ボックス 441"/>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3" name="直線コネクタ 442"/>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4" name="テキスト ボックス 443"/>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6" name="テキスト ボックス 44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448" name="直線コネクタ 447"/>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449"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50" name="直線コネクタ 449"/>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51"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52" name="直線コネクタ 451"/>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453" name="【学校施設】&#10;有形固定資産減価償却率平均値テキスト"/>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54" name="フローチャート: 判断 453"/>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55" name="フローチャート: 判断 454"/>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456" name="フローチャート: 判断 455"/>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38354</xdr:rowOff>
    </xdr:from>
    <xdr:to>
      <xdr:col>85</xdr:col>
      <xdr:colOff>177800</xdr:colOff>
      <xdr:row>57</xdr:row>
      <xdr:rowOff>139954</xdr:rowOff>
    </xdr:to>
    <xdr:sp macro="" textlink="">
      <xdr:nvSpPr>
        <xdr:cNvPr id="462" name="楕円 461"/>
        <xdr:cNvSpPr/>
      </xdr:nvSpPr>
      <xdr:spPr>
        <a:xfrm>
          <a:off x="14325600" y="95938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162831</xdr:rowOff>
    </xdr:from>
    <xdr:ext cx="405111" cy="259045"/>
    <xdr:sp macro="" textlink="">
      <xdr:nvSpPr>
        <xdr:cNvPr id="463" name="【学校施設】&#10;有形固定資産減価償却率該当値テキスト"/>
        <xdr:cNvSpPr txBox="1"/>
      </xdr:nvSpPr>
      <xdr:spPr>
        <a:xfrm>
          <a:off x="14414500" y="955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464" name="楕円 463"/>
        <xdr:cNvSpPr/>
      </xdr:nvSpPr>
      <xdr:spPr>
        <a:xfrm>
          <a:off x="1357884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89154</xdr:rowOff>
    </xdr:from>
    <xdr:to>
      <xdr:col>85</xdr:col>
      <xdr:colOff>127000</xdr:colOff>
      <xdr:row>57</xdr:row>
      <xdr:rowOff>102870</xdr:rowOff>
    </xdr:to>
    <xdr:cxnSp macro="">
      <xdr:nvCxnSpPr>
        <xdr:cNvPr id="465" name="直線コネクタ 464"/>
        <xdr:cNvCxnSpPr/>
      </xdr:nvCxnSpPr>
      <xdr:spPr>
        <a:xfrm flipV="1">
          <a:off x="13629640" y="9644634"/>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111506</xdr:rowOff>
    </xdr:from>
    <xdr:to>
      <xdr:col>76</xdr:col>
      <xdr:colOff>165100</xdr:colOff>
      <xdr:row>58</xdr:row>
      <xdr:rowOff>41656</xdr:rowOff>
    </xdr:to>
    <xdr:sp macro="" textlink="">
      <xdr:nvSpPr>
        <xdr:cNvPr id="466" name="楕円 465"/>
        <xdr:cNvSpPr/>
      </xdr:nvSpPr>
      <xdr:spPr>
        <a:xfrm>
          <a:off x="12804140" y="9666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162306</xdr:rowOff>
    </xdr:to>
    <xdr:cxnSp macro="">
      <xdr:nvCxnSpPr>
        <xdr:cNvPr id="467" name="直線コネクタ 466"/>
        <xdr:cNvCxnSpPr/>
      </xdr:nvCxnSpPr>
      <xdr:spPr>
        <a:xfrm flipV="1">
          <a:off x="12854940" y="9658350"/>
          <a:ext cx="7747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468" name="n_1aveValue【学校施設】&#10;有形固定資産減価償却率"/>
        <xdr:cNvSpPr txBox="1"/>
      </xdr:nvSpPr>
      <xdr:spPr>
        <a:xfrm>
          <a:off x="134372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469" name="n_2aveValue【学校施設】&#10;有形固定資産減価償却率"/>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470" name="n_1mainValue【学校施設】&#10;有形固定資産減価償却率"/>
        <xdr:cNvSpPr txBox="1"/>
      </xdr:nvSpPr>
      <xdr:spPr>
        <a:xfrm>
          <a:off x="134372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58183</xdr:rowOff>
    </xdr:from>
    <xdr:ext cx="405111" cy="259045"/>
    <xdr:sp macro="" textlink="">
      <xdr:nvSpPr>
        <xdr:cNvPr id="471" name="n_2mainValue【学校施設】&#10;有形固定資産減価償却率"/>
        <xdr:cNvSpPr txBox="1"/>
      </xdr:nvSpPr>
      <xdr:spPr>
        <a:xfrm>
          <a:off x="12675244" y="944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495" name="直線コネクタ 494"/>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496"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497" name="直線コネクタ 496"/>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98"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99" name="直線コネクタ 498"/>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49166</xdr:rowOff>
    </xdr:from>
    <xdr:ext cx="469744" cy="259045"/>
    <xdr:sp macro="" textlink="">
      <xdr:nvSpPr>
        <xdr:cNvPr id="500" name="【学校施設】&#10;一人当たり面積平均値テキスト"/>
        <xdr:cNvSpPr txBox="1"/>
      </xdr:nvSpPr>
      <xdr:spPr>
        <a:xfrm>
          <a:off x="19547840" y="102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01" name="フローチャート: 判断 500"/>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02" name="フローチャート: 判断 501"/>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03" name="フローチャート: 判断 502"/>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61595</xdr:rowOff>
    </xdr:from>
    <xdr:to>
      <xdr:col>116</xdr:col>
      <xdr:colOff>114300</xdr:colOff>
      <xdr:row>61</xdr:row>
      <xdr:rowOff>163195</xdr:rowOff>
    </xdr:to>
    <xdr:sp macro="" textlink="">
      <xdr:nvSpPr>
        <xdr:cNvPr id="509" name="楕円 508"/>
        <xdr:cNvSpPr/>
      </xdr:nvSpPr>
      <xdr:spPr>
        <a:xfrm>
          <a:off x="1945894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84472</xdr:rowOff>
    </xdr:from>
    <xdr:ext cx="469744" cy="259045"/>
    <xdr:sp macro="" textlink="">
      <xdr:nvSpPr>
        <xdr:cNvPr id="510" name="【学校施設】&#10;一人当たり面積該当値テキスト"/>
        <xdr:cNvSpPr txBox="1"/>
      </xdr:nvSpPr>
      <xdr:spPr>
        <a:xfrm>
          <a:off x="19547840"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70358</xdr:rowOff>
    </xdr:from>
    <xdr:to>
      <xdr:col>112</xdr:col>
      <xdr:colOff>38100</xdr:colOff>
      <xdr:row>62</xdr:row>
      <xdr:rowOff>508</xdr:rowOff>
    </xdr:to>
    <xdr:sp macro="" textlink="">
      <xdr:nvSpPr>
        <xdr:cNvPr id="511" name="楕円 510"/>
        <xdr:cNvSpPr/>
      </xdr:nvSpPr>
      <xdr:spPr>
        <a:xfrm>
          <a:off x="18735040" y="10296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112395</xdr:rowOff>
    </xdr:from>
    <xdr:to>
      <xdr:col>116</xdr:col>
      <xdr:colOff>63500</xdr:colOff>
      <xdr:row>61</xdr:row>
      <xdr:rowOff>121158</xdr:rowOff>
    </xdr:to>
    <xdr:cxnSp macro="">
      <xdr:nvCxnSpPr>
        <xdr:cNvPr id="512" name="直線コネクタ 511"/>
        <xdr:cNvCxnSpPr/>
      </xdr:nvCxnSpPr>
      <xdr:spPr>
        <a:xfrm flipV="1">
          <a:off x="18778220" y="10338435"/>
          <a:ext cx="73152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70358</xdr:rowOff>
    </xdr:from>
    <xdr:to>
      <xdr:col>107</xdr:col>
      <xdr:colOff>101600</xdr:colOff>
      <xdr:row>62</xdr:row>
      <xdr:rowOff>508</xdr:rowOff>
    </xdr:to>
    <xdr:sp macro="" textlink="">
      <xdr:nvSpPr>
        <xdr:cNvPr id="513" name="楕円 512"/>
        <xdr:cNvSpPr/>
      </xdr:nvSpPr>
      <xdr:spPr>
        <a:xfrm>
          <a:off x="17937480" y="1029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121158</xdr:rowOff>
    </xdr:from>
    <xdr:to>
      <xdr:col>111</xdr:col>
      <xdr:colOff>177800</xdr:colOff>
      <xdr:row>61</xdr:row>
      <xdr:rowOff>121158</xdr:rowOff>
    </xdr:to>
    <xdr:cxnSp macro="">
      <xdr:nvCxnSpPr>
        <xdr:cNvPr id="514" name="直線コネクタ 513"/>
        <xdr:cNvCxnSpPr/>
      </xdr:nvCxnSpPr>
      <xdr:spPr>
        <a:xfrm>
          <a:off x="17988280" y="103471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515" name="n_1aveValue【学校施設】&#10;一人当たり面積"/>
        <xdr:cNvSpPr txBox="1"/>
      </xdr:nvSpPr>
      <xdr:spPr>
        <a:xfrm>
          <a:off x="18561127" y="104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12971</xdr:rowOff>
    </xdr:from>
    <xdr:ext cx="469744" cy="259045"/>
    <xdr:sp macro="" textlink="">
      <xdr:nvSpPr>
        <xdr:cNvPr id="516" name="n_2aveValue【学校施設】&#10;一人当たり面積"/>
        <xdr:cNvSpPr txBox="1"/>
      </xdr:nvSpPr>
      <xdr:spPr>
        <a:xfrm>
          <a:off x="1777626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17035</xdr:rowOff>
    </xdr:from>
    <xdr:ext cx="469744" cy="259045"/>
    <xdr:sp macro="" textlink="">
      <xdr:nvSpPr>
        <xdr:cNvPr id="517" name="n_1mainValue【学校施設】&#10;一人当たり面積"/>
        <xdr:cNvSpPr txBox="1"/>
      </xdr:nvSpPr>
      <xdr:spPr>
        <a:xfrm>
          <a:off x="185611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518" name="n_2mainValue【学校施設】&#10;一人当たり面積"/>
        <xdr:cNvSpPr txBox="1"/>
      </xdr:nvSpPr>
      <xdr:spPr>
        <a:xfrm>
          <a:off x="1777626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5" name="テキスト ボックス 544"/>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6" name="直線コネクタ 545"/>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7" name="テキスト ボックス 546"/>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8" name="直線コネクタ 547"/>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9" name="テキスト ボックス 548"/>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0" name="直線コネクタ 549"/>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1" name="テキスト ボックス 550"/>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2" name="直線コネクタ 551"/>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3" name="テキスト ボックス 552"/>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5" name="テキスト ボックス 554"/>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557" name="直線コネクタ 556"/>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558" name="【公民館】&#10;有形固定資産減価償却率最小値テキスト"/>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559" name="直線コネクタ 558"/>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560" name="【公民館】&#10;有形固定資産減価償却率最大値テキスト"/>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561" name="直線コネクタ 560"/>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562" name="【公民館】&#10;有形固定資産減価償却率平均値テキスト"/>
        <xdr:cNvSpPr txBox="1"/>
      </xdr:nvSpPr>
      <xdr:spPr>
        <a:xfrm>
          <a:off x="14414500" y="17474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563" name="フローチャート: 判断 562"/>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64" name="フローチャート: 判断 563"/>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565" name="フローチャート: 判断 564"/>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84837</xdr:rowOff>
    </xdr:from>
    <xdr:to>
      <xdr:col>85</xdr:col>
      <xdr:colOff>177800</xdr:colOff>
      <xdr:row>104</xdr:row>
      <xdr:rowOff>14987</xdr:rowOff>
    </xdr:to>
    <xdr:sp macro="" textlink="">
      <xdr:nvSpPr>
        <xdr:cNvPr id="571" name="楕円 570"/>
        <xdr:cNvSpPr/>
      </xdr:nvSpPr>
      <xdr:spPr>
        <a:xfrm>
          <a:off x="14325600" y="173517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107714</xdr:rowOff>
    </xdr:from>
    <xdr:ext cx="405111" cy="259045"/>
    <xdr:sp macro="" textlink="">
      <xdr:nvSpPr>
        <xdr:cNvPr id="572" name="【公民館】&#10;有形固定資産減価償却率該当値テキスト"/>
        <xdr:cNvSpPr txBox="1"/>
      </xdr:nvSpPr>
      <xdr:spPr>
        <a:xfrm>
          <a:off x="14414500" y="17206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130556</xdr:rowOff>
    </xdr:from>
    <xdr:to>
      <xdr:col>81</xdr:col>
      <xdr:colOff>101600</xdr:colOff>
      <xdr:row>104</xdr:row>
      <xdr:rowOff>60706</xdr:rowOff>
    </xdr:to>
    <xdr:sp macro="" textlink="">
      <xdr:nvSpPr>
        <xdr:cNvPr id="573" name="楕円 572"/>
        <xdr:cNvSpPr/>
      </xdr:nvSpPr>
      <xdr:spPr>
        <a:xfrm>
          <a:off x="13578840" y="17397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135637</xdr:rowOff>
    </xdr:from>
    <xdr:to>
      <xdr:col>85</xdr:col>
      <xdr:colOff>127000</xdr:colOff>
      <xdr:row>104</xdr:row>
      <xdr:rowOff>9906</xdr:rowOff>
    </xdr:to>
    <xdr:cxnSp macro="">
      <xdr:nvCxnSpPr>
        <xdr:cNvPr id="574" name="直線コネクタ 573"/>
        <xdr:cNvCxnSpPr/>
      </xdr:nvCxnSpPr>
      <xdr:spPr>
        <a:xfrm flipV="1">
          <a:off x="13629640" y="17402557"/>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xdr:rowOff>
    </xdr:from>
    <xdr:to>
      <xdr:col>76</xdr:col>
      <xdr:colOff>165100</xdr:colOff>
      <xdr:row>104</xdr:row>
      <xdr:rowOff>106426</xdr:rowOff>
    </xdr:to>
    <xdr:sp macro="" textlink="">
      <xdr:nvSpPr>
        <xdr:cNvPr id="575" name="楕円 574"/>
        <xdr:cNvSpPr/>
      </xdr:nvSpPr>
      <xdr:spPr>
        <a:xfrm>
          <a:off x="12804140" y="174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xdr:rowOff>
    </xdr:from>
    <xdr:to>
      <xdr:col>81</xdr:col>
      <xdr:colOff>50800</xdr:colOff>
      <xdr:row>104</xdr:row>
      <xdr:rowOff>55626</xdr:rowOff>
    </xdr:to>
    <xdr:cxnSp macro="">
      <xdr:nvCxnSpPr>
        <xdr:cNvPr id="576" name="直線コネクタ 575"/>
        <xdr:cNvCxnSpPr/>
      </xdr:nvCxnSpPr>
      <xdr:spPr>
        <a:xfrm flipV="1">
          <a:off x="12854940" y="17444466"/>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77" name="n_1aveValue【公民館】&#10;有形固定資産減価償却率"/>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578" name="n_2aveValue【公民館】&#10;有形固定資産減価償却率"/>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77233</xdr:rowOff>
    </xdr:from>
    <xdr:ext cx="405111" cy="259045"/>
    <xdr:sp macro="" textlink="">
      <xdr:nvSpPr>
        <xdr:cNvPr id="579" name="n_1mainValue【公民館】&#10;有形固定資産減価償却率"/>
        <xdr:cNvSpPr txBox="1"/>
      </xdr:nvSpPr>
      <xdr:spPr>
        <a:xfrm>
          <a:off x="13437244" y="1717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122953</xdr:rowOff>
    </xdr:from>
    <xdr:ext cx="405111" cy="259045"/>
    <xdr:sp macro="" textlink="">
      <xdr:nvSpPr>
        <xdr:cNvPr id="580" name="n_2mainValue【公民館】&#10;有形固定資産減価償却率"/>
        <xdr:cNvSpPr txBox="1"/>
      </xdr:nvSpPr>
      <xdr:spPr>
        <a:xfrm>
          <a:off x="12675244" y="1722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606" name="直線コネクタ 605"/>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07"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08" name="直線コネクタ 607"/>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09" name="【公民館】&#10;一人当たり面積最大値テキスト"/>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10" name="直線コネクタ 609"/>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89098</xdr:rowOff>
    </xdr:from>
    <xdr:ext cx="469744" cy="259045"/>
    <xdr:sp macro="" textlink="">
      <xdr:nvSpPr>
        <xdr:cNvPr id="611" name="【公民館】&#10;一人当たり面積平均値テキスト"/>
        <xdr:cNvSpPr txBox="1"/>
      </xdr:nvSpPr>
      <xdr:spPr>
        <a:xfrm>
          <a:off x="19547840" y="17523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612" name="フローチャート: 判断 611"/>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613" name="フローチャート: 判断 612"/>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614" name="フローチャート: 判断 613"/>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620" name="楕円 619"/>
        <xdr:cNvSpPr/>
      </xdr:nvSpPr>
      <xdr:spPr>
        <a:xfrm>
          <a:off x="19458940" y="18179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621" name="【公民館】&#10;一人当たり面積該当値テキスト"/>
        <xdr:cNvSpPr txBox="1"/>
      </xdr:nvSpPr>
      <xdr:spPr>
        <a:xfrm>
          <a:off x="19547840" y="1809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622" name="楕円 621"/>
        <xdr:cNvSpPr/>
      </xdr:nvSpPr>
      <xdr:spPr>
        <a:xfrm>
          <a:off x="18735040" y="18179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125186</xdr:rowOff>
    </xdr:to>
    <xdr:cxnSp macro="">
      <xdr:nvCxnSpPr>
        <xdr:cNvPr id="623" name="直線コネクタ 622"/>
        <xdr:cNvCxnSpPr/>
      </xdr:nvCxnSpPr>
      <xdr:spPr>
        <a:xfrm>
          <a:off x="18778220" y="1823030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624" name="楕円 623"/>
        <xdr:cNvSpPr/>
      </xdr:nvSpPr>
      <xdr:spPr>
        <a:xfrm>
          <a:off x="17937480" y="18179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125186</xdr:rowOff>
    </xdr:to>
    <xdr:cxnSp macro="">
      <xdr:nvCxnSpPr>
        <xdr:cNvPr id="625" name="直線コネクタ 624"/>
        <xdr:cNvCxnSpPr/>
      </xdr:nvCxnSpPr>
      <xdr:spPr>
        <a:xfrm>
          <a:off x="17988280" y="1823030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626" name="n_1aveValue【公民館】&#10;一人当たり面積"/>
        <xdr:cNvSpPr txBox="1"/>
      </xdr:nvSpPr>
      <xdr:spPr>
        <a:xfrm>
          <a:off x="185611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627" name="n_2aveValue【公民館】&#10;一人当たり面積"/>
        <xdr:cNvSpPr txBox="1"/>
      </xdr:nvSpPr>
      <xdr:spPr>
        <a:xfrm>
          <a:off x="1777626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628" name="n_1mainValue【公民館】&#10;一人当たり面積"/>
        <xdr:cNvSpPr txBox="1"/>
      </xdr:nvSpPr>
      <xdr:spPr>
        <a:xfrm>
          <a:off x="185611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629" name="n_2mainValue【公民館】&#10;一人当たり面積"/>
        <xdr:cNvSpPr txBox="1"/>
      </xdr:nvSpPr>
      <xdr:spPr>
        <a:xfrm>
          <a:off x="1777626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類似団体と比較して特に有形固定資産減価償却率が高くなっている施設は、道路、学校施設、公営住宅である。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平成２９年度は、有形固定資産のうち、大きな割合を占める道路について、</a:t>
          </a:r>
          <a:r>
            <a:rPr kumimoji="1" lang="ja-JP" altLang="ja-JP" sz="1100">
              <a:solidFill>
                <a:schemeClr val="dk1"/>
              </a:solidFill>
              <a:effectLst/>
              <a:latin typeface="+mn-lt"/>
              <a:ea typeface="+mn-ea"/>
              <a:cs typeface="+mn-cs"/>
            </a:rPr>
            <a:t>新設道路の供用開始等により、前年度より０．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が、その他の施設については、概ね、上昇した。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本市の公共施設は、</a:t>
          </a:r>
          <a:r>
            <a:rPr lang="ja-JP" altLang="en-US" sz="1100" b="0" i="0" baseline="0">
              <a:solidFill>
                <a:sysClr val="windowText" lastClr="000000"/>
              </a:solidFill>
              <a:effectLst/>
              <a:latin typeface="+mn-lt"/>
              <a:ea typeface="+mn-ea"/>
              <a:cs typeface="+mn-cs"/>
            </a:rPr>
            <a:t>３０</a:t>
          </a:r>
          <a:r>
            <a:rPr lang="ja-JP" altLang="ja-JP" sz="1100" b="0" i="0" baseline="0">
              <a:solidFill>
                <a:sysClr val="windowText" lastClr="000000"/>
              </a:solidFill>
              <a:effectLst/>
              <a:latin typeface="+mn-lt"/>
              <a:ea typeface="+mn-ea"/>
              <a:cs typeface="+mn-cs"/>
            </a:rPr>
            <a:t>年以上前に建築したものが約</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割を占めており、また、道路についても高度経済成長期などに整備されたものが多いことから、今後、更新・統廃合・長寿命化などを計画的に実施することが必要となる。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道路については平成</a:t>
          </a:r>
          <a:r>
            <a:rPr lang="ja-JP" altLang="en-US" sz="1100" b="0" i="0" baseline="0">
              <a:solidFill>
                <a:sysClr val="windowText" lastClr="000000"/>
              </a:solidFill>
              <a:effectLst/>
              <a:latin typeface="+mn-lt"/>
              <a:ea typeface="+mn-ea"/>
              <a:cs typeface="+mn-cs"/>
            </a:rPr>
            <a:t>２３</a:t>
          </a:r>
          <a:r>
            <a:rPr lang="ja-JP" altLang="ja-JP" sz="1100" b="0" i="0" baseline="0">
              <a:solidFill>
                <a:sysClr val="windowText" lastClr="000000"/>
              </a:solidFill>
              <a:effectLst/>
              <a:latin typeface="+mn-lt"/>
              <a:ea typeface="+mn-ea"/>
              <a:cs typeface="+mn-cs"/>
            </a:rPr>
            <a:t>年度に舗装修繕計画を策定し、同計画に基づき、引き続き老朽化対策に取り組んでいくこととしている。 学校施設については、平成</a:t>
          </a:r>
          <a:r>
            <a:rPr lang="ja-JP" altLang="en-US" sz="1100" b="0" i="0" baseline="0">
              <a:solidFill>
                <a:sysClr val="windowText" lastClr="000000"/>
              </a:solidFill>
              <a:effectLst/>
              <a:latin typeface="+mn-lt"/>
              <a:ea typeface="+mn-ea"/>
              <a:cs typeface="+mn-cs"/>
            </a:rPr>
            <a:t>３２</a:t>
          </a:r>
          <a:r>
            <a:rPr lang="ja-JP" altLang="ja-JP" sz="1100" b="0" i="0" baseline="0">
              <a:solidFill>
                <a:sysClr val="windowText" lastClr="000000"/>
              </a:solidFill>
              <a:effectLst/>
              <a:latin typeface="+mn-lt"/>
              <a:ea typeface="+mn-ea"/>
              <a:cs typeface="+mn-cs"/>
            </a:rPr>
            <a:t>年度までに計画的に修繕・更新等を行っていく。</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公営住宅については、平成</a:t>
          </a:r>
          <a:r>
            <a:rPr lang="ja-JP" altLang="en-US" sz="1100" b="0" i="0" baseline="0">
              <a:solidFill>
                <a:sysClr val="windowText" lastClr="000000"/>
              </a:solidFill>
              <a:effectLst/>
              <a:latin typeface="+mn-lt"/>
              <a:ea typeface="+mn-ea"/>
              <a:cs typeface="+mn-cs"/>
            </a:rPr>
            <a:t>２３</a:t>
          </a:r>
          <a:r>
            <a:rPr lang="ja-JP" altLang="ja-JP" sz="1100" b="0" i="0" baseline="0">
              <a:solidFill>
                <a:sysClr val="windowText" lastClr="000000"/>
              </a:solidFill>
              <a:effectLst/>
              <a:latin typeface="+mn-lt"/>
              <a:ea typeface="+mn-ea"/>
              <a:cs typeface="+mn-cs"/>
            </a:rPr>
            <a:t>年度に堺市市営住宅長寿命化計画を策定しており、同計画に基づき、建替えや修繕等を進めていく。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xdr:cNvSpPr txBox="1"/>
      </xdr:nvSpPr>
      <xdr:spPr>
        <a:xfrm>
          <a:off x="412496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0" name="楕円 69"/>
        <xdr:cNvSpPr/>
      </xdr:nvSpPr>
      <xdr:spPr>
        <a:xfrm>
          <a:off x="403606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1" name="【図書館】&#10;有形固定資産減価償却率該当値テキスト"/>
        <xdr:cNvSpPr txBox="1"/>
      </xdr:nvSpPr>
      <xdr:spPr>
        <a:xfrm>
          <a:off x="412496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2" name="楕円 71"/>
        <xdr:cNvSpPr/>
      </xdr:nvSpPr>
      <xdr:spPr>
        <a:xfrm>
          <a:off x="3312160" y="612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144780</xdr:rowOff>
    </xdr:to>
    <xdr:cxnSp macro="">
      <xdr:nvCxnSpPr>
        <xdr:cNvPr id="73" name="直線コネクタ 72"/>
        <xdr:cNvCxnSpPr/>
      </xdr:nvCxnSpPr>
      <xdr:spPr>
        <a:xfrm flipV="1">
          <a:off x="3355340" y="609981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4" name="楕円 73"/>
        <xdr:cNvSpPr/>
      </xdr:nvSpPr>
      <xdr:spPr>
        <a:xfrm>
          <a:off x="251460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49530</xdr:rowOff>
    </xdr:to>
    <xdr:cxnSp macro="">
      <xdr:nvCxnSpPr>
        <xdr:cNvPr id="75" name="直線コネクタ 74"/>
        <xdr:cNvCxnSpPr/>
      </xdr:nvCxnSpPr>
      <xdr:spPr>
        <a:xfrm flipV="1">
          <a:off x="2565400" y="617982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57167</xdr:rowOff>
    </xdr:from>
    <xdr:ext cx="405111" cy="259045"/>
    <xdr:sp macro="" textlink="">
      <xdr:nvSpPr>
        <xdr:cNvPr id="76" name="n_1aveValue【図書館】&#10;有形固定資産減価償却率"/>
        <xdr:cNvSpPr txBox="1"/>
      </xdr:nvSpPr>
      <xdr:spPr>
        <a:xfrm>
          <a:off x="317056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7" name="n_2aveValue【図書館】&#10;有形固定資産減価償却率"/>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78" name="n_1mainValue【図書館】&#10;有形固定資産減価償却率"/>
        <xdr:cNvSpPr txBox="1"/>
      </xdr:nvSpPr>
      <xdr:spPr>
        <a:xfrm>
          <a:off x="317056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79" name="n_2mainValue【図書館】&#10;有形固定資産減価償却率"/>
        <xdr:cNvSpPr txBox="1"/>
      </xdr:nvSpPr>
      <xdr:spPr>
        <a:xfrm>
          <a:off x="238570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07" name="【図書館】&#10;一人当たり面積平均値テキスト"/>
        <xdr:cNvSpPr txBox="1"/>
      </xdr:nvSpPr>
      <xdr:spPr>
        <a:xfrm>
          <a:off x="92583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6" name="楕円 115"/>
        <xdr:cNvSpPr/>
      </xdr:nvSpPr>
      <xdr:spPr>
        <a:xfrm>
          <a:off x="919226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71137</xdr:rowOff>
    </xdr:from>
    <xdr:ext cx="469744" cy="259045"/>
    <xdr:sp macro="" textlink="">
      <xdr:nvSpPr>
        <xdr:cNvPr id="117" name="【図書館】&#10;一人当たり面積該当値テキスト"/>
        <xdr:cNvSpPr txBox="1"/>
      </xdr:nvSpPr>
      <xdr:spPr>
        <a:xfrm>
          <a:off x="92583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48260</xdr:rowOff>
    </xdr:from>
    <xdr:to>
      <xdr:col>50</xdr:col>
      <xdr:colOff>165100</xdr:colOff>
      <xdr:row>38</xdr:row>
      <xdr:rowOff>149860</xdr:rowOff>
    </xdr:to>
    <xdr:sp macro="" textlink="">
      <xdr:nvSpPr>
        <xdr:cNvPr id="118" name="楕円 117"/>
        <xdr:cNvSpPr/>
      </xdr:nvSpPr>
      <xdr:spPr>
        <a:xfrm>
          <a:off x="8445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99060</xdr:rowOff>
    </xdr:to>
    <xdr:cxnSp macro="">
      <xdr:nvCxnSpPr>
        <xdr:cNvPr id="119" name="直線コネクタ 118"/>
        <xdr:cNvCxnSpPr/>
      </xdr:nvCxnSpPr>
      <xdr:spPr>
        <a:xfrm>
          <a:off x="8496300" y="64693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20" name="楕円 119"/>
        <xdr:cNvSpPr/>
      </xdr:nvSpPr>
      <xdr:spPr>
        <a:xfrm>
          <a:off x="767080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99060</xdr:rowOff>
    </xdr:to>
    <xdr:cxnSp macro="">
      <xdr:nvCxnSpPr>
        <xdr:cNvPr id="121" name="直線コネクタ 120"/>
        <xdr:cNvCxnSpPr/>
      </xdr:nvCxnSpPr>
      <xdr:spPr>
        <a:xfrm>
          <a:off x="7713980" y="64693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22" name="n_1aveValue【図書館】&#10;一人当たり面積"/>
        <xdr:cNvSpPr txBox="1"/>
      </xdr:nvSpPr>
      <xdr:spPr>
        <a:xfrm>
          <a:off x="827158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3" name="n_2aveValue【図書館】&#10;一人当たり面積"/>
        <xdr:cNvSpPr txBox="1"/>
      </xdr:nvSpPr>
      <xdr:spPr>
        <a:xfrm>
          <a:off x="7509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166387</xdr:rowOff>
    </xdr:from>
    <xdr:ext cx="469744" cy="259045"/>
    <xdr:sp macro="" textlink="">
      <xdr:nvSpPr>
        <xdr:cNvPr id="124" name="n_1mainValue【図書館】&#10;一人当たり面積"/>
        <xdr:cNvSpPr txBox="1"/>
      </xdr:nvSpPr>
      <xdr:spPr>
        <a:xfrm>
          <a:off x="827158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25" name="n_2mainValue【図書館】&#10;一人当たり面積"/>
        <xdr:cNvSpPr txBox="1"/>
      </xdr:nvSpPr>
      <xdr:spPr>
        <a:xfrm>
          <a:off x="750958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55" name="【体育館・プール】&#10;有形固定資産減価償却率平均値テキスト"/>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8" name="フローチャート: 判断 157"/>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4" name="楕円 163"/>
        <xdr:cNvSpPr/>
      </xdr:nvSpPr>
      <xdr:spPr>
        <a:xfrm>
          <a:off x="403606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65" name="【体育館・プール】&#10;有形固定資産減価償却率該当値テキスト"/>
        <xdr:cNvSpPr txBox="1"/>
      </xdr:nvSpPr>
      <xdr:spPr>
        <a:xfrm>
          <a:off x="4124960"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66" name="楕円 165"/>
        <xdr:cNvSpPr/>
      </xdr:nvSpPr>
      <xdr:spPr>
        <a:xfrm>
          <a:off x="3312160" y="1014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133350</xdr:rowOff>
    </xdr:to>
    <xdr:cxnSp macro="">
      <xdr:nvCxnSpPr>
        <xdr:cNvPr id="167" name="直線コネクタ 166"/>
        <xdr:cNvCxnSpPr/>
      </xdr:nvCxnSpPr>
      <xdr:spPr>
        <a:xfrm flipV="1">
          <a:off x="3355340" y="10115550"/>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158750</xdr:rowOff>
    </xdr:from>
    <xdr:to>
      <xdr:col>15</xdr:col>
      <xdr:colOff>101600</xdr:colOff>
      <xdr:row>61</xdr:row>
      <xdr:rowOff>88900</xdr:rowOff>
    </xdr:to>
    <xdr:sp macro="" textlink="">
      <xdr:nvSpPr>
        <xdr:cNvPr id="168" name="楕円 167"/>
        <xdr:cNvSpPr/>
      </xdr:nvSpPr>
      <xdr:spPr>
        <a:xfrm>
          <a:off x="251460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133350</xdr:rowOff>
    </xdr:from>
    <xdr:to>
      <xdr:col>19</xdr:col>
      <xdr:colOff>177800</xdr:colOff>
      <xdr:row>61</xdr:row>
      <xdr:rowOff>38100</xdr:rowOff>
    </xdr:to>
    <xdr:cxnSp macro="">
      <xdr:nvCxnSpPr>
        <xdr:cNvPr id="169" name="直線コネクタ 168"/>
        <xdr:cNvCxnSpPr/>
      </xdr:nvCxnSpPr>
      <xdr:spPr>
        <a:xfrm flipV="1">
          <a:off x="2565400" y="1019175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129557</xdr:rowOff>
    </xdr:from>
    <xdr:ext cx="405111" cy="259045"/>
    <xdr:sp macro="" textlink="">
      <xdr:nvSpPr>
        <xdr:cNvPr id="170" name="n_1aveValue【体育館・プール】&#10;有形固定資産減価償却率"/>
        <xdr:cNvSpPr txBox="1"/>
      </xdr:nvSpPr>
      <xdr:spPr>
        <a:xfrm>
          <a:off x="317056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71" name="n_2aveValue【体育館・プール】&#10;有形固定資産減価償却率"/>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29227</xdr:rowOff>
    </xdr:from>
    <xdr:ext cx="405111" cy="259045"/>
    <xdr:sp macro="" textlink="">
      <xdr:nvSpPr>
        <xdr:cNvPr id="172" name="n_1mainValue【体育館・プール】&#10;有形固定資産減価償却率"/>
        <xdr:cNvSpPr txBox="1"/>
      </xdr:nvSpPr>
      <xdr:spPr>
        <a:xfrm>
          <a:off x="317056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105427</xdr:rowOff>
    </xdr:from>
    <xdr:ext cx="405111" cy="259045"/>
    <xdr:sp macro="" textlink="">
      <xdr:nvSpPr>
        <xdr:cNvPr id="173" name="n_2mainValue【体育館・プール】&#10;有形固定資産減価償却率"/>
        <xdr:cNvSpPr txBox="1"/>
      </xdr:nvSpPr>
      <xdr:spPr>
        <a:xfrm>
          <a:off x="238570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21062</xdr:rowOff>
    </xdr:from>
    <xdr:ext cx="469744" cy="259045"/>
    <xdr:sp macro="" textlink="">
      <xdr:nvSpPr>
        <xdr:cNvPr id="205" name="【体育館・プール】&#10;一人当たり面積平均値テキスト"/>
        <xdr:cNvSpPr txBox="1"/>
      </xdr:nvSpPr>
      <xdr:spPr>
        <a:xfrm>
          <a:off x="9258300" y="1024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フローチャート: 判断 207"/>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14" name="楕円 213"/>
        <xdr:cNvSpPr/>
      </xdr:nvSpPr>
      <xdr:spPr>
        <a:xfrm>
          <a:off x="9192260" y="10424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9270</xdr:rowOff>
    </xdr:from>
    <xdr:ext cx="469744" cy="259045"/>
    <xdr:sp macro="" textlink="">
      <xdr:nvSpPr>
        <xdr:cNvPr id="215" name="【体育館・プール】&#10;一人当たり面積該当値テキスト"/>
        <xdr:cNvSpPr txBox="1"/>
      </xdr:nvSpPr>
      <xdr:spPr>
        <a:xfrm>
          <a:off x="9258300"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30843</xdr:rowOff>
    </xdr:from>
    <xdr:to>
      <xdr:col>50</xdr:col>
      <xdr:colOff>165100</xdr:colOff>
      <xdr:row>62</xdr:row>
      <xdr:rowOff>132443</xdr:rowOff>
    </xdr:to>
    <xdr:sp macro="" textlink="">
      <xdr:nvSpPr>
        <xdr:cNvPr id="216" name="楕円 215"/>
        <xdr:cNvSpPr/>
      </xdr:nvSpPr>
      <xdr:spPr>
        <a:xfrm>
          <a:off x="844550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81643</xdr:rowOff>
    </xdr:from>
    <xdr:to>
      <xdr:col>55</xdr:col>
      <xdr:colOff>0</xdr:colOff>
      <xdr:row>62</xdr:row>
      <xdr:rowOff>81643</xdr:rowOff>
    </xdr:to>
    <xdr:cxnSp macro="">
      <xdr:nvCxnSpPr>
        <xdr:cNvPr id="217" name="直線コネクタ 216"/>
        <xdr:cNvCxnSpPr/>
      </xdr:nvCxnSpPr>
      <xdr:spPr>
        <a:xfrm>
          <a:off x="8496300" y="1047532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18" name="楕円 217"/>
        <xdr:cNvSpPr/>
      </xdr:nvSpPr>
      <xdr:spPr>
        <a:xfrm>
          <a:off x="7670800" y="104354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81643</xdr:rowOff>
    </xdr:from>
    <xdr:to>
      <xdr:col>50</xdr:col>
      <xdr:colOff>114300</xdr:colOff>
      <xdr:row>62</xdr:row>
      <xdr:rowOff>92528</xdr:rowOff>
    </xdr:to>
    <xdr:cxnSp macro="">
      <xdr:nvCxnSpPr>
        <xdr:cNvPr id="219" name="直線コネクタ 218"/>
        <xdr:cNvCxnSpPr/>
      </xdr:nvCxnSpPr>
      <xdr:spPr>
        <a:xfrm flipV="1">
          <a:off x="7713980" y="10475323"/>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20" name="n_1aveValue【体育館・プール】&#10;一人当たり面積"/>
        <xdr:cNvSpPr txBox="1"/>
      </xdr:nvSpPr>
      <xdr:spPr>
        <a:xfrm>
          <a:off x="827158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21" name="n_2aveValue【体育館・プール】&#10;一人当たり面積"/>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123570</xdr:rowOff>
    </xdr:from>
    <xdr:ext cx="469744" cy="259045"/>
    <xdr:sp macro="" textlink="">
      <xdr:nvSpPr>
        <xdr:cNvPr id="222" name="n_1mainValue【体育館・プール】&#10;一人当たり面積"/>
        <xdr:cNvSpPr txBox="1"/>
      </xdr:nvSpPr>
      <xdr:spPr>
        <a:xfrm>
          <a:off x="827158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23" name="n_2mainValue【体育館・プール】&#10;一人当たり面積"/>
        <xdr:cNvSpPr txBox="1"/>
      </xdr:nvSpPr>
      <xdr:spPr>
        <a:xfrm>
          <a:off x="750958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55" name="【福祉施設】&#10;有形固定資産減価償却率平均値テキスト"/>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58" name="フローチャート: 判断 257"/>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16692</xdr:rowOff>
    </xdr:from>
    <xdr:to>
      <xdr:col>24</xdr:col>
      <xdr:colOff>114300</xdr:colOff>
      <xdr:row>86</xdr:row>
      <xdr:rowOff>118292</xdr:rowOff>
    </xdr:to>
    <xdr:sp macro="" textlink="">
      <xdr:nvSpPr>
        <xdr:cNvPr id="264" name="楕円 263"/>
        <xdr:cNvSpPr/>
      </xdr:nvSpPr>
      <xdr:spPr>
        <a:xfrm>
          <a:off x="4036060" y="144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103069</xdr:rowOff>
    </xdr:from>
    <xdr:ext cx="405111" cy="259045"/>
    <xdr:sp macro="" textlink="">
      <xdr:nvSpPr>
        <xdr:cNvPr id="265" name="【福祉施設】&#10;有形固定資産減価償却率該当値テキスト"/>
        <xdr:cNvSpPr txBox="1"/>
      </xdr:nvSpPr>
      <xdr:spPr>
        <a:xfrm>
          <a:off x="4124960" y="14352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88537</xdr:rowOff>
    </xdr:from>
    <xdr:to>
      <xdr:col>20</xdr:col>
      <xdr:colOff>38100</xdr:colOff>
      <xdr:row>87</xdr:row>
      <xdr:rowOff>18687</xdr:rowOff>
    </xdr:to>
    <xdr:sp macro="" textlink="">
      <xdr:nvSpPr>
        <xdr:cNvPr id="266" name="楕円 265"/>
        <xdr:cNvSpPr/>
      </xdr:nvSpPr>
      <xdr:spPr>
        <a:xfrm>
          <a:off x="3312160" y="14505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67492</xdr:rowOff>
    </xdr:from>
    <xdr:to>
      <xdr:col>24</xdr:col>
      <xdr:colOff>63500</xdr:colOff>
      <xdr:row>86</xdr:row>
      <xdr:rowOff>139337</xdr:rowOff>
    </xdr:to>
    <xdr:cxnSp macro="">
      <xdr:nvCxnSpPr>
        <xdr:cNvPr id="267" name="直線コネクタ 266"/>
        <xdr:cNvCxnSpPr/>
      </xdr:nvCxnSpPr>
      <xdr:spPr>
        <a:xfrm flipV="1">
          <a:off x="3355340" y="14484532"/>
          <a:ext cx="73152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157118</xdr:rowOff>
    </xdr:from>
    <xdr:to>
      <xdr:col>15</xdr:col>
      <xdr:colOff>101600</xdr:colOff>
      <xdr:row>87</xdr:row>
      <xdr:rowOff>87268</xdr:rowOff>
    </xdr:to>
    <xdr:sp macro="" textlink="">
      <xdr:nvSpPr>
        <xdr:cNvPr id="268" name="楕円 267"/>
        <xdr:cNvSpPr/>
      </xdr:nvSpPr>
      <xdr:spPr>
        <a:xfrm>
          <a:off x="2514600" y="14574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139337</xdr:rowOff>
    </xdr:from>
    <xdr:to>
      <xdr:col>19</xdr:col>
      <xdr:colOff>177800</xdr:colOff>
      <xdr:row>87</xdr:row>
      <xdr:rowOff>36468</xdr:rowOff>
    </xdr:to>
    <xdr:cxnSp macro="">
      <xdr:nvCxnSpPr>
        <xdr:cNvPr id="269" name="直線コネクタ 268"/>
        <xdr:cNvCxnSpPr/>
      </xdr:nvCxnSpPr>
      <xdr:spPr>
        <a:xfrm flipV="1">
          <a:off x="2565400" y="14556377"/>
          <a:ext cx="78994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120122</xdr:rowOff>
    </xdr:from>
    <xdr:ext cx="405111" cy="259045"/>
    <xdr:sp macro="" textlink="">
      <xdr:nvSpPr>
        <xdr:cNvPr id="270" name="n_1aveValue【福祉施設】&#10;有形固定資産減価償却率"/>
        <xdr:cNvSpPr txBox="1"/>
      </xdr:nvSpPr>
      <xdr:spPr>
        <a:xfrm>
          <a:off x="317056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71" name="n_2aveValue【福祉施設】&#10;有形固定資産減価償却率"/>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9814</xdr:rowOff>
    </xdr:from>
    <xdr:ext cx="405111" cy="259045"/>
    <xdr:sp macro="" textlink="">
      <xdr:nvSpPr>
        <xdr:cNvPr id="272" name="n_1mainValue【福祉施設】&#10;有形固定資産減価償却率"/>
        <xdr:cNvSpPr txBox="1"/>
      </xdr:nvSpPr>
      <xdr:spPr>
        <a:xfrm>
          <a:off x="3170564" y="1459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78395</xdr:rowOff>
    </xdr:from>
    <xdr:ext cx="405111" cy="259045"/>
    <xdr:sp macro="" textlink="">
      <xdr:nvSpPr>
        <xdr:cNvPr id="273" name="n_2mainValue【福祉施設】&#10;有形固定資産減価償却率"/>
        <xdr:cNvSpPr txBox="1"/>
      </xdr:nvSpPr>
      <xdr:spPr>
        <a:xfrm>
          <a:off x="238570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304" name="【福祉施設】&#10;一人当たり面積平均値テキスト"/>
        <xdr:cNvSpPr txBox="1"/>
      </xdr:nvSpPr>
      <xdr:spPr>
        <a:xfrm>
          <a:off x="9258300" y="1403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7" name="フローチャート: 判断 306"/>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22679</xdr:rowOff>
    </xdr:from>
    <xdr:to>
      <xdr:col>55</xdr:col>
      <xdr:colOff>50800</xdr:colOff>
      <xdr:row>83</xdr:row>
      <xdr:rowOff>124279</xdr:rowOff>
    </xdr:to>
    <xdr:sp macro="" textlink="">
      <xdr:nvSpPr>
        <xdr:cNvPr id="313" name="楕円 312"/>
        <xdr:cNvSpPr/>
      </xdr:nvSpPr>
      <xdr:spPr>
        <a:xfrm>
          <a:off x="9192260" y="139367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45556</xdr:rowOff>
    </xdr:from>
    <xdr:ext cx="469744" cy="259045"/>
    <xdr:sp macro="" textlink="">
      <xdr:nvSpPr>
        <xdr:cNvPr id="314" name="【福祉施設】&#10;一人当たり面積該当値テキスト"/>
        <xdr:cNvSpPr txBox="1"/>
      </xdr:nvSpPr>
      <xdr:spPr>
        <a:xfrm>
          <a:off x="9258300"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22679</xdr:rowOff>
    </xdr:from>
    <xdr:to>
      <xdr:col>50</xdr:col>
      <xdr:colOff>165100</xdr:colOff>
      <xdr:row>83</xdr:row>
      <xdr:rowOff>124279</xdr:rowOff>
    </xdr:to>
    <xdr:sp macro="" textlink="">
      <xdr:nvSpPr>
        <xdr:cNvPr id="315" name="楕円 314"/>
        <xdr:cNvSpPr/>
      </xdr:nvSpPr>
      <xdr:spPr>
        <a:xfrm>
          <a:off x="8445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73479</xdr:rowOff>
    </xdr:from>
    <xdr:to>
      <xdr:col>55</xdr:col>
      <xdr:colOff>0</xdr:colOff>
      <xdr:row>83</xdr:row>
      <xdr:rowOff>73479</xdr:rowOff>
    </xdr:to>
    <xdr:cxnSp macro="">
      <xdr:nvCxnSpPr>
        <xdr:cNvPr id="316" name="直線コネクタ 315"/>
        <xdr:cNvCxnSpPr/>
      </xdr:nvCxnSpPr>
      <xdr:spPr>
        <a:xfrm>
          <a:off x="8496300" y="1398759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11793</xdr:rowOff>
    </xdr:from>
    <xdr:to>
      <xdr:col>46</xdr:col>
      <xdr:colOff>38100</xdr:colOff>
      <xdr:row>83</xdr:row>
      <xdr:rowOff>113393</xdr:rowOff>
    </xdr:to>
    <xdr:sp macro="" textlink="">
      <xdr:nvSpPr>
        <xdr:cNvPr id="317" name="楕円 316"/>
        <xdr:cNvSpPr/>
      </xdr:nvSpPr>
      <xdr:spPr>
        <a:xfrm>
          <a:off x="7670800" y="13925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62593</xdr:rowOff>
    </xdr:from>
    <xdr:to>
      <xdr:col>50</xdr:col>
      <xdr:colOff>114300</xdr:colOff>
      <xdr:row>83</xdr:row>
      <xdr:rowOff>73479</xdr:rowOff>
    </xdr:to>
    <xdr:cxnSp macro="">
      <xdr:nvCxnSpPr>
        <xdr:cNvPr id="318" name="直線コネクタ 317"/>
        <xdr:cNvCxnSpPr/>
      </xdr:nvCxnSpPr>
      <xdr:spPr>
        <a:xfrm>
          <a:off x="7713980" y="13976713"/>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96356</xdr:rowOff>
    </xdr:from>
    <xdr:ext cx="469744" cy="259045"/>
    <xdr:sp macro="" textlink="">
      <xdr:nvSpPr>
        <xdr:cNvPr id="319" name="n_1aveValue【福祉施設】&#10;一人当たり面積"/>
        <xdr:cNvSpPr txBox="1"/>
      </xdr:nvSpPr>
      <xdr:spPr>
        <a:xfrm>
          <a:off x="8271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20" name="n_2aveValue【福祉施設】&#10;一人当たり面積"/>
        <xdr:cNvSpPr txBox="1"/>
      </xdr:nvSpPr>
      <xdr:spPr>
        <a:xfrm>
          <a:off x="7509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140806</xdr:rowOff>
    </xdr:from>
    <xdr:ext cx="469744" cy="259045"/>
    <xdr:sp macro="" textlink="">
      <xdr:nvSpPr>
        <xdr:cNvPr id="321" name="n_1mainValue【福祉施設】&#10;一人当たり面積"/>
        <xdr:cNvSpPr txBox="1"/>
      </xdr:nvSpPr>
      <xdr:spPr>
        <a:xfrm>
          <a:off x="8271587" y="1371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129920</xdr:rowOff>
    </xdr:from>
    <xdr:ext cx="469744" cy="259045"/>
    <xdr:sp macro="" textlink="">
      <xdr:nvSpPr>
        <xdr:cNvPr id="322" name="n_2mainValue【福祉施設】&#10;一人当たり面積"/>
        <xdr:cNvSpPr txBox="1"/>
      </xdr:nvSpPr>
      <xdr:spPr>
        <a:xfrm>
          <a:off x="750958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3" name="直線コネクタ 332"/>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4" name="テキスト ボックス 333"/>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5" name="直線コネクタ 334"/>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6" name="テキスト ボックス 335"/>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7" name="直線コネクタ 336"/>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8" name="テキスト ボックス 337"/>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9" name="直線コネクタ 338"/>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0" name="テキスト ボックス 339"/>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1" name="直線コネクタ 340"/>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2" name="テキスト ボックス 341"/>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3" name="直線コネクタ 342"/>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4" name="テキスト ボックス 343"/>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106</xdr:row>
      <xdr:rowOff>100693</xdr:rowOff>
    </xdr:to>
    <xdr:cxnSp macro="">
      <xdr:nvCxnSpPr>
        <xdr:cNvPr id="348" name="直線コネクタ 347"/>
        <xdr:cNvCxnSpPr/>
      </xdr:nvCxnSpPr>
      <xdr:spPr>
        <a:xfrm flipV="1">
          <a:off x="4086225" y="16713381"/>
          <a:ext cx="0" cy="115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104520</xdr:rowOff>
    </xdr:from>
    <xdr:ext cx="405111" cy="259045"/>
    <xdr:sp macro="" textlink="">
      <xdr:nvSpPr>
        <xdr:cNvPr id="349" name="【市民会館】&#10;有形固定資産減価償却率最小値テキスト"/>
        <xdr:cNvSpPr txBox="1"/>
      </xdr:nvSpPr>
      <xdr:spPr>
        <a:xfrm>
          <a:off x="4124960" y="1787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100693</xdr:rowOff>
    </xdr:from>
    <xdr:to>
      <xdr:col>24</xdr:col>
      <xdr:colOff>152400</xdr:colOff>
      <xdr:row>106</xdr:row>
      <xdr:rowOff>100693</xdr:rowOff>
    </xdr:to>
    <xdr:cxnSp macro="">
      <xdr:nvCxnSpPr>
        <xdr:cNvPr id="350" name="直線コネクタ 349"/>
        <xdr:cNvCxnSpPr/>
      </xdr:nvCxnSpPr>
      <xdr:spPr>
        <a:xfrm>
          <a:off x="4020820" y="17870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1" name="【市民会館】&#10;有形固定資産減価償却率最大値テキスト"/>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2" name="直線コネクタ 351"/>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353" name="【市民会館】&#10;有形固定資産減価償却率平均値テキスト"/>
        <xdr:cNvSpPr txBox="1"/>
      </xdr:nvSpPr>
      <xdr:spPr>
        <a:xfrm>
          <a:off x="4124960" y="17338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354" name="フローチャート: 判断 353"/>
        <xdr:cNvSpPr/>
      </xdr:nvSpPr>
      <xdr:spPr>
        <a:xfrm>
          <a:off x="403606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355" name="フローチャート: 判断 354"/>
        <xdr:cNvSpPr/>
      </xdr:nvSpPr>
      <xdr:spPr>
        <a:xfrm>
          <a:off x="3312160" y="17468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56" name="フローチャート: 判断 355"/>
        <xdr:cNvSpPr/>
      </xdr:nvSpPr>
      <xdr:spPr>
        <a:xfrm>
          <a:off x="251460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62" name="楕円 361"/>
        <xdr:cNvSpPr/>
      </xdr:nvSpPr>
      <xdr:spPr>
        <a:xfrm>
          <a:off x="4036060" y="1758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132822</xdr:rowOff>
    </xdr:from>
    <xdr:ext cx="405111" cy="259045"/>
    <xdr:sp macro="" textlink="">
      <xdr:nvSpPr>
        <xdr:cNvPr id="363" name="【市民会館】&#10;有形固定資産減価償却率該当値テキスト"/>
        <xdr:cNvSpPr txBox="1"/>
      </xdr:nvSpPr>
      <xdr:spPr>
        <a:xfrm>
          <a:off x="4124960"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18869</xdr:rowOff>
    </xdr:from>
    <xdr:to>
      <xdr:col>20</xdr:col>
      <xdr:colOff>38100</xdr:colOff>
      <xdr:row>105</xdr:row>
      <xdr:rowOff>120469</xdr:rowOff>
    </xdr:to>
    <xdr:sp macro="" textlink="">
      <xdr:nvSpPr>
        <xdr:cNvPr id="364" name="楕円 363"/>
        <xdr:cNvSpPr/>
      </xdr:nvSpPr>
      <xdr:spPr>
        <a:xfrm>
          <a:off x="3312160" y="17621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33745</xdr:rowOff>
    </xdr:from>
    <xdr:to>
      <xdr:col>24</xdr:col>
      <xdr:colOff>63500</xdr:colOff>
      <xdr:row>105</xdr:row>
      <xdr:rowOff>69669</xdr:rowOff>
    </xdr:to>
    <xdr:cxnSp macro="">
      <xdr:nvCxnSpPr>
        <xdr:cNvPr id="365" name="直線コネクタ 364"/>
        <xdr:cNvCxnSpPr/>
      </xdr:nvCxnSpPr>
      <xdr:spPr>
        <a:xfrm flipV="1">
          <a:off x="3355340" y="17635945"/>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118473</xdr:rowOff>
    </xdr:from>
    <xdr:to>
      <xdr:col>15</xdr:col>
      <xdr:colOff>101600</xdr:colOff>
      <xdr:row>108</xdr:row>
      <xdr:rowOff>48623</xdr:rowOff>
    </xdr:to>
    <xdr:sp macro="" textlink="">
      <xdr:nvSpPr>
        <xdr:cNvPr id="366" name="楕円 365"/>
        <xdr:cNvSpPr/>
      </xdr:nvSpPr>
      <xdr:spPr>
        <a:xfrm>
          <a:off x="2514600" y="18055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69669</xdr:rowOff>
    </xdr:from>
    <xdr:to>
      <xdr:col>19</xdr:col>
      <xdr:colOff>177800</xdr:colOff>
      <xdr:row>107</xdr:row>
      <xdr:rowOff>169273</xdr:rowOff>
    </xdr:to>
    <xdr:cxnSp macro="">
      <xdr:nvCxnSpPr>
        <xdr:cNvPr id="367" name="直線コネクタ 366"/>
        <xdr:cNvCxnSpPr/>
      </xdr:nvCxnSpPr>
      <xdr:spPr>
        <a:xfrm flipV="1">
          <a:off x="2565400" y="17671869"/>
          <a:ext cx="789940" cy="4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368" name="n_1aveValue【市民会館】&#10;有形固定資産減価償却率"/>
        <xdr:cNvSpPr txBox="1"/>
      </xdr:nvSpPr>
      <xdr:spPr>
        <a:xfrm>
          <a:off x="317056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69" name="n_2aveValue【市民会館】&#10;有形固定資産減価償却率"/>
        <xdr:cNvSpPr txBox="1"/>
      </xdr:nvSpPr>
      <xdr:spPr>
        <a:xfrm>
          <a:off x="238570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111596</xdr:rowOff>
    </xdr:from>
    <xdr:ext cx="405111" cy="259045"/>
    <xdr:sp macro="" textlink="">
      <xdr:nvSpPr>
        <xdr:cNvPr id="370" name="n_1mainValue【市民会館】&#10;有形固定資産減価償却率"/>
        <xdr:cNvSpPr txBox="1"/>
      </xdr:nvSpPr>
      <xdr:spPr>
        <a:xfrm>
          <a:off x="3170564"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39750</xdr:rowOff>
    </xdr:from>
    <xdr:ext cx="405111" cy="259045"/>
    <xdr:sp macro="" textlink="">
      <xdr:nvSpPr>
        <xdr:cNvPr id="371" name="n_2mainValue【市民会館】&#10;有形固定資産減価償却率"/>
        <xdr:cNvSpPr txBox="1"/>
      </xdr:nvSpPr>
      <xdr:spPr>
        <a:xfrm>
          <a:off x="238570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2" name="直線コネクタ 381"/>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3" name="テキスト ボックス 382"/>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6" name="直線コネクタ 385"/>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7" name="テキスト ボックス 386"/>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1" name="直線コネクタ 390"/>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2"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3" name="直線コネクタ 392"/>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4"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5" name="直線コネクタ 394"/>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6" name="【市民会館】&#10;一人当たり面積平均値テキスト"/>
        <xdr:cNvSpPr txBox="1"/>
      </xdr:nvSpPr>
      <xdr:spPr>
        <a:xfrm>
          <a:off x="9258300" y="1748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7" name="フローチャート: 判断 396"/>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8" name="フローチャート: 判断 397"/>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99" name="フローチャート: 判断 398"/>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05" name="楕円 404"/>
        <xdr:cNvSpPr/>
      </xdr:nvSpPr>
      <xdr:spPr>
        <a:xfrm>
          <a:off x="9192260" y="17783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06" name="【市民会館】&#10;一人当たり面積該当値テキスト"/>
        <xdr:cNvSpPr txBox="1"/>
      </xdr:nvSpPr>
      <xdr:spPr>
        <a:xfrm>
          <a:off x="9258300"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07" name="楕円 406"/>
        <xdr:cNvSpPr/>
      </xdr:nvSpPr>
      <xdr:spPr>
        <a:xfrm>
          <a:off x="844550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64770</xdr:rowOff>
    </xdr:to>
    <xdr:cxnSp macro="">
      <xdr:nvCxnSpPr>
        <xdr:cNvPr id="408" name="直線コネクタ 407"/>
        <xdr:cNvCxnSpPr/>
      </xdr:nvCxnSpPr>
      <xdr:spPr>
        <a:xfrm>
          <a:off x="8496300" y="178346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09" name="楕円 408"/>
        <xdr:cNvSpPr/>
      </xdr:nvSpPr>
      <xdr:spPr>
        <a:xfrm>
          <a:off x="7670800" y="17783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64770</xdr:rowOff>
    </xdr:to>
    <xdr:cxnSp macro="">
      <xdr:nvCxnSpPr>
        <xdr:cNvPr id="410" name="直線コネクタ 409"/>
        <xdr:cNvCxnSpPr/>
      </xdr:nvCxnSpPr>
      <xdr:spPr>
        <a:xfrm>
          <a:off x="7713980" y="178346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11" name="n_1ave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12"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106697</xdr:rowOff>
    </xdr:from>
    <xdr:ext cx="469744" cy="259045"/>
    <xdr:sp macro="" textlink="">
      <xdr:nvSpPr>
        <xdr:cNvPr id="413" name="n_1mainValue【市民会館】&#10;一人当たり面積"/>
        <xdr:cNvSpPr txBox="1"/>
      </xdr:nvSpPr>
      <xdr:spPr>
        <a:xfrm>
          <a:off x="827158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14" name="n_2mainValue【市民会館】&#10;一人当たり面積"/>
        <xdr:cNvSpPr txBox="1"/>
      </xdr:nvSpPr>
      <xdr:spPr>
        <a:xfrm>
          <a:off x="750958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5" name="テキスト ボックス 424"/>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26" name="直線コネクタ 425"/>
        <xdr:cNvCxnSpPr/>
      </xdr:nvCxnSpPr>
      <xdr:spPr>
        <a:xfrm>
          <a:off x="10960100" y="71742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27" name="テキスト ボックス 426"/>
        <xdr:cNvSpPr txBox="1"/>
      </xdr:nvSpPr>
      <xdr:spPr>
        <a:xfrm>
          <a:off x="10602761" y="7035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28" name="直線コネクタ 427"/>
        <xdr:cNvCxnSpPr/>
      </xdr:nvCxnSpPr>
      <xdr:spPr>
        <a:xfrm>
          <a:off x="10960100" y="68922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29" name="テキスト ボックス 428"/>
        <xdr:cNvSpPr txBox="1"/>
      </xdr:nvSpPr>
      <xdr:spPr>
        <a:xfrm>
          <a:off x="1060276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30" name="直線コネクタ 429"/>
        <xdr:cNvCxnSpPr/>
      </xdr:nvCxnSpPr>
      <xdr:spPr>
        <a:xfrm>
          <a:off x="10960100" y="6614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31" name="テキスト ボックス 430"/>
        <xdr:cNvSpPr txBox="1"/>
      </xdr:nvSpPr>
      <xdr:spPr>
        <a:xfrm>
          <a:off x="1060276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34" name="直線コネクタ 433"/>
        <xdr:cNvCxnSpPr/>
      </xdr:nvCxnSpPr>
      <xdr:spPr>
        <a:xfrm>
          <a:off x="10960100" y="6054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35" name="テキスト ボックス 434"/>
        <xdr:cNvSpPr txBox="1"/>
      </xdr:nvSpPr>
      <xdr:spPr>
        <a:xfrm>
          <a:off x="1060276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36" name="直線コネクタ 435"/>
        <xdr:cNvCxnSpPr/>
      </xdr:nvCxnSpPr>
      <xdr:spPr>
        <a:xfrm>
          <a:off x="10960100" y="5775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7" name="テキスト ボックス 436"/>
        <xdr:cNvSpPr txBox="1"/>
      </xdr:nvSpPr>
      <xdr:spPr>
        <a:xfrm>
          <a:off x="1060276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38" name="直線コネクタ 437"/>
        <xdr:cNvCxnSpPr/>
      </xdr:nvCxnSpPr>
      <xdr:spPr>
        <a:xfrm>
          <a:off x="10960100" y="5497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39" name="テキスト ボックス 438"/>
        <xdr:cNvSpPr txBox="1"/>
      </xdr:nvSpPr>
      <xdr:spPr>
        <a:xfrm>
          <a:off x="1060276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1" name="テキスト ボックス 440"/>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124778</xdr:rowOff>
    </xdr:from>
    <xdr:to>
      <xdr:col>85</xdr:col>
      <xdr:colOff>126364</xdr:colOff>
      <xdr:row>40</xdr:row>
      <xdr:rowOff>33338</xdr:rowOff>
    </xdr:to>
    <xdr:cxnSp macro="">
      <xdr:nvCxnSpPr>
        <xdr:cNvPr id="443" name="直線コネクタ 442"/>
        <xdr:cNvCxnSpPr/>
      </xdr:nvCxnSpPr>
      <xdr:spPr>
        <a:xfrm flipV="1">
          <a:off x="14375764" y="5656898"/>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37165</xdr:rowOff>
    </xdr:from>
    <xdr:ext cx="405111" cy="259045"/>
    <xdr:sp macro="" textlink="">
      <xdr:nvSpPr>
        <xdr:cNvPr id="444" name="【一般廃棄物処理施設】&#10;有形固定資産減価償却率最小値テキスト"/>
        <xdr:cNvSpPr txBox="1"/>
      </xdr:nvSpPr>
      <xdr:spPr>
        <a:xfrm>
          <a:off x="14414500" y="674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33338</xdr:rowOff>
    </xdr:from>
    <xdr:to>
      <xdr:col>86</xdr:col>
      <xdr:colOff>25400</xdr:colOff>
      <xdr:row>40</xdr:row>
      <xdr:rowOff>33338</xdr:rowOff>
    </xdr:to>
    <xdr:cxnSp macro="">
      <xdr:nvCxnSpPr>
        <xdr:cNvPr id="445" name="直線コネクタ 444"/>
        <xdr:cNvCxnSpPr/>
      </xdr:nvCxnSpPr>
      <xdr:spPr>
        <a:xfrm>
          <a:off x="14287500" y="67389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71455</xdr:rowOff>
    </xdr:from>
    <xdr:ext cx="405111" cy="259045"/>
    <xdr:sp macro="" textlink="">
      <xdr:nvSpPr>
        <xdr:cNvPr id="446" name="【一般廃棄物処理施設】&#10;有形固定資産減価償却率最大値テキスト"/>
        <xdr:cNvSpPr txBox="1"/>
      </xdr:nvSpPr>
      <xdr:spPr>
        <a:xfrm>
          <a:off x="14414500" y="543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124778</xdr:rowOff>
    </xdr:from>
    <xdr:to>
      <xdr:col>86</xdr:col>
      <xdr:colOff>25400</xdr:colOff>
      <xdr:row>33</xdr:row>
      <xdr:rowOff>124778</xdr:rowOff>
    </xdr:to>
    <xdr:cxnSp macro="">
      <xdr:nvCxnSpPr>
        <xdr:cNvPr id="447" name="直線コネクタ 446"/>
        <xdr:cNvCxnSpPr/>
      </xdr:nvCxnSpPr>
      <xdr:spPr>
        <a:xfrm>
          <a:off x="14287500" y="5656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25417</xdr:rowOff>
    </xdr:from>
    <xdr:ext cx="405111" cy="259045"/>
    <xdr:sp macro="" textlink="">
      <xdr:nvSpPr>
        <xdr:cNvPr id="448" name="【一般廃棄物処理施設】&#10;有形固定資産減価償却率平均値テキスト"/>
        <xdr:cNvSpPr txBox="1"/>
      </xdr:nvSpPr>
      <xdr:spPr>
        <a:xfrm>
          <a:off x="144145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449" name="フローチャート: 判断 448"/>
        <xdr:cNvSpPr/>
      </xdr:nvSpPr>
      <xdr:spPr>
        <a:xfrm>
          <a:off x="14325600" y="58699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68263</xdr:rowOff>
    </xdr:from>
    <xdr:to>
      <xdr:col>81</xdr:col>
      <xdr:colOff>101600</xdr:colOff>
      <xdr:row>35</xdr:row>
      <xdr:rowOff>169863</xdr:rowOff>
    </xdr:to>
    <xdr:sp macro="" textlink="">
      <xdr:nvSpPr>
        <xdr:cNvPr id="450" name="フローチャート: 判断 449"/>
        <xdr:cNvSpPr/>
      </xdr:nvSpPr>
      <xdr:spPr>
        <a:xfrm>
          <a:off x="13578840" y="593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88265</xdr:rowOff>
    </xdr:from>
    <xdr:to>
      <xdr:col>76</xdr:col>
      <xdr:colOff>165100</xdr:colOff>
      <xdr:row>36</xdr:row>
      <xdr:rowOff>18415</xdr:rowOff>
    </xdr:to>
    <xdr:sp macro="" textlink="">
      <xdr:nvSpPr>
        <xdr:cNvPr id="451" name="フローチャート: 判断 450"/>
        <xdr:cNvSpPr/>
      </xdr:nvSpPr>
      <xdr:spPr>
        <a:xfrm>
          <a:off x="12804140" y="5955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153988</xdr:rowOff>
    </xdr:from>
    <xdr:to>
      <xdr:col>85</xdr:col>
      <xdr:colOff>177800</xdr:colOff>
      <xdr:row>40</xdr:row>
      <xdr:rowOff>84138</xdr:rowOff>
    </xdr:to>
    <xdr:sp macro="" textlink="">
      <xdr:nvSpPr>
        <xdr:cNvPr id="457" name="楕円 456"/>
        <xdr:cNvSpPr/>
      </xdr:nvSpPr>
      <xdr:spPr>
        <a:xfrm>
          <a:off x="14325600" y="66919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68915</xdr:rowOff>
    </xdr:from>
    <xdr:ext cx="405111" cy="259045"/>
    <xdr:sp macro="" textlink="">
      <xdr:nvSpPr>
        <xdr:cNvPr id="458" name="【一般廃棄物処理施設】&#10;有形固定資産減価償却率該当値テキスト"/>
        <xdr:cNvSpPr txBox="1"/>
      </xdr:nvSpPr>
      <xdr:spPr>
        <a:xfrm>
          <a:off x="14414500" y="660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131128</xdr:rowOff>
    </xdr:from>
    <xdr:to>
      <xdr:col>81</xdr:col>
      <xdr:colOff>101600</xdr:colOff>
      <xdr:row>41</xdr:row>
      <xdr:rowOff>61278</xdr:rowOff>
    </xdr:to>
    <xdr:sp macro="" textlink="">
      <xdr:nvSpPr>
        <xdr:cNvPr id="459" name="楕円 458"/>
        <xdr:cNvSpPr/>
      </xdr:nvSpPr>
      <xdr:spPr>
        <a:xfrm>
          <a:off x="13578840" y="6836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33338</xdr:rowOff>
    </xdr:from>
    <xdr:to>
      <xdr:col>85</xdr:col>
      <xdr:colOff>127000</xdr:colOff>
      <xdr:row>41</xdr:row>
      <xdr:rowOff>10478</xdr:rowOff>
    </xdr:to>
    <xdr:cxnSp macro="">
      <xdr:nvCxnSpPr>
        <xdr:cNvPr id="460" name="直線コネクタ 459"/>
        <xdr:cNvCxnSpPr/>
      </xdr:nvCxnSpPr>
      <xdr:spPr>
        <a:xfrm flipV="1">
          <a:off x="13629640" y="6738938"/>
          <a:ext cx="74676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105410</xdr:rowOff>
    </xdr:from>
    <xdr:to>
      <xdr:col>76</xdr:col>
      <xdr:colOff>165100</xdr:colOff>
      <xdr:row>42</xdr:row>
      <xdr:rowOff>35560</xdr:rowOff>
    </xdr:to>
    <xdr:sp macro="" textlink="">
      <xdr:nvSpPr>
        <xdr:cNvPr id="461" name="楕円 460"/>
        <xdr:cNvSpPr/>
      </xdr:nvSpPr>
      <xdr:spPr>
        <a:xfrm>
          <a:off x="12804140" y="697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10478</xdr:rowOff>
    </xdr:from>
    <xdr:to>
      <xdr:col>81</xdr:col>
      <xdr:colOff>50800</xdr:colOff>
      <xdr:row>41</xdr:row>
      <xdr:rowOff>156210</xdr:rowOff>
    </xdr:to>
    <xdr:cxnSp macro="">
      <xdr:nvCxnSpPr>
        <xdr:cNvPr id="462" name="直線コネクタ 461"/>
        <xdr:cNvCxnSpPr/>
      </xdr:nvCxnSpPr>
      <xdr:spPr>
        <a:xfrm flipV="1">
          <a:off x="12854940" y="6883718"/>
          <a:ext cx="7747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14940</xdr:rowOff>
    </xdr:from>
    <xdr:ext cx="405111" cy="259045"/>
    <xdr:sp macro="" textlink="">
      <xdr:nvSpPr>
        <xdr:cNvPr id="463" name="n_1aveValue【一般廃棄物処理施設】&#10;有形固定資産減価償却率"/>
        <xdr:cNvSpPr txBox="1"/>
      </xdr:nvSpPr>
      <xdr:spPr>
        <a:xfrm>
          <a:off x="13437244" y="5714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34942</xdr:rowOff>
    </xdr:from>
    <xdr:ext cx="405111" cy="259045"/>
    <xdr:sp macro="" textlink="">
      <xdr:nvSpPr>
        <xdr:cNvPr id="464" name="n_2aveValue【一般廃棄物処理施設】&#10;有形固定資産減価償却率"/>
        <xdr:cNvSpPr txBox="1"/>
      </xdr:nvSpPr>
      <xdr:spPr>
        <a:xfrm>
          <a:off x="126752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52405</xdr:rowOff>
    </xdr:from>
    <xdr:ext cx="405111" cy="259045"/>
    <xdr:sp macro="" textlink="">
      <xdr:nvSpPr>
        <xdr:cNvPr id="465" name="n_1mainValue【一般廃棄物処理施設】&#10;有形固定資産減価償却率"/>
        <xdr:cNvSpPr txBox="1"/>
      </xdr:nvSpPr>
      <xdr:spPr>
        <a:xfrm>
          <a:off x="13437244" y="692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26687</xdr:rowOff>
    </xdr:from>
    <xdr:ext cx="405111" cy="259045"/>
    <xdr:sp macro="" textlink="">
      <xdr:nvSpPr>
        <xdr:cNvPr id="466" name="n_2mainValue【一般廃棄物処理施設】&#10;有形固定資産減価償却率"/>
        <xdr:cNvSpPr txBox="1"/>
      </xdr:nvSpPr>
      <xdr:spPr>
        <a:xfrm>
          <a:off x="126752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7" name="テキスト ボックス 476"/>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8" name="直線コネクタ 47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9" name="テキスト ボックス 478"/>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0" name="直線コネクタ 47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1" name="テキスト ボックス 480"/>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2" name="直線コネクタ 48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3" name="テキスト ボックス 482"/>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4" name="直線コネクタ 48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5" name="テキスト ボックス 484"/>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6" name="直線コネクタ 48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7" name="テキスト ボックス 486"/>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9" name="テキスト ボックス 48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91" name="直線コネクタ 490"/>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92"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3" name="直線コネクタ 492"/>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4"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5" name="直線コネクタ 494"/>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115200</xdr:rowOff>
    </xdr:from>
    <xdr:ext cx="534377" cy="259045"/>
    <xdr:sp macro="" textlink="">
      <xdr:nvSpPr>
        <xdr:cNvPr id="496" name="【一般廃棄物処理施設】&#10;一人当たり有形固定資産（償却資産）額平均値テキスト"/>
        <xdr:cNvSpPr txBox="1"/>
      </xdr:nvSpPr>
      <xdr:spPr>
        <a:xfrm>
          <a:off x="19547840" y="615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7" name="フローチャート: 判断 496"/>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8" name="フローチャート: 判断 497"/>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9" name="フローチャート: 判断 498"/>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0" name="テキスト ボックス 49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1" name="テキスト ボックス 50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2" name="テキスト ボックス 50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3" name="テキスト ボックス 50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4" name="テキスト ボックス 50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11761</xdr:rowOff>
    </xdr:from>
    <xdr:to>
      <xdr:col>116</xdr:col>
      <xdr:colOff>114300</xdr:colOff>
      <xdr:row>40</xdr:row>
      <xdr:rowOff>113361</xdr:rowOff>
    </xdr:to>
    <xdr:sp macro="" textlink="">
      <xdr:nvSpPr>
        <xdr:cNvPr id="505" name="楕円 504"/>
        <xdr:cNvSpPr/>
      </xdr:nvSpPr>
      <xdr:spPr>
        <a:xfrm>
          <a:off x="19458940" y="67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161638</xdr:rowOff>
    </xdr:from>
    <xdr:ext cx="534377" cy="259045"/>
    <xdr:sp macro="" textlink="">
      <xdr:nvSpPr>
        <xdr:cNvPr id="506" name="【一般廃棄物処理施設】&#10;一人当たり有形固定資産（償却資産）額該当値テキスト"/>
        <xdr:cNvSpPr txBox="1"/>
      </xdr:nvSpPr>
      <xdr:spPr>
        <a:xfrm>
          <a:off x="19547840" y="6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14580</xdr:rowOff>
    </xdr:from>
    <xdr:to>
      <xdr:col>112</xdr:col>
      <xdr:colOff>38100</xdr:colOff>
      <xdr:row>40</xdr:row>
      <xdr:rowOff>116180</xdr:rowOff>
    </xdr:to>
    <xdr:sp macro="" textlink="">
      <xdr:nvSpPr>
        <xdr:cNvPr id="507" name="楕円 506"/>
        <xdr:cNvSpPr/>
      </xdr:nvSpPr>
      <xdr:spPr>
        <a:xfrm>
          <a:off x="18735040" y="6720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62561</xdr:rowOff>
    </xdr:from>
    <xdr:to>
      <xdr:col>116</xdr:col>
      <xdr:colOff>63500</xdr:colOff>
      <xdr:row>40</xdr:row>
      <xdr:rowOff>65380</xdr:rowOff>
    </xdr:to>
    <xdr:cxnSp macro="">
      <xdr:nvCxnSpPr>
        <xdr:cNvPr id="508" name="直線コネクタ 507"/>
        <xdr:cNvCxnSpPr/>
      </xdr:nvCxnSpPr>
      <xdr:spPr>
        <a:xfrm flipV="1">
          <a:off x="18778220" y="6768161"/>
          <a:ext cx="73152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16180</xdr:rowOff>
    </xdr:from>
    <xdr:to>
      <xdr:col>107</xdr:col>
      <xdr:colOff>101600</xdr:colOff>
      <xdr:row>40</xdr:row>
      <xdr:rowOff>117780</xdr:rowOff>
    </xdr:to>
    <xdr:sp macro="" textlink="">
      <xdr:nvSpPr>
        <xdr:cNvPr id="509" name="楕円 508"/>
        <xdr:cNvSpPr/>
      </xdr:nvSpPr>
      <xdr:spPr>
        <a:xfrm>
          <a:off x="17937480" y="67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65380</xdr:rowOff>
    </xdr:from>
    <xdr:to>
      <xdr:col>111</xdr:col>
      <xdr:colOff>177800</xdr:colOff>
      <xdr:row>40</xdr:row>
      <xdr:rowOff>66980</xdr:rowOff>
    </xdr:to>
    <xdr:cxnSp macro="">
      <xdr:nvCxnSpPr>
        <xdr:cNvPr id="510" name="直線コネクタ 509"/>
        <xdr:cNvCxnSpPr/>
      </xdr:nvCxnSpPr>
      <xdr:spPr>
        <a:xfrm flipV="1">
          <a:off x="17988280" y="6770980"/>
          <a:ext cx="78994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33837</xdr:rowOff>
    </xdr:from>
    <xdr:ext cx="534377" cy="259045"/>
    <xdr:sp macro="" textlink="">
      <xdr:nvSpPr>
        <xdr:cNvPr id="511" name="n_1aveValue【一般廃棄物処理施設】&#10;一人当たり有形固定資産（償却資産）額"/>
        <xdr:cNvSpPr txBox="1"/>
      </xdr:nvSpPr>
      <xdr:spPr>
        <a:xfrm>
          <a:off x="18528811" y="60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512" name="n_2aveValue【一般廃棄物処理施設】&#10;一人当たり有形固定資産（償却資産）額"/>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107307</xdr:rowOff>
    </xdr:from>
    <xdr:ext cx="534377" cy="259045"/>
    <xdr:sp macro="" textlink="">
      <xdr:nvSpPr>
        <xdr:cNvPr id="513" name="n_1mainValue【一般廃棄物処理施設】&#10;一人当たり有形固定資産（償却資産）額"/>
        <xdr:cNvSpPr txBox="1"/>
      </xdr:nvSpPr>
      <xdr:spPr>
        <a:xfrm>
          <a:off x="18528811" y="68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108907</xdr:rowOff>
    </xdr:from>
    <xdr:ext cx="534377" cy="259045"/>
    <xdr:sp macro="" textlink="">
      <xdr:nvSpPr>
        <xdr:cNvPr id="514" name="n_2mainValue【一般廃棄物処理施設】&#10;一人当たり有形固定資産（償却資産）額"/>
        <xdr:cNvSpPr txBox="1"/>
      </xdr:nvSpPr>
      <xdr:spPr>
        <a:xfrm>
          <a:off x="17766811" y="68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5" name="テキスト ボックス 52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7" name="テキスト ボックス 52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9" name="直線コネクタ 538"/>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40"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41" name="直線コネクタ 540"/>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42"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3" name="直線コネクタ 542"/>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4"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5" name="フローチャート: 判断 544"/>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6" name="フローチャート: 判断 545"/>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7" name="フローチャート: 判断 546"/>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53" name="楕円 552"/>
        <xdr:cNvSpPr/>
      </xdr:nvSpPr>
      <xdr:spPr>
        <a:xfrm>
          <a:off x="14325600" y="100952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59707</xdr:rowOff>
    </xdr:from>
    <xdr:ext cx="405111" cy="259045"/>
    <xdr:sp macro="" textlink="">
      <xdr:nvSpPr>
        <xdr:cNvPr id="554" name="【保健センター・保健所】&#10;有形固定資産減価償却率該当値テキスト"/>
        <xdr:cNvSpPr txBox="1"/>
      </xdr:nvSpPr>
      <xdr:spPr>
        <a:xfrm>
          <a:off x="144145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55" name="楕円 554"/>
        <xdr:cNvSpPr/>
      </xdr:nvSpPr>
      <xdr:spPr>
        <a:xfrm>
          <a:off x="13578840" y="10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87630</xdr:rowOff>
    </xdr:from>
    <xdr:to>
      <xdr:col>85</xdr:col>
      <xdr:colOff>127000</xdr:colOff>
      <xdr:row>60</xdr:row>
      <xdr:rowOff>163830</xdr:rowOff>
    </xdr:to>
    <xdr:cxnSp macro="">
      <xdr:nvCxnSpPr>
        <xdr:cNvPr id="556" name="直線コネクタ 555"/>
        <xdr:cNvCxnSpPr/>
      </xdr:nvCxnSpPr>
      <xdr:spPr>
        <a:xfrm flipV="1">
          <a:off x="13629640" y="1014603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57" name="楕円 556"/>
        <xdr:cNvSpPr/>
      </xdr:nvSpPr>
      <xdr:spPr>
        <a:xfrm>
          <a:off x="128041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68580</xdr:rowOff>
    </xdr:to>
    <xdr:cxnSp macro="">
      <xdr:nvCxnSpPr>
        <xdr:cNvPr id="558" name="直線コネクタ 557"/>
        <xdr:cNvCxnSpPr/>
      </xdr:nvCxnSpPr>
      <xdr:spPr>
        <a:xfrm flipV="1">
          <a:off x="12854940" y="1022223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59" name="n_1aveValue【保健センター・保健所】&#10;有形固定資産減価償却率"/>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60" name="n_2aveValue【保健センター・保健所】&#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59707</xdr:rowOff>
    </xdr:from>
    <xdr:ext cx="405111" cy="259045"/>
    <xdr:sp macro="" textlink="">
      <xdr:nvSpPr>
        <xdr:cNvPr id="561" name="n_1mainValue【保健センター・保健所】&#10;有形固定資産減価償却率"/>
        <xdr:cNvSpPr txBox="1"/>
      </xdr:nvSpPr>
      <xdr:spPr>
        <a:xfrm>
          <a:off x="134372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62" name="n_2mainValue【保健センター・保健所】&#10;有形固定資産減価償却率"/>
        <xdr:cNvSpPr txBox="1"/>
      </xdr:nvSpPr>
      <xdr:spPr>
        <a:xfrm>
          <a:off x="12675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6" name="直線コネクタ 585"/>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7"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8" name="直線コネクタ 587"/>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9"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90" name="直線コネクタ 589"/>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80027</xdr:rowOff>
    </xdr:from>
    <xdr:ext cx="469744" cy="259045"/>
    <xdr:sp macro="" textlink="">
      <xdr:nvSpPr>
        <xdr:cNvPr id="591" name="【保健センター・保健所】&#10;一人当たり面積平均値テキスト"/>
        <xdr:cNvSpPr txBox="1"/>
      </xdr:nvSpPr>
      <xdr:spPr>
        <a:xfrm>
          <a:off x="19547840" y="1013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92" name="フローチャート: 判断 591"/>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3" name="フローチャート: 判断 592"/>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4" name="フローチャート: 判断 593"/>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00" name="楕円 599"/>
        <xdr:cNvSpPr/>
      </xdr:nvSpPr>
      <xdr:spPr>
        <a:xfrm>
          <a:off x="1945894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01" name="【保健センター・保健所】&#10;一人当たり面積該当値テキスト"/>
        <xdr:cNvSpPr txBox="1"/>
      </xdr:nvSpPr>
      <xdr:spPr>
        <a:xfrm>
          <a:off x="19547840"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602" name="楕円 601"/>
        <xdr:cNvSpPr/>
      </xdr:nvSpPr>
      <xdr:spPr>
        <a:xfrm>
          <a:off x="18735040" y="9935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95250</xdr:rowOff>
    </xdr:to>
    <xdr:cxnSp macro="">
      <xdr:nvCxnSpPr>
        <xdr:cNvPr id="603" name="直線コネクタ 602"/>
        <xdr:cNvCxnSpPr/>
      </xdr:nvCxnSpPr>
      <xdr:spPr>
        <a:xfrm>
          <a:off x="18778220" y="99860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604" name="楕円 603"/>
        <xdr:cNvSpPr/>
      </xdr:nvSpPr>
      <xdr:spPr>
        <a:xfrm>
          <a:off x="1793748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95250</xdr:rowOff>
    </xdr:to>
    <xdr:cxnSp macro="">
      <xdr:nvCxnSpPr>
        <xdr:cNvPr id="605" name="直線コネクタ 604"/>
        <xdr:cNvCxnSpPr/>
      </xdr:nvCxnSpPr>
      <xdr:spPr>
        <a:xfrm>
          <a:off x="17988280" y="9986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06" name="n_1aveValue【保健センター・保健所】&#10;一人当たり面積"/>
        <xdr:cNvSpPr txBox="1"/>
      </xdr:nvSpPr>
      <xdr:spPr>
        <a:xfrm>
          <a:off x="185611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07" name="n_2aveValue【保健センター・保健所】&#10;一人当たり面積"/>
        <xdr:cNvSpPr txBox="1"/>
      </xdr:nvSpPr>
      <xdr:spPr>
        <a:xfrm>
          <a:off x="177762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608" name="n_1mainValue【保健センター・保健所】&#10;一人当たり面積"/>
        <xdr:cNvSpPr txBox="1"/>
      </xdr:nvSpPr>
      <xdr:spPr>
        <a:xfrm>
          <a:off x="1856112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609" name="n_2mainValue【保健センター・保健所】&#10;一人当たり面積"/>
        <xdr:cNvSpPr txBox="1"/>
      </xdr:nvSpPr>
      <xdr:spPr>
        <a:xfrm>
          <a:off x="1777626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0" name="テキスト ボックス 619"/>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1" name="直線コネクタ 62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2" name="テキスト ボックス 621"/>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3" name="直線コネクタ 62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4" name="テキスト ボックス 62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5" name="直線コネクタ 62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6" name="テキスト ボックス 62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7" name="直線コネクタ 62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8" name="テキスト ボックス 62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9" name="直線コネクタ 62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0" name="テキスト ボックス 62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2" name="テキスト ボックス 631"/>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4" name="直線コネクタ 633"/>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5"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6" name="直線コネクタ 635"/>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7"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8" name="直線コネクタ 637"/>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30497</xdr:rowOff>
    </xdr:from>
    <xdr:ext cx="405111" cy="259045"/>
    <xdr:sp macro="" textlink="">
      <xdr:nvSpPr>
        <xdr:cNvPr id="639" name="【消防施設】&#10;有形固定資産減価償却率平均値テキスト"/>
        <xdr:cNvSpPr txBox="1"/>
      </xdr:nvSpPr>
      <xdr:spPr>
        <a:xfrm>
          <a:off x="14414500" y="1360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40" name="フローチャート: 判断 639"/>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41" name="フローチャート: 判断 640"/>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42" name="フローチャート: 判断 641"/>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648" name="楕円 647"/>
        <xdr:cNvSpPr/>
      </xdr:nvSpPr>
      <xdr:spPr>
        <a:xfrm>
          <a:off x="14325600" y="135661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649" name="【消防施設】&#10;有形固定資産減価償却率該当値テキスト"/>
        <xdr:cNvSpPr txBox="1"/>
      </xdr:nvSpPr>
      <xdr:spPr>
        <a:xfrm>
          <a:off x="144145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63500</xdr:rowOff>
    </xdr:from>
    <xdr:to>
      <xdr:col>81</xdr:col>
      <xdr:colOff>101600</xdr:colOff>
      <xdr:row>81</xdr:row>
      <xdr:rowOff>165100</xdr:rowOff>
    </xdr:to>
    <xdr:sp macro="" textlink="">
      <xdr:nvSpPr>
        <xdr:cNvPr id="650" name="楕円 649"/>
        <xdr:cNvSpPr/>
      </xdr:nvSpPr>
      <xdr:spPr>
        <a:xfrm>
          <a:off x="13578840" y="136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34289</xdr:rowOff>
    </xdr:from>
    <xdr:to>
      <xdr:col>85</xdr:col>
      <xdr:colOff>127000</xdr:colOff>
      <xdr:row>81</xdr:row>
      <xdr:rowOff>114300</xdr:rowOff>
    </xdr:to>
    <xdr:cxnSp macro="">
      <xdr:nvCxnSpPr>
        <xdr:cNvPr id="651" name="直線コネクタ 650"/>
        <xdr:cNvCxnSpPr/>
      </xdr:nvCxnSpPr>
      <xdr:spPr>
        <a:xfrm flipV="1">
          <a:off x="13629640" y="13613129"/>
          <a:ext cx="74676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52" name="楕円 651"/>
        <xdr:cNvSpPr/>
      </xdr:nvSpPr>
      <xdr:spPr>
        <a:xfrm>
          <a:off x="12804140" y="1371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114300</xdr:rowOff>
    </xdr:from>
    <xdr:to>
      <xdr:col>81</xdr:col>
      <xdr:colOff>50800</xdr:colOff>
      <xdr:row>82</xdr:row>
      <xdr:rowOff>19050</xdr:rowOff>
    </xdr:to>
    <xdr:cxnSp macro="">
      <xdr:nvCxnSpPr>
        <xdr:cNvPr id="653" name="直線コネクタ 652"/>
        <xdr:cNvCxnSpPr/>
      </xdr:nvCxnSpPr>
      <xdr:spPr>
        <a:xfrm flipV="1">
          <a:off x="12854940" y="1369314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4" name="n_1aveValue【消防施設】&#10;有形固定資産減価償却率"/>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55" name="n_2aveValue【消防施設】&#10;有形固定資産減価償却率"/>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156227</xdr:rowOff>
    </xdr:from>
    <xdr:ext cx="405111" cy="259045"/>
    <xdr:sp macro="" textlink="">
      <xdr:nvSpPr>
        <xdr:cNvPr id="656" name="n_1mainValue【消防施設】&#10;有形固定資産減価償却率"/>
        <xdr:cNvSpPr txBox="1"/>
      </xdr:nvSpPr>
      <xdr:spPr>
        <a:xfrm>
          <a:off x="1343724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57" name="n_2mainValue【消防施設】&#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8" name="テキスト ボックス 66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9" name="直線コネクタ 66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0" name="テキスト ボックス 66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1" name="直線コネクタ 67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2" name="テキスト ボックス 67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3" name="直線コネクタ 67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4" name="テキスト ボックス 67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5" name="直線コネクタ 67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6" name="テキスト ボックス 67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7" name="直線コネクタ 67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8" name="テキスト ボックス 67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82" name="直線コネクタ 681"/>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3"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4" name="直線コネクタ 683"/>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5"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6" name="直線コネクタ 685"/>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92727</xdr:rowOff>
    </xdr:from>
    <xdr:ext cx="469744" cy="259045"/>
    <xdr:sp macro="" textlink="">
      <xdr:nvSpPr>
        <xdr:cNvPr id="687" name="【消防施設】&#10;一人当たり面積平均値テキスト"/>
        <xdr:cNvSpPr txBox="1"/>
      </xdr:nvSpPr>
      <xdr:spPr>
        <a:xfrm>
          <a:off x="19547840" y="1417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8" name="フローチャート: 判断 687"/>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9" name="フローチャート: 判断 688"/>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90" name="フローチャート: 判断 689"/>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38100</xdr:rowOff>
    </xdr:from>
    <xdr:to>
      <xdr:col>116</xdr:col>
      <xdr:colOff>114300</xdr:colOff>
      <xdr:row>86</xdr:row>
      <xdr:rowOff>139700</xdr:rowOff>
    </xdr:to>
    <xdr:sp macro="" textlink="">
      <xdr:nvSpPr>
        <xdr:cNvPr id="696" name="楕円 695"/>
        <xdr:cNvSpPr/>
      </xdr:nvSpPr>
      <xdr:spPr>
        <a:xfrm>
          <a:off x="19458940" y="144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124477</xdr:rowOff>
    </xdr:from>
    <xdr:ext cx="469744" cy="259045"/>
    <xdr:sp macro="" textlink="">
      <xdr:nvSpPr>
        <xdr:cNvPr id="697" name="【消防施設】&#10;一人当たり面積該当値テキスト"/>
        <xdr:cNvSpPr txBox="1"/>
      </xdr:nvSpPr>
      <xdr:spPr>
        <a:xfrm>
          <a:off x="19547840"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38100</xdr:rowOff>
    </xdr:from>
    <xdr:to>
      <xdr:col>112</xdr:col>
      <xdr:colOff>38100</xdr:colOff>
      <xdr:row>86</xdr:row>
      <xdr:rowOff>139700</xdr:rowOff>
    </xdr:to>
    <xdr:sp macro="" textlink="">
      <xdr:nvSpPr>
        <xdr:cNvPr id="698" name="楕円 697"/>
        <xdr:cNvSpPr/>
      </xdr:nvSpPr>
      <xdr:spPr>
        <a:xfrm>
          <a:off x="18735040" y="14455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88900</xdr:rowOff>
    </xdr:from>
    <xdr:to>
      <xdr:col>116</xdr:col>
      <xdr:colOff>63500</xdr:colOff>
      <xdr:row>86</xdr:row>
      <xdr:rowOff>88900</xdr:rowOff>
    </xdr:to>
    <xdr:cxnSp macro="">
      <xdr:nvCxnSpPr>
        <xdr:cNvPr id="699" name="直線コネクタ 698"/>
        <xdr:cNvCxnSpPr/>
      </xdr:nvCxnSpPr>
      <xdr:spPr>
        <a:xfrm>
          <a:off x="18778220" y="145059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38100</xdr:rowOff>
    </xdr:from>
    <xdr:to>
      <xdr:col>107</xdr:col>
      <xdr:colOff>101600</xdr:colOff>
      <xdr:row>86</xdr:row>
      <xdr:rowOff>139700</xdr:rowOff>
    </xdr:to>
    <xdr:sp macro="" textlink="">
      <xdr:nvSpPr>
        <xdr:cNvPr id="700" name="楕円 699"/>
        <xdr:cNvSpPr/>
      </xdr:nvSpPr>
      <xdr:spPr>
        <a:xfrm>
          <a:off x="17937480" y="144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88900</xdr:rowOff>
    </xdr:from>
    <xdr:to>
      <xdr:col>111</xdr:col>
      <xdr:colOff>177800</xdr:colOff>
      <xdr:row>86</xdr:row>
      <xdr:rowOff>88900</xdr:rowOff>
    </xdr:to>
    <xdr:cxnSp macro="">
      <xdr:nvCxnSpPr>
        <xdr:cNvPr id="701" name="直線コネクタ 700"/>
        <xdr:cNvCxnSpPr/>
      </xdr:nvCxnSpPr>
      <xdr:spPr>
        <a:xfrm>
          <a:off x="17988280" y="14505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702" name="n_1aveValue【消防施設】&#10;一人当たり面積"/>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03" name="n_2aveValue【消防施設】&#10;一人当たり面積"/>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130827</xdr:rowOff>
    </xdr:from>
    <xdr:ext cx="469744" cy="259045"/>
    <xdr:sp macro="" textlink="">
      <xdr:nvSpPr>
        <xdr:cNvPr id="704" name="n_1mainValue【消防施設】&#10;一人当たり面積"/>
        <xdr:cNvSpPr txBox="1"/>
      </xdr:nvSpPr>
      <xdr:spPr>
        <a:xfrm>
          <a:off x="18561127" y="145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130827</xdr:rowOff>
    </xdr:from>
    <xdr:ext cx="469744" cy="259045"/>
    <xdr:sp macro="" textlink="">
      <xdr:nvSpPr>
        <xdr:cNvPr id="705" name="n_2mainValue【消防施設】&#10;一人当たり面積"/>
        <xdr:cNvSpPr txBox="1"/>
      </xdr:nvSpPr>
      <xdr:spPr>
        <a:xfrm>
          <a:off x="17776267" y="145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6" name="テキスト ボックス 715"/>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7" name="直線コネクタ 716"/>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8" name="テキスト ボックス 717"/>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9" name="直線コネクタ 718"/>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0" name="テキスト ボックス 719"/>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1" name="直線コネクタ 720"/>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2" name="テキスト ボックス 721"/>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3" name="直線コネクタ 722"/>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4" name="テキスト ボックス 723"/>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6" name="テキスト ボックス 725"/>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8" name="直線コネクタ 727"/>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9"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30" name="直線コネクタ 729"/>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31"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32" name="直線コネクタ 731"/>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733" name="【庁舎】&#10;有形固定資産減価償却率平均値テキスト"/>
        <xdr:cNvSpPr txBox="1"/>
      </xdr:nvSpPr>
      <xdr:spPr>
        <a:xfrm>
          <a:off x="14414500" y="1730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4" name="フローチャート: 判断 733"/>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5" name="フローチャート: 判断 734"/>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6" name="フローチャート: 判断 735"/>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109982</xdr:rowOff>
    </xdr:from>
    <xdr:to>
      <xdr:col>85</xdr:col>
      <xdr:colOff>177800</xdr:colOff>
      <xdr:row>108</xdr:row>
      <xdr:rowOff>40132</xdr:rowOff>
    </xdr:to>
    <xdr:sp macro="" textlink="">
      <xdr:nvSpPr>
        <xdr:cNvPr id="742" name="楕円 741"/>
        <xdr:cNvSpPr/>
      </xdr:nvSpPr>
      <xdr:spPr>
        <a:xfrm>
          <a:off x="14325600" y="180474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24909</xdr:rowOff>
    </xdr:from>
    <xdr:ext cx="405111" cy="259045"/>
    <xdr:sp macro="" textlink="">
      <xdr:nvSpPr>
        <xdr:cNvPr id="743" name="【庁舎】&#10;有形固定資産減価償却率該当値テキスト"/>
        <xdr:cNvSpPr txBox="1"/>
      </xdr:nvSpPr>
      <xdr:spPr>
        <a:xfrm>
          <a:off x="14414500" y="1796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744" name="楕円 743"/>
        <xdr:cNvSpPr/>
      </xdr:nvSpPr>
      <xdr:spPr>
        <a:xfrm>
          <a:off x="135788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160782</xdr:rowOff>
    </xdr:from>
    <xdr:to>
      <xdr:col>85</xdr:col>
      <xdr:colOff>127000</xdr:colOff>
      <xdr:row>108</xdr:row>
      <xdr:rowOff>7620</xdr:rowOff>
    </xdr:to>
    <xdr:cxnSp macro="">
      <xdr:nvCxnSpPr>
        <xdr:cNvPr id="745" name="直線コネクタ 744"/>
        <xdr:cNvCxnSpPr/>
      </xdr:nvCxnSpPr>
      <xdr:spPr>
        <a:xfrm flipV="1">
          <a:off x="13629640" y="18098262"/>
          <a:ext cx="74676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39115</xdr:rowOff>
    </xdr:from>
    <xdr:to>
      <xdr:col>76</xdr:col>
      <xdr:colOff>165100</xdr:colOff>
      <xdr:row>108</xdr:row>
      <xdr:rowOff>140715</xdr:rowOff>
    </xdr:to>
    <xdr:sp macro="" textlink="">
      <xdr:nvSpPr>
        <xdr:cNvPr id="746" name="楕円 745"/>
        <xdr:cNvSpPr/>
      </xdr:nvSpPr>
      <xdr:spPr>
        <a:xfrm>
          <a:off x="12804140" y="181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89915</xdr:rowOff>
    </xdr:to>
    <xdr:cxnSp macro="">
      <xdr:nvCxnSpPr>
        <xdr:cNvPr id="747" name="直線コネクタ 746"/>
        <xdr:cNvCxnSpPr/>
      </xdr:nvCxnSpPr>
      <xdr:spPr>
        <a:xfrm flipV="1">
          <a:off x="12854940" y="18112740"/>
          <a:ext cx="7747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54373</xdr:rowOff>
    </xdr:from>
    <xdr:ext cx="405111" cy="259045"/>
    <xdr:sp macro="" textlink="">
      <xdr:nvSpPr>
        <xdr:cNvPr id="748" name="n_1aveValue【庁舎】&#10;有形固定資産減価償却率"/>
        <xdr:cNvSpPr txBox="1"/>
      </xdr:nvSpPr>
      <xdr:spPr>
        <a:xfrm>
          <a:off x="13437244" y="173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9"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49547</xdr:rowOff>
    </xdr:from>
    <xdr:ext cx="405111" cy="259045"/>
    <xdr:sp macro="" textlink="">
      <xdr:nvSpPr>
        <xdr:cNvPr id="750" name="n_1mainValue【庁舎】&#10;有形固定資産減価償却率"/>
        <xdr:cNvSpPr txBox="1"/>
      </xdr:nvSpPr>
      <xdr:spPr>
        <a:xfrm>
          <a:off x="13437244" y="181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131842</xdr:rowOff>
    </xdr:from>
    <xdr:ext cx="405111" cy="259045"/>
    <xdr:sp macro="" textlink="">
      <xdr:nvSpPr>
        <xdr:cNvPr id="751" name="n_2mainValue【庁舎】&#10;有形固定資産減価償却率"/>
        <xdr:cNvSpPr txBox="1"/>
      </xdr:nvSpPr>
      <xdr:spPr>
        <a:xfrm>
          <a:off x="12675244" y="1823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2" name="直線コネクタ 76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3" name="テキスト ボックス 762"/>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4" name="直線コネクタ 76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5" name="テキスト ボックス 764"/>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6" name="直線コネクタ 76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7" name="テキスト ボックス 766"/>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8" name="直線コネクタ 76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9" name="テキスト ボックス 768"/>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3" name="直線コネクタ 772"/>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4"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5" name="直線コネクタ 774"/>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6"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7" name="直線コネクタ 776"/>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78" name="【庁舎】&#10;一人当たり面積平均値テキスト"/>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9" name="フローチャート: 判断 778"/>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80" name="フローチャート: 判断 779"/>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81" name="フローチャート: 判断 780"/>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87" name="楕円 786"/>
        <xdr:cNvSpPr/>
      </xdr:nvSpPr>
      <xdr:spPr>
        <a:xfrm>
          <a:off x="19458940" y="1758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131842</xdr:rowOff>
    </xdr:from>
    <xdr:ext cx="469744" cy="259045"/>
    <xdr:sp macro="" textlink="">
      <xdr:nvSpPr>
        <xdr:cNvPr id="788" name="【庁舎】&#10;一人当たり面積該当値テキスト"/>
        <xdr:cNvSpPr txBox="1"/>
      </xdr:nvSpPr>
      <xdr:spPr>
        <a:xfrm>
          <a:off x="19547840" y="175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xdr:rowOff>
    </xdr:from>
    <xdr:to>
      <xdr:col>112</xdr:col>
      <xdr:colOff>38100</xdr:colOff>
      <xdr:row>105</xdr:row>
      <xdr:rowOff>110998</xdr:rowOff>
    </xdr:to>
    <xdr:sp macro="" textlink="">
      <xdr:nvSpPr>
        <xdr:cNvPr id="789" name="楕円 788"/>
        <xdr:cNvSpPr/>
      </xdr:nvSpPr>
      <xdr:spPr>
        <a:xfrm>
          <a:off x="18735040" y="176115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32765</xdr:rowOff>
    </xdr:from>
    <xdr:to>
      <xdr:col>116</xdr:col>
      <xdr:colOff>63500</xdr:colOff>
      <xdr:row>105</xdr:row>
      <xdr:rowOff>60198</xdr:rowOff>
    </xdr:to>
    <xdr:cxnSp macro="">
      <xdr:nvCxnSpPr>
        <xdr:cNvPr id="790" name="直線コネクタ 789"/>
        <xdr:cNvCxnSpPr/>
      </xdr:nvCxnSpPr>
      <xdr:spPr>
        <a:xfrm flipV="1">
          <a:off x="18778220" y="17634965"/>
          <a:ext cx="73152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xdr:rowOff>
    </xdr:from>
    <xdr:to>
      <xdr:col>107</xdr:col>
      <xdr:colOff>101600</xdr:colOff>
      <xdr:row>105</xdr:row>
      <xdr:rowOff>110998</xdr:rowOff>
    </xdr:to>
    <xdr:sp macro="" textlink="">
      <xdr:nvSpPr>
        <xdr:cNvPr id="791" name="楕円 790"/>
        <xdr:cNvSpPr/>
      </xdr:nvSpPr>
      <xdr:spPr>
        <a:xfrm>
          <a:off x="1793748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60198</xdr:rowOff>
    </xdr:from>
    <xdr:to>
      <xdr:col>111</xdr:col>
      <xdr:colOff>177800</xdr:colOff>
      <xdr:row>105</xdr:row>
      <xdr:rowOff>60198</xdr:rowOff>
    </xdr:to>
    <xdr:cxnSp macro="">
      <xdr:nvCxnSpPr>
        <xdr:cNvPr id="792" name="直線コネクタ 791"/>
        <xdr:cNvCxnSpPr/>
      </xdr:nvCxnSpPr>
      <xdr:spPr>
        <a:xfrm>
          <a:off x="17988280" y="176623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104664</xdr:rowOff>
    </xdr:from>
    <xdr:ext cx="469744" cy="259045"/>
    <xdr:sp macro="" textlink="">
      <xdr:nvSpPr>
        <xdr:cNvPr id="793" name="n_1aveValue【庁舎】&#10;一人当たり面積"/>
        <xdr:cNvSpPr txBox="1"/>
      </xdr:nvSpPr>
      <xdr:spPr>
        <a:xfrm>
          <a:off x="1856112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94" name="n_2aveValue【庁舎】&#10;一人当たり面積"/>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102125</xdr:rowOff>
    </xdr:from>
    <xdr:ext cx="469744" cy="259045"/>
    <xdr:sp macro="" textlink="">
      <xdr:nvSpPr>
        <xdr:cNvPr id="795" name="n_1mainValue【庁舎】&#10;一人当たり面積"/>
        <xdr:cNvSpPr txBox="1"/>
      </xdr:nvSpPr>
      <xdr:spPr>
        <a:xfrm>
          <a:off x="18561127" y="1770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102125</xdr:rowOff>
    </xdr:from>
    <xdr:ext cx="469744" cy="259045"/>
    <xdr:sp macro="" textlink="">
      <xdr:nvSpPr>
        <xdr:cNvPr id="796" name="n_2mainValue【庁舎】&#10;一人当たり面積"/>
        <xdr:cNvSpPr txBox="1"/>
      </xdr:nvSpPr>
      <xdr:spPr>
        <a:xfrm>
          <a:off x="17776267" y="1770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類似団体と比較して特に有形固定資産減価償却率が特に低くなっている施設は、一般廃棄物処理施設、福祉施設である。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これらの施設については、例えば、平成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年度竣工のクリーンセンター臨海工場など、近年、新築や建替が行われたことによって、資産老朽化比率が改善したものである。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401827515</v>
      </c>
      <c r="BO4" s="403"/>
      <c r="BP4" s="403"/>
      <c r="BQ4" s="403"/>
      <c r="BR4" s="403"/>
      <c r="BS4" s="403"/>
      <c r="BT4" s="403"/>
      <c r="BU4" s="404"/>
      <c r="BV4" s="402">
        <v>353275953</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1.2</v>
      </c>
      <c r="CU4" s="584"/>
      <c r="CV4" s="584"/>
      <c r="CW4" s="584"/>
      <c r="CX4" s="584"/>
      <c r="CY4" s="584"/>
      <c r="CZ4" s="584"/>
      <c r="DA4" s="585"/>
      <c r="DB4" s="583">
        <v>1.3</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397393283</v>
      </c>
      <c r="BO5" s="408"/>
      <c r="BP5" s="408"/>
      <c r="BQ5" s="408"/>
      <c r="BR5" s="408"/>
      <c r="BS5" s="408"/>
      <c r="BT5" s="408"/>
      <c r="BU5" s="409"/>
      <c r="BV5" s="407">
        <v>349889132</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97.7</v>
      </c>
      <c r="CU5" s="378"/>
      <c r="CV5" s="378"/>
      <c r="CW5" s="378"/>
      <c r="CX5" s="378"/>
      <c r="CY5" s="378"/>
      <c r="CZ5" s="378"/>
      <c r="DA5" s="379"/>
      <c r="DB5" s="377">
        <v>97.4</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4434232</v>
      </c>
      <c r="BO6" s="408"/>
      <c r="BP6" s="408"/>
      <c r="BQ6" s="408"/>
      <c r="BR6" s="408"/>
      <c r="BS6" s="408"/>
      <c r="BT6" s="408"/>
      <c r="BU6" s="409"/>
      <c r="BV6" s="407">
        <v>3386821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110.7</v>
      </c>
      <c r="CU6" s="558"/>
      <c r="CV6" s="558"/>
      <c r="CW6" s="558"/>
      <c r="CX6" s="558"/>
      <c r="CY6" s="558"/>
      <c r="CZ6" s="558"/>
      <c r="DA6" s="559"/>
      <c r="DB6" s="557">
        <v>108.6</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1892208</v>
      </c>
      <c r="BO7" s="408"/>
      <c r="BP7" s="408"/>
      <c r="BQ7" s="408"/>
      <c r="BR7" s="408"/>
      <c r="BS7" s="408"/>
      <c r="BT7" s="408"/>
      <c r="BU7" s="409"/>
      <c r="BV7" s="407">
        <v>993313</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218625580</v>
      </c>
      <c r="CU7" s="408"/>
      <c r="CV7" s="408"/>
      <c r="CW7" s="408"/>
      <c r="CX7" s="408"/>
      <c r="CY7" s="408"/>
      <c r="CZ7" s="408"/>
      <c r="DA7" s="409"/>
      <c r="DB7" s="407">
        <v>187910775</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2542024</v>
      </c>
      <c r="BO8" s="408"/>
      <c r="BP8" s="408"/>
      <c r="BQ8" s="408"/>
      <c r="BR8" s="408"/>
      <c r="BS8" s="408"/>
      <c r="BT8" s="408"/>
      <c r="BU8" s="409"/>
      <c r="BV8" s="407">
        <v>2393508</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0.84</v>
      </c>
      <c r="CU8" s="521"/>
      <c r="CV8" s="521"/>
      <c r="CW8" s="521"/>
      <c r="CX8" s="521"/>
      <c r="CY8" s="521"/>
      <c r="CZ8" s="521"/>
      <c r="DA8" s="522"/>
      <c r="DB8" s="520">
        <v>0.85</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839310</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148516</v>
      </c>
      <c r="BO9" s="408"/>
      <c r="BP9" s="408"/>
      <c r="BQ9" s="408"/>
      <c r="BR9" s="408"/>
      <c r="BS9" s="408"/>
      <c r="BT9" s="408"/>
      <c r="BU9" s="409"/>
      <c r="BV9" s="407">
        <v>281921</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14</v>
      </c>
      <c r="CU9" s="378"/>
      <c r="CV9" s="378"/>
      <c r="CW9" s="378"/>
      <c r="CX9" s="378"/>
      <c r="CY9" s="378"/>
      <c r="CZ9" s="378"/>
      <c r="DA9" s="379"/>
      <c r="DB9" s="377">
        <v>16.100000000000001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841966</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88</v>
      </c>
      <c r="AV10" s="465"/>
      <c r="AW10" s="465"/>
      <c r="AX10" s="465"/>
      <c r="AY10" s="387" t="s">
        <v>113</v>
      </c>
      <c r="AZ10" s="388"/>
      <c r="BA10" s="388"/>
      <c r="BB10" s="388"/>
      <c r="BC10" s="388"/>
      <c r="BD10" s="388"/>
      <c r="BE10" s="388"/>
      <c r="BF10" s="388"/>
      <c r="BG10" s="388"/>
      <c r="BH10" s="388"/>
      <c r="BI10" s="388"/>
      <c r="BJ10" s="388"/>
      <c r="BK10" s="388"/>
      <c r="BL10" s="388"/>
      <c r="BM10" s="389"/>
      <c r="BN10" s="407">
        <v>2000</v>
      </c>
      <c r="BO10" s="408"/>
      <c r="BP10" s="408"/>
      <c r="BQ10" s="408"/>
      <c r="BR10" s="408"/>
      <c r="BS10" s="408"/>
      <c r="BT10" s="408"/>
      <c r="BU10" s="409"/>
      <c r="BV10" s="407">
        <v>3500</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1739</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840622</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827324</v>
      </c>
      <c r="S13" s="511"/>
      <c r="T13" s="511"/>
      <c r="U13" s="511"/>
      <c r="V13" s="512"/>
      <c r="W13" s="498" t="s">
        <v>133</v>
      </c>
      <c r="X13" s="420"/>
      <c r="Y13" s="420"/>
      <c r="Z13" s="420"/>
      <c r="AA13" s="420"/>
      <c r="AB13" s="421"/>
      <c r="AC13" s="383">
        <v>1738</v>
      </c>
      <c r="AD13" s="384"/>
      <c r="AE13" s="384"/>
      <c r="AF13" s="384"/>
      <c r="AG13" s="385"/>
      <c r="AH13" s="383">
        <v>1728</v>
      </c>
      <c r="AI13" s="384"/>
      <c r="AJ13" s="384"/>
      <c r="AK13" s="384"/>
      <c r="AL13" s="386"/>
      <c r="AM13" s="476" t="s">
        <v>134</v>
      </c>
      <c r="AN13" s="381"/>
      <c r="AO13" s="381"/>
      <c r="AP13" s="381"/>
      <c r="AQ13" s="381"/>
      <c r="AR13" s="381"/>
      <c r="AS13" s="381"/>
      <c r="AT13" s="382"/>
      <c r="AU13" s="464" t="s">
        <v>102</v>
      </c>
      <c r="AV13" s="465"/>
      <c r="AW13" s="465"/>
      <c r="AX13" s="465"/>
      <c r="AY13" s="387" t="s">
        <v>135</v>
      </c>
      <c r="AZ13" s="388"/>
      <c r="BA13" s="388"/>
      <c r="BB13" s="388"/>
      <c r="BC13" s="388"/>
      <c r="BD13" s="388"/>
      <c r="BE13" s="388"/>
      <c r="BF13" s="388"/>
      <c r="BG13" s="388"/>
      <c r="BH13" s="388"/>
      <c r="BI13" s="388"/>
      <c r="BJ13" s="388"/>
      <c r="BK13" s="388"/>
      <c r="BL13" s="388"/>
      <c r="BM13" s="389"/>
      <c r="BN13" s="407">
        <v>150516</v>
      </c>
      <c r="BO13" s="408"/>
      <c r="BP13" s="408"/>
      <c r="BQ13" s="408"/>
      <c r="BR13" s="408"/>
      <c r="BS13" s="408"/>
      <c r="BT13" s="408"/>
      <c r="BU13" s="409"/>
      <c r="BV13" s="407">
        <v>287160</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5.6</v>
      </c>
      <c r="CU13" s="378"/>
      <c r="CV13" s="378"/>
      <c r="CW13" s="378"/>
      <c r="CX13" s="378"/>
      <c r="CY13" s="378"/>
      <c r="CZ13" s="378"/>
      <c r="DA13" s="379"/>
      <c r="DB13" s="377">
        <v>5.7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844030</v>
      </c>
      <c r="S14" s="511"/>
      <c r="T14" s="511"/>
      <c r="U14" s="511"/>
      <c r="V14" s="512"/>
      <c r="W14" s="513"/>
      <c r="X14" s="423"/>
      <c r="Y14" s="423"/>
      <c r="Z14" s="423"/>
      <c r="AA14" s="423"/>
      <c r="AB14" s="424"/>
      <c r="AC14" s="503">
        <v>0.5</v>
      </c>
      <c r="AD14" s="504"/>
      <c r="AE14" s="504"/>
      <c r="AF14" s="504"/>
      <c r="AG14" s="505"/>
      <c r="AH14" s="503">
        <v>0.5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22.9</v>
      </c>
      <c r="CU14" s="515"/>
      <c r="CV14" s="515"/>
      <c r="CW14" s="515"/>
      <c r="CX14" s="515"/>
      <c r="CY14" s="515"/>
      <c r="CZ14" s="515"/>
      <c r="DA14" s="516"/>
      <c r="DB14" s="514">
        <v>17.5</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831261</v>
      </c>
      <c r="S15" s="511"/>
      <c r="T15" s="511"/>
      <c r="U15" s="511"/>
      <c r="V15" s="512"/>
      <c r="W15" s="498" t="s">
        <v>140</v>
      </c>
      <c r="X15" s="420"/>
      <c r="Y15" s="420"/>
      <c r="Z15" s="420"/>
      <c r="AA15" s="420"/>
      <c r="AB15" s="421"/>
      <c r="AC15" s="383">
        <v>82811</v>
      </c>
      <c r="AD15" s="384"/>
      <c r="AE15" s="384"/>
      <c r="AF15" s="384"/>
      <c r="AG15" s="385"/>
      <c r="AH15" s="383">
        <v>81757</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129886465</v>
      </c>
      <c r="BO15" s="403"/>
      <c r="BP15" s="403"/>
      <c r="BQ15" s="403"/>
      <c r="BR15" s="403"/>
      <c r="BS15" s="403"/>
      <c r="BT15" s="403"/>
      <c r="BU15" s="404"/>
      <c r="BV15" s="402">
        <v>116013388</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24.4</v>
      </c>
      <c r="AD16" s="504"/>
      <c r="AE16" s="504"/>
      <c r="AF16" s="504"/>
      <c r="AG16" s="505"/>
      <c r="AH16" s="503">
        <v>24.7</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158669841</v>
      </c>
      <c r="BO16" s="408"/>
      <c r="BP16" s="408"/>
      <c r="BQ16" s="408"/>
      <c r="BR16" s="408"/>
      <c r="BS16" s="408"/>
      <c r="BT16" s="408"/>
      <c r="BU16" s="409"/>
      <c r="BV16" s="407">
        <v>134860636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255315</v>
      </c>
      <c r="AD17" s="384"/>
      <c r="AE17" s="384"/>
      <c r="AF17" s="384"/>
      <c r="AG17" s="385"/>
      <c r="AH17" s="383">
        <v>247212</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163560926</v>
      </c>
      <c r="BO17" s="408"/>
      <c r="BP17" s="408"/>
      <c r="BQ17" s="408"/>
      <c r="BR17" s="408"/>
      <c r="BS17" s="408"/>
      <c r="BT17" s="408"/>
      <c r="BU17" s="409"/>
      <c r="BV17" s="407">
        <v>149769130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149.82</v>
      </c>
      <c r="M18" s="472"/>
      <c r="N18" s="472"/>
      <c r="O18" s="472"/>
      <c r="P18" s="472"/>
      <c r="Q18" s="472"/>
      <c r="R18" s="473"/>
      <c r="S18" s="473"/>
      <c r="T18" s="473"/>
      <c r="U18" s="473"/>
      <c r="V18" s="474"/>
      <c r="W18" s="488"/>
      <c r="X18" s="489"/>
      <c r="Y18" s="489"/>
      <c r="Z18" s="489"/>
      <c r="AA18" s="489"/>
      <c r="AB18" s="499"/>
      <c r="AC18" s="371">
        <v>75.099999999999994</v>
      </c>
      <c r="AD18" s="372"/>
      <c r="AE18" s="372"/>
      <c r="AF18" s="372"/>
      <c r="AG18" s="475"/>
      <c r="AH18" s="371">
        <v>74.8</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217402839</v>
      </c>
      <c r="BO18" s="408"/>
      <c r="BP18" s="408"/>
      <c r="BQ18" s="408"/>
      <c r="BR18" s="408"/>
      <c r="BS18" s="408"/>
      <c r="BT18" s="408"/>
      <c r="BU18" s="409"/>
      <c r="BV18" s="407">
        <v>183097519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5602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243030340</v>
      </c>
      <c r="BO19" s="408"/>
      <c r="BP19" s="408"/>
      <c r="BQ19" s="408"/>
      <c r="BR19" s="408"/>
      <c r="BS19" s="408"/>
      <c r="BT19" s="408"/>
      <c r="BU19" s="409"/>
      <c r="BV19" s="407">
        <v>206793567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350301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428454234</v>
      </c>
      <c r="BO23" s="408"/>
      <c r="BP23" s="408"/>
      <c r="BQ23" s="408"/>
      <c r="BR23" s="408"/>
      <c r="BS23" s="408"/>
      <c r="BT23" s="408"/>
      <c r="BU23" s="409"/>
      <c r="BV23" s="407">
        <v>407737136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9520</v>
      </c>
      <c r="R24" s="384"/>
      <c r="S24" s="384"/>
      <c r="T24" s="384"/>
      <c r="U24" s="384"/>
      <c r="V24" s="385"/>
      <c r="W24" s="449"/>
      <c r="X24" s="440"/>
      <c r="Y24" s="441"/>
      <c r="Z24" s="380" t="s">
        <v>164</v>
      </c>
      <c r="AA24" s="381"/>
      <c r="AB24" s="381"/>
      <c r="AC24" s="381"/>
      <c r="AD24" s="381"/>
      <c r="AE24" s="381"/>
      <c r="AF24" s="381"/>
      <c r="AG24" s="382"/>
      <c r="AH24" s="383">
        <v>4757</v>
      </c>
      <c r="AI24" s="384"/>
      <c r="AJ24" s="384"/>
      <c r="AK24" s="384"/>
      <c r="AL24" s="385"/>
      <c r="AM24" s="383">
        <v>14941737</v>
      </c>
      <c r="AN24" s="384"/>
      <c r="AO24" s="384"/>
      <c r="AP24" s="384"/>
      <c r="AQ24" s="384"/>
      <c r="AR24" s="385"/>
      <c r="AS24" s="383">
        <v>3141</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72364978</v>
      </c>
      <c r="BO24" s="408"/>
      <c r="BP24" s="408"/>
      <c r="BQ24" s="408"/>
      <c r="BR24" s="408"/>
      <c r="BS24" s="408"/>
      <c r="BT24" s="408"/>
      <c r="BU24" s="409"/>
      <c r="BV24" s="407">
        <v>76011144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3</v>
      </c>
      <c r="M25" s="384"/>
      <c r="N25" s="384"/>
      <c r="O25" s="384"/>
      <c r="P25" s="385"/>
      <c r="Q25" s="383">
        <v>8910</v>
      </c>
      <c r="R25" s="384"/>
      <c r="S25" s="384"/>
      <c r="T25" s="384"/>
      <c r="U25" s="384"/>
      <c r="V25" s="385"/>
      <c r="W25" s="449"/>
      <c r="X25" s="440"/>
      <c r="Y25" s="441"/>
      <c r="Z25" s="380" t="s">
        <v>167</v>
      </c>
      <c r="AA25" s="381"/>
      <c r="AB25" s="381"/>
      <c r="AC25" s="381"/>
      <c r="AD25" s="381"/>
      <c r="AE25" s="381"/>
      <c r="AF25" s="381"/>
      <c r="AG25" s="382"/>
      <c r="AH25" s="383">
        <v>893</v>
      </c>
      <c r="AI25" s="384"/>
      <c r="AJ25" s="384"/>
      <c r="AK25" s="384"/>
      <c r="AL25" s="385"/>
      <c r="AM25" s="383">
        <v>2643280</v>
      </c>
      <c r="AN25" s="384"/>
      <c r="AO25" s="384"/>
      <c r="AP25" s="384"/>
      <c r="AQ25" s="384"/>
      <c r="AR25" s="385"/>
      <c r="AS25" s="383">
        <v>2960</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104800704</v>
      </c>
      <c r="BO25" s="403"/>
      <c r="BP25" s="403"/>
      <c r="BQ25" s="403"/>
      <c r="BR25" s="403"/>
      <c r="BS25" s="403"/>
      <c r="BT25" s="403"/>
      <c r="BU25" s="404"/>
      <c r="BV25" s="402">
        <v>85465166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7534</v>
      </c>
      <c r="R26" s="384"/>
      <c r="S26" s="384"/>
      <c r="T26" s="384"/>
      <c r="U26" s="384"/>
      <c r="V26" s="385"/>
      <c r="W26" s="449"/>
      <c r="X26" s="440"/>
      <c r="Y26" s="441"/>
      <c r="Z26" s="380" t="s">
        <v>170</v>
      </c>
      <c r="AA26" s="462"/>
      <c r="AB26" s="462"/>
      <c r="AC26" s="462"/>
      <c r="AD26" s="462"/>
      <c r="AE26" s="462"/>
      <c r="AF26" s="462"/>
      <c r="AG26" s="463"/>
      <c r="AH26" s="383">
        <v>62</v>
      </c>
      <c r="AI26" s="384"/>
      <c r="AJ26" s="384"/>
      <c r="AK26" s="384"/>
      <c r="AL26" s="385"/>
      <c r="AM26" s="383">
        <v>199888</v>
      </c>
      <c r="AN26" s="384"/>
      <c r="AO26" s="384"/>
      <c r="AP26" s="384"/>
      <c r="AQ26" s="384"/>
      <c r="AR26" s="385"/>
      <c r="AS26" s="383">
        <v>3224</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v>1760384</v>
      </c>
      <c r="BO26" s="408"/>
      <c r="BP26" s="408"/>
      <c r="BQ26" s="408"/>
      <c r="BR26" s="408"/>
      <c r="BS26" s="408"/>
      <c r="BT26" s="408"/>
      <c r="BU26" s="409"/>
      <c r="BV26" s="407">
        <v>1876242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9500</v>
      </c>
      <c r="R27" s="384"/>
      <c r="S27" s="384"/>
      <c r="T27" s="384"/>
      <c r="U27" s="384"/>
      <c r="V27" s="385"/>
      <c r="W27" s="449"/>
      <c r="X27" s="440"/>
      <c r="Y27" s="441"/>
      <c r="Z27" s="380" t="s">
        <v>173</v>
      </c>
      <c r="AA27" s="381"/>
      <c r="AB27" s="381"/>
      <c r="AC27" s="381"/>
      <c r="AD27" s="381"/>
      <c r="AE27" s="381"/>
      <c r="AF27" s="381"/>
      <c r="AG27" s="382"/>
      <c r="AH27" s="383">
        <v>3878</v>
      </c>
      <c r="AI27" s="384"/>
      <c r="AJ27" s="384"/>
      <c r="AK27" s="384"/>
      <c r="AL27" s="385"/>
      <c r="AM27" s="383">
        <v>12889494</v>
      </c>
      <c r="AN27" s="384"/>
      <c r="AO27" s="384"/>
      <c r="AP27" s="384"/>
      <c r="AQ27" s="384"/>
      <c r="AR27" s="385"/>
      <c r="AS27" s="383">
        <v>3324</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130</v>
      </c>
      <c r="BO27" s="411"/>
      <c r="BP27" s="411"/>
      <c r="BQ27" s="411"/>
      <c r="BR27" s="411"/>
      <c r="BS27" s="411"/>
      <c r="BT27" s="411"/>
      <c r="BU27" s="412"/>
      <c r="BV27" s="410" t="s">
        <v>121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175</v>
      </c>
      <c r="F28" s="381"/>
      <c r="G28" s="381"/>
      <c r="H28" s="381"/>
      <c r="I28" s="381"/>
      <c r="J28" s="381"/>
      <c r="K28" s="382"/>
      <c r="L28" s="383">
        <v>1</v>
      </c>
      <c r="M28" s="384"/>
      <c r="N28" s="384"/>
      <c r="O28" s="384"/>
      <c r="P28" s="385"/>
      <c r="Q28" s="383">
        <v>8500</v>
      </c>
      <c r="R28" s="384"/>
      <c r="S28" s="384"/>
      <c r="T28" s="384"/>
      <c r="U28" s="384"/>
      <c r="V28" s="385"/>
      <c r="W28" s="449"/>
      <c r="X28" s="440"/>
      <c r="Y28" s="441"/>
      <c r="Z28" s="380" t="s">
        <v>176</v>
      </c>
      <c r="AA28" s="381"/>
      <c r="AB28" s="381"/>
      <c r="AC28" s="381"/>
      <c r="AD28" s="381"/>
      <c r="AE28" s="381"/>
      <c r="AF28" s="381"/>
      <c r="AG28" s="382"/>
      <c r="AH28" s="383">
        <v>63</v>
      </c>
      <c r="AI28" s="384"/>
      <c r="AJ28" s="384"/>
      <c r="AK28" s="384"/>
      <c r="AL28" s="385"/>
      <c r="AM28" s="383">
        <v>172935</v>
      </c>
      <c r="AN28" s="384"/>
      <c r="AO28" s="384"/>
      <c r="AP28" s="384"/>
      <c r="AQ28" s="384"/>
      <c r="AR28" s="385"/>
      <c r="AS28" s="383">
        <v>2745</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1818500</v>
      </c>
      <c r="BO28" s="403"/>
      <c r="BP28" s="403"/>
      <c r="BQ28" s="403"/>
      <c r="BR28" s="403"/>
      <c r="BS28" s="403"/>
      <c r="BT28" s="403"/>
      <c r="BU28" s="404"/>
      <c r="BV28" s="402">
        <v>1816500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178</v>
      </c>
      <c r="F29" s="381"/>
      <c r="G29" s="381"/>
      <c r="H29" s="381"/>
      <c r="I29" s="381"/>
      <c r="J29" s="381"/>
      <c r="K29" s="382"/>
      <c r="L29" s="383">
        <v>46</v>
      </c>
      <c r="M29" s="384"/>
      <c r="N29" s="384"/>
      <c r="O29" s="384"/>
      <c r="P29" s="385"/>
      <c r="Q29" s="383">
        <v>7800</v>
      </c>
      <c r="R29" s="384"/>
      <c r="S29" s="384"/>
      <c r="T29" s="384"/>
      <c r="U29" s="384"/>
      <c r="V29" s="385"/>
      <c r="W29" s="450"/>
      <c r="X29" s="451"/>
      <c r="Y29" s="452"/>
      <c r="Z29" s="380" t="s">
        <v>179</v>
      </c>
      <c r="AA29" s="381"/>
      <c r="AB29" s="381"/>
      <c r="AC29" s="381"/>
      <c r="AD29" s="381"/>
      <c r="AE29" s="381"/>
      <c r="AF29" s="381"/>
      <c r="AG29" s="382"/>
      <c r="AH29" s="383">
        <v>8698</v>
      </c>
      <c r="AI29" s="384"/>
      <c r="AJ29" s="384"/>
      <c r="AK29" s="384"/>
      <c r="AL29" s="385"/>
      <c r="AM29" s="383">
        <v>28004166</v>
      </c>
      <c r="AN29" s="384"/>
      <c r="AO29" s="384"/>
      <c r="AP29" s="384"/>
      <c r="AQ29" s="384"/>
      <c r="AR29" s="385"/>
      <c r="AS29" s="383">
        <v>3220</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3822115</v>
      </c>
      <c r="BO29" s="408"/>
      <c r="BP29" s="408"/>
      <c r="BQ29" s="408"/>
      <c r="BR29" s="408"/>
      <c r="BS29" s="408"/>
      <c r="BT29" s="408"/>
      <c r="BU29" s="409"/>
      <c r="BV29" s="407">
        <v>6075782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99.7</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37528593</v>
      </c>
      <c r="BO30" s="411"/>
      <c r="BP30" s="411"/>
      <c r="BQ30" s="411"/>
      <c r="BR30" s="411"/>
      <c r="BS30" s="411"/>
      <c r="BT30" s="411"/>
      <c r="BU30" s="412"/>
      <c r="BV30" s="410">
        <v>37241400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190</v>
      </c>
      <c r="V33" s="370"/>
      <c r="W33" s="369" t="s">
        <v>189</v>
      </c>
      <c r="X33" s="369"/>
      <c r="Y33" s="369"/>
      <c r="Z33" s="369"/>
      <c r="AA33" s="369"/>
      <c r="AB33" s="369"/>
      <c r="AC33" s="369"/>
      <c r="AD33" s="369"/>
      <c r="AE33" s="369"/>
      <c r="AF33" s="369"/>
      <c r="AG33" s="369"/>
      <c r="AH33" s="369"/>
      <c r="AI33" s="369"/>
      <c r="AJ33" s="369"/>
      <c r="AK33" s="369"/>
      <c r="AL33" s="195"/>
      <c r="AM33" s="370" t="s">
        <v>190</v>
      </c>
      <c r="AN33" s="370"/>
      <c r="AO33" s="369" t="s">
        <v>191</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190</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6</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9</v>
      </c>
      <c r="AN34" s="366"/>
      <c r="AO34" s="365" t="str">
        <f>IF('各会計、関係団体の財政状況及び健全化判断比率'!B31="","",'各会計、関係団体の財政状況及び健全化判断比率'!B31)</f>
        <v>堺市水道事業会計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大阪府都市競艇組合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（公財）堺都市政策研究所</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都市開発資金特別会計</v>
      </c>
      <c r="F35" s="365"/>
      <c r="G35" s="365"/>
      <c r="H35" s="365"/>
      <c r="I35" s="365"/>
      <c r="J35" s="365"/>
      <c r="K35" s="365"/>
      <c r="L35" s="365"/>
      <c r="M35" s="365"/>
      <c r="N35" s="365"/>
      <c r="O35" s="365"/>
      <c r="P35" s="365"/>
      <c r="Q35" s="365"/>
      <c r="R35" s="365"/>
      <c r="S35" s="365"/>
      <c r="T35" s="193"/>
      <c r="U35" s="366">
        <f>IF(W35="","",U34+1)</f>
        <v>7</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f t="shared" ref="AM35:AM43" si="0">IF(AO35="","",AM34+1)</f>
        <v>10</v>
      </c>
      <c r="AN35" s="366"/>
      <c r="AO35" s="365" t="str">
        <f>IF('各会計、関係団体の財政状況及び健全化判断比率'!B32="","",'各会計、関係団体の財政状況及び健全化判断比率'!B32)</f>
        <v>堺市下水道事業会計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大阪府後期高齢者医療広域連合（一般会計）</v>
      </c>
      <c r="BZ35" s="365"/>
      <c r="CA35" s="365"/>
      <c r="CB35" s="365"/>
      <c r="CC35" s="365"/>
      <c r="CD35" s="365"/>
      <c r="CE35" s="365"/>
      <c r="CF35" s="365"/>
      <c r="CG35" s="365"/>
      <c r="CH35" s="365"/>
      <c r="CI35" s="365"/>
      <c r="CJ35" s="365"/>
      <c r="CK35" s="365"/>
      <c r="CL35" s="365"/>
      <c r="CM35" s="365"/>
      <c r="CN35" s="193"/>
      <c r="CO35" s="366">
        <f t="shared" ref="CO35:CO43" si="3">IF(CQ35="","",CO34+1)</f>
        <v>18</v>
      </c>
      <c r="CP35" s="366"/>
      <c r="CQ35" s="365" t="str">
        <f>IF('各会計、関係団体の財政状況及び健全化判断比率'!BS8="","",'各会計、関係団体の財政状況及び健全化判断比率'!BS8)</f>
        <v>（公財）堺市文化振興財団</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公共用地先行取得事業特別会計</v>
      </c>
      <c r="F36" s="365"/>
      <c r="G36" s="365"/>
      <c r="H36" s="365"/>
      <c r="I36" s="365"/>
      <c r="J36" s="365"/>
      <c r="K36" s="365"/>
      <c r="L36" s="365"/>
      <c r="M36" s="365"/>
      <c r="N36" s="365"/>
      <c r="O36" s="365"/>
      <c r="P36" s="365"/>
      <c r="Q36" s="365"/>
      <c r="R36" s="365"/>
      <c r="S36" s="365"/>
      <c r="T36" s="193"/>
      <c r="U36" s="366">
        <f t="shared" ref="U36:U43" si="4">IF(W36="","",U35+1)</f>
        <v>8</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大阪府後期高齢者医療広域連合（後期高齢者医療特別会計）</v>
      </c>
      <c r="BZ36" s="365"/>
      <c r="CA36" s="365"/>
      <c r="CB36" s="365"/>
      <c r="CC36" s="365"/>
      <c r="CD36" s="365"/>
      <c r="CE36" s="365"/>
      <c r="CF36" s="365"/>
      <c r="CG36" s="365"/>
      <c r="CH36" s="365"/>
      <c r="CI36" s="365"/>
      <c r="CJ36" s="365"/>
      <c r="CK36" s="365"/>
      <c r="CL36" s="365"/>
      <c r="CM36" s="365"/>
      <c r="CN36" s="193"/>
      <c r="CO36" s="366">
        <f t="shared" si="3"/>
        <v>19</v>
      </c>
      <c r="CP36" s="366"/>
      <c r="CQ36" s="365" t="str">
        <f>IF('各会計、関係団体の財政状況及び健全化判断比率'!BS9="","",'各会計、関係団体の財政状況及び健全化判断比率'!BS9)</f>
        <v>さかいウェルネス（株）</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母子父子寡婦福祉資金貸付事業特別会計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大阪広域水道企業団（水道事業会計）</v>
      </c>
      <c r="BZ37" s="365"/>
      <c r="CA37" s="365"/>
      <c r="CB37" s="365"/>
      <c r="CC37" s="365"/>
      <c r="CD37" s="365"/>
      <c r="CE37" s="365"/>
      <c r="CF37" s="365"/>
      <c r="CG37" s="365"/>
      <c r="CH37" s="365"/>
      <c r="CI37" s="365"/>
      <c r="CJ37" s="365"/>
      <c r="CK37" s="365"/>
      <c r="CL37" s="365"/>
      <c r="CM37" s="365"/>
      <c r="CN37" s="193"/>
      <c r="CO37" s="366">
        <f t="shared" si="3"/>
        <v>20</v>
      </c>
      <c r="CP37" s="366"/>
      <c r="CQ37" s="365" t="str">
        <f>IF('各会計、関係団体の財政状況及び健全化判断比率'!BS10="","",'各会計、関係団体の財政状況及び健全化判断比率'!BS10)</f>
        <v>（公財）堺市救急医療事業団</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公債管理特別会計</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15</v>
      </c>
      <c r="BX38" s="366"/>
      <c r="BY38" s="365" t="str">
        <f>IF('各会計、関係団体の財政状況及び健全化判断比率'!B72="","",'各会計、関係団体の財政状況及び健全化判断比率'!B72)</f>
        <v>大阪広域水道企業団（工業用水道事業会計）</v>
      </c>
      <c r="BZ38" s="365"/>
      <c r="CA38" s="365"/>
      <c r="CB38" s="365"/>
      <c r="CC38" s="365"/>
      <c r="CD38" s="365"/>
      <c r="CE38" s="365"/>
      <c r="CF38" s="365"/>
      <c r="CG38" s="365"/>
      <c r="CH38" s="365"/>
      <c r="CI38" s="365"/>
      <c r="CJ38" s="365"/>
      <c r="CK38" s="365"/>
      <c r="CL38" s="365"/>
      <c r="CM38" s="365"/>
      <c r="CN38" s="193"/>
      <c r="CO38" s="366">
        <f t="shared" si="3"/>
        <v>21</v>
      </c>
      <c r="CP38" s="366"/>
      <c r="CQ38" s="365" t="str">
        <f>IF('各会計、関係団体の財政状況及び健全化判断比率'!BS11="","",'各会計、関係団体の財政状況及び健全化判断比率'!BS11)</f>
        <v>（株）さかい新事業創造センター</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16</v>
      </c>
      <c r="BX39" s="366"/>
      <c r="BY39" s="365" t="str">
        <f>IF('各会計、関係団体の財政状況及び健全化判断比率'!B73="","",'各会計、関係団体の財政状況及び健全化判断比率'!B73)</f>
        <v>関西広域連合</v>
      </c>
      <c r="BZ39" s="365"/>
      <c r="CA39" s="365"/>
      <c r="CB39" s="365"/>
      <c r="CC39" s="365"/>
      <c r="CD39" s="365"/>
      <c r="CE39" s="365"/>
      <c r="CF39" s="365"/>
      <c r="CG39" s="365"/>
      <c r="CH39" s="365"/>
      <c r="CI39" s="365"/>
      <c r="CJ39" s="365"/>
      <c r="CK39" s="365"/>
      <c r="CL39" s="365"/>
      <c r="CM39" s="365"/>
      <c r="CN39" s="193"/>
      <c r="CO39" s="366">
        <f t="shared" si="3"/>
        <v>22</v>
      </c>
      <c r="CP39" s="366"/>
      <c r="CQ39" s="365" t="str">
        <f>IF('各会計、関係団体の財政状況及び健全化判断比率'!BS12="","",'各会計、関係団体の財政状況及び健全化判断比率'!BS12)</f>
        <v>（公財）堺市産業振興センター</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23</v>
      </c>
      <c r="CP40" s="366"/>
      <c r="CQ40" s="365" t="str">
        <f>IF('各会計、関係団体の財政状況及び健全化判断比率'!BS13="","",'各会計、関係団体の財政状況及び健全化判断比率'!BS13)</f>
        <v>（公財）堺市勤労者福祉サービスセンター</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24</v>
      </c>
      <c r="CP41" s="366"/>
      <c r="CQ41" s="365" t="str">
        <f>IF('各会計、関係団体の財政状況及び健全化判断比率'!BS14="","",'各会計、関係団体の財政状況及び健全化判断比率'!BS14)</f>
        <v>堺市住宅供給公社</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25</v>
      </c>
      <c r="CP42" s="366"/>
      <c r="CQ42" s="365" t="str">
        <f>IF('各会計、関係団体の財政状況及び健全化判断比率'!BS15="","",'各会計、関係団体の財政状況及び健全化判断比率'!BS15)</f>
        <v>（公財）堺市公園協会</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26</v>
      </c>
      <c r="CP43" s="366"/>
      <c r="CQ43" s="365" t="str">
        <f>IF('各会計、関係団体の財政状況及び健全化判断比率'!BS16="","",'各会計、関係団体の財政状況及び健全化判断比率'!BS16)</f>
        <v>（公財）堺市教育スポーツ振興事業団</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2zb7B1zEqt7nUIbHGrj3A3WZNHintE9v2CN0s9T+LtS1hn4tkwLBtb5rdJQYjo+vQM6SNgLCwgRczZogF4u/xA==" saltValue="MCoWZj6PhCQXegzbdv+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219</v>
      </c>
      <c r="C5" s="703"/>
      <c r="D5" s="703"/>
      <c r="E5" s="703"/>
      <c r="F5" s="703"/>
      <c r="G5" s="703"/>
      <c r="H5" s="703"/>
      <c r="I5" s="703"/>
      <c r="J5" s="703"/>
      <c r="K5" s="703"/>
      <c r="L5" s="703"/>
      <c r="M5" s="703"/>
      <c r="N5" s="703"/>
      <c r="O5" s="703"/>
      <c r="P5" s="703"/>
      <c r="Q5" s="704"/>
      <c r="R5" s="668">
        <v>134355183</v>
      </c>
      <c r="S5" s="669"/>
      <c r="T5" s="669"/>
      <c r="U5" s="669"/>
      <c r="V5" s="669"/>
      <c r="W5" s="669"/>
      <c r="X5" s="669"/>
      <c r="Y5" s="715"/>
      <c r="Z5" s="733">
        <v>33.4</v>
      </c>
      <c r="AA5" s="733"/>
      <c r="AB5" s="733"/>
      <c r="AC5" s="733"/>
      <c r="AD5" s="734">
        <v>123914045</v>
      </c>
      <c r="AE5" s="734"/>
      <c r="AF5" s="734"/>
      <c r="AG5" s="734"/>
      <c r="AH5" s="734"/>
      <c r="AI5" s="734"/>
      <c r="AJ5" s="734"/>
      <c r="AK5" s="734"/>
      <c r="AL5" s="716">
        <v>63.1</v>
      </c>
      <c r="AM5" s="685"/>
      <c r="AN5" s="685"/>
      <c r="AO5" s="717"/>
      <c r="AP5" s="702" t="s">
        <v>220</v>
      </c>
      <c r="AQ5" s="703"/>
      <c r="AR5" s="703"/>
      <c r="AS5" s="703"/>
      <c r="AT5" s="703"/>
      <c r="AU5" s="703"/>
      <c r="AV5" s="703"/>
      <c r="AW5" s="703"/>
      <c r="AX5" s="703"/>
      <c r="AY5" s="703"/>
      <c r="AZ5" s="703"/>
      <c r="BA5" s="703"/>
      <c r="BB5" s="703"/>
      <c r="BC5" s="703"/>
      <c r="BD5" s="703"/>
      <c r="BE5" s="703"/>
      <c r="BF5" s="704"/>
      <c r="BG5" s="603">
        <v>119193013</v>
      </c>
      <c r="BH5" s="606"/>
      <c r="BI5" s="606"/>
      <c r="BJ5" s="606"/>
      <c r="BK5" s="606"/>
      <c r="BL5" s="606"/>
      <c r="BM5" s="606"/>
      <c r="BN5" s="607"/>
      <c r="BO5" s="665">
        <v>88.7</v>
      </c>
      <c r="BP5" s="665"/>
      <c r="BQ5" s="665"/>
      <c r="BR5" s="665"/>
      <c r="BS5" s="666">
        <v>1658639</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213</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c r="B6" s="600" t="s">
        <v>224</v>
      </c>
      <c r="C6" s="601"/>
      <c r="D6" s="601"/>
      <c r="E6" s="601"/>
      <c r="F6" s="601"/>
      <c r="G6" s="601"/>
      <c r="H6" s="601"/>
      <c r="I6" s="601"/>
      <c r="J6" s="601"/>
      <c r="K6" s="601"/>
      <c r="L6" s="601"/>
      <c r="M6" s="601"/>
      <c r="N6" s="601"/>
      <c r="O6" s="601"/>
      <c r="P6" s="601"/>
      <c r="Q6" s="602"/>
      <c r="R6" s="603">
        <v>2106811</v>
      </c>
      <c r="S6" s="606"/>
      <c r="T6" s="606"/>
      <c r="U6" s="606"/>
      <c r="V6" s="606"/>
      <c r="W6" s="606"/>
      <c r="X6" s="606"/>
      <c r="Y6" s="607"/>
      <c r="Z6" s="665">
        <v>0.5</v>
      </c>
      <c r="AA6" s="665"/>
      <c r="AB6" s="665"/>
      <c r="AC6" s="665"/>
      <c r="AD6" s="666">
        <v>2106811</v>
      </c>
      <c r="AE6" s="666"/>
      <c r="AF6" s="666"/>
      <c r="AG6" s="666"/>
      <c r="AH6" s="666"/>
      <c r="AI6" s="666"/>
      <c r="AJ6" s="666"/>
      <c r="AK6" s="666"/>
      <c r="AL6" s="608">
        <v>1.1000000000000001</v>
      </c>
      <c r="AM6" s="609"/>
      <c r="AN6" s="609"/>
      <c r="AO6" s="667"/>
      <c r="AP6" s="600" t="s">
        <v>225</v>
      </c>
      <c r="AQ6" s="601"/>
      <c r="AR6" s="601"/>
      <c r="AS6" s="601"/>
      <c r="AT6" s="601"/>
      <c r="AU6" s="601"/>
      <c r="AV6" s="601"/>
      <c r="AW6" s="601"/>
      <c r="AX6" s="601"/>
      <c r="AY6" s="601"/>
      <c r="AZ6" s="601"/>
      <c r="BA6" s="601"/>
      <c r="BB6" s="601"/>
      <c r="BC6" s="601"/>
      <c r="BD6" s="601"/>
      <c r="BE6" s="601"/>
      <c r="BF6" s="602"/>
      <c r="BG6" s="603">
        <v>119193013</v>
      </c>
      <c r="BH6" s="606"/>
      <c r="BI6" s="606"/>
      <c r="BJ6" s="606"/>
      <c r="BK6" s="606"/>
      <c r="BL6" s="606"/>
      <c r="BM6" s="606"/>
      <c r="BN6" s="607"/>
      <c r="BO6" s="665">
        <v>88.7</v>
      </c>
      <c r="BP6" s="665"/>
      <c r="BQ6" s="665"/>
      <c r="BR6" s="665"/>
      <c r="BS6" s="666">
        <v>1658639</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1220025</v>
      </c>
      <c r="CS6" s="606"/>
      <c r="CT6" s="606"/>
      <c r="CU6" s="606"/>
      <c r="CV6" s="606"/>
      <c r="CW6" s="606"/>
      <c r="CX6" s="606"/>
      <c r="CY6" s="607"/>
      <c r="CZ6" s="716">
        <v>0.3</v>
      </c>
      <c r="DA6" s="685"/>
      <c r="DB6" s="685"/>
      <c r="DC6" s="719"/>
      <c r="DD6" s="611" t="s">
        <v>130</v>
      </c>
      <c r="DE6" s="606"/>
      <c r="DF6" s="606"/>
      <c r="DG6" s="606"/>
      <c r="DH6" s="606"/>
      <c r="DI6" s="606"/>
      <c r="DJ6" s="606"/>
      <c r="DK6" s="606"/>
      <c r="DL6" s="606"/>
      <c r="DM6" s="606"/>
      <c r="DN6" s="606"/>
      <c r="DO6" s="606"/>
      <c r="DP6" s="607"/>
      <c r="DQ6" s="611">
        <v>1219817</v>
      </c>
      <c r="DR6" s="606"/>
      <c r="DS6" s="606"/>
      <c r="DT6" s="606"/>
      <c r="DU6" s="606"/>
      <c r="DV6" s="606"/>
      <c r="DW6" s="606"/>
      <c r="DX6" s="606"/>
      <c r="DY6" s="606"/>
      <c r="DZ6" s="606"/>
      <c r="EA6" s="606"/>
      <c r="EB6" s="606"/>
      <c r="EC6" s="646"/>
    </row>
    <row r="7" spans="2:143" ht="11.25" customHeight="1">
      <c r="B7" s="600" t="s">
        <v>227</v>
      </c>
      <c r="C7" s="601"/>
      <c r="D7" s="601"/>
      <c r="E7" s="601"/>
      <c r="F7" s="601"/>
      <c r="G7" s="601"/>
      <c r="H7" s="601"/>
      <c r="I7" s="601"/>
      <c r="J7" s="601"/>
      <c r="K7" s="601"/>
      <c r="L7" s="601"/>
      <c r="M7" s="601"/>
      <c r="N7" s="601"/>
      <c r="O7" s="601"/>
      <c r="P7" s="601"/>
      <c r="Q7" s="602"/>
      <c r="R7" s="603">
        <v>288171</v>
      </c>
      <c r="S7" s="606"/>
      <c r="T7" s="606"/>
      <c r="U7" s="606"/>
      <c r="V7" s="606"/>
      <c r="W7" s="606"/>
      <c r="X7" s="606"/>
      <c r="Y7" s="607"/>
      <c r="Z7" s="665">
        <v>0.1</v>
      </c>
      <c r="AA7" s="665"/>
      <c r="AB7" s="665"/>
      <c r="AC7" s="665"/>
      <c r="AD7" s="666">
        <v>288171</v>
      </c>
      <c r="AE7" s="666"/>
      <c r="AF7" s="666"/>
      <c r="AG7" s="666"/>
      <c r="AH7" s="666"/>
      <c r="AI7" s="666"/>
      <c r="AJ7" s="666"/>
      <c r="AK7" s="666"/>
      <c r="AL7" s="608">
        <v>0.1</v>
      </c>
      <c r="AM7" s="609"/>
      <c r="AN7" s="609"/>
      <c r="AO7" s="667"/>
      <c r="AP7" s="600" t="s">
        <v>228</v>
      </c>
      <c r="AQ7" s="601"/>
      <c r="AR7" s="601"/>
      <c r="AS7" s="601"/>
      <c r="AT7" s="601"/>
      <c r="AU7" s="601"/>
      <c r="AV7" s="601"/>
      <c r="AW7" s="601"/>
      <c r="AX7" s="601"/>
      <c r="AY7" s="601"/>
      <c r="AZ7" s="601"/>
      <c r="BA7" s="601"/>
      <c r="BB7" s="601"/>
      <c r="BC7" s="601"/>
      <c r="BD7" s="601"/>
      <c r="BE7" s="601"/>
      <c r="BF7" s="602"/>
      <c r="BG7" s="603">
        <v>55897372</v>
      </c>
      <c r="BH7" s="606"/>
      <c r="BI7" s="606"/>
      <c r="BJ7" s="606"/>
      <c r="BK7" s="606"/>
      <c r="BL7" s="606"/>
      <c r="BM7" s="606"/>
      <c r="BN7" s="607"/>
      <c r="BO7" s="665">
        <v>41.6</v>
      </c>
      <c r="BP7" s="665"/>
      <c r="BQ7" s="665"/>
      <c r="BR7" s="665"/>
      <c r="BS7" s="666">
        <v>1658639</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29148164</v>
      </c>
      <c r="CS7" s="606"/>
      <c r="CT7" s="606"/>
      <c r="CU7" s="606"/>
      <c r="CV7" s="606"/>
      <c r="CW7" s="606"/>
      <c r="CX7" s="606"/>
      <c r="CY7" s="607"/>
      <c r="CZ7" s="665">
        <v>7.3</v>
      </c>
      <c r="DA7" s="665"/>
      <c r="DB7" s="665"/>
      <c r="DC7" s="665"/>
      <c r="DD7" s="611">
        <v>6849333</v>
      </c>
      <c r="DE7" s="606"/>
      <c r="DF7" s="606"/>
      <c r="DG7" s="606"/>
      <c r="DH7" s="606"/>
      <c r="DI7" s="606"/>
      <c r="DJ7" s="606"/>
      <c r="DK7" s="606"/>
      <c r="DL7" s="606"/>
      <c r="DM7" s="606"/>
      <c r="DN7" s="606"/>
      <c r="DO7" s="606"/>
      <c r="DP7" s="607"/>
      <c r="DQ7" s="611">
        <v>20318323</v>
      </c>
      <c r="DR7" s="606"/>
      <c r="DS7" s="606"/>
      <c r="DT7" s="606"/>
      <c r="DU7" s="606"/>
      <c r="DV7" s="606"/>
      <c r="DW7" s="606"/>
      <c r="DX7" s="606"/>
      <c r="DY7" s="606"/>
      <c r="DZ7" s="606"/>
      <c r="EA7" s="606"/>
      <c r="EB7" s="606"/>
      <c r="EC7" s="646"/>
    </row>
    <row r="8" spans="2:143" ht="11.25" customHeight="1">
      <c r="B8" s="600" t="s">
        <v>230</v>
      </c>
      <c r="C8" s="601"/>
      <c r="D8" s="601"/>
      <c r="E8" s="601"/>
      <c r="F8" s="601"/>
      <c r="G8" s="601"/>
      <c r="H8" s="601"/>
      <c r="I8" s="601"/>
      <c r="J8" s="601"/>
      <c r="K8" s="601"/>
      <c r="L8" s="601"/>
      <c r="M8" s="601"/>
      <c r="N8" s="601"/>
      <c r="O8" s="601"/>
      <c r="P8" s="601"/>
      <c r="Q8" s="602"/>
      <c r="R8" s="603">
        <v>817437</v>
      </c>
      <c r="S8" s="606"/>
      <c r="T8" s="606"/>
      <c r="U8" s="606"/>
      <c r="V8" s="606"/>
      <c r="W8" s="606"/>
      <c r="X8" s="606"/>
      <c r="Y8" s="607"/>
      <c r="Z8" s="665">
        <v>0.2</v>
      </c>
      <c r="AA8" s="665"/>
      <c r="AB8" s="665"/>
      <c r="AC8" s="665"/>
      <c r="AD8" s="666">
        <v>817437</v>
      </c>
      <c r="AE8" s="666"/>
      <c r="AF8" s="666"/>
      <c r="AG8" s="666"/>
      <c r="AH8" s="666"/>
      <c r="AI8" s="666"/>
      <c r="AJ8" s="666"/>
      <c r="AK8" s="666"/>
      <c r="AL8" s="608">
        <v>0.4</v>
      </c>
      <c r="AM8" s="609"/>
      <c r="AN8" s="609"/>
      <c r="AO8" s="667"/>
      <c r="AP8" s="600" t="s">
        <v>231</v>
      </c>
      <c r="AQ8" s="601"/>
      <c r="AR8" s="601"/>
      <c r="AS8" s="601"/>
      <c r="AT8" s="601"/>
      <c r="AU8" s="601"/>
      <c r="AV8" s="601"/>
      <c r="AW8" s="601"/>
      <c r="AX8" s="601"/>
      <c r="AY8" s="601"/>
      <c r="AZ8" s="601"/>
      <c r="BA8" s="601"/>
      <c r="BB8" s="601"/>
      <c r="BC8" s="601"/>
      <c r="BD8" s="601"/>
      <c r="BE8" s="601"/>
      <c r="BF8" s="602"/>
      <c r="BG8" s="603">
        <v>1305209</v>
      </c>
      <c r="BH8" s="606"/>
      <c r="BI8" s="606"/>
      <c r="BJ8" s="606"/>
      <c r="BK8" s="606"/>
      <c r="BL8" s="606"/>
      <c r="BM8" s="606"/>
      <c r="BN8" s="607"/>
      <c r="BO8" s="665">
        <v>1</v>
      </c>
      <c r="BP8" s="665"/>
      <c r="BQ8" s="665"/>
      <c r="BR8" s="665"/>
      <c r="BS8" s="611" t="s">
        <v>130</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176498828</v>
      </c>
      <c r="CS8" s="606"/>
      <c r="CT8" s="606"/>
      <c r="CU8" s="606"/>
      <c r="CV8" s="606"/>
      <c r="CW8" s="606"/>
      <c r="CX8" s="606"/>
      <c r="CY8" s="607"/>
      <c r="CZ8" s="665">
        <v>44.4</v>
      </c>
      <c r="DA8" s="665"/>
      <c r="DB8" s="665"/>
      <c r="DC8" s="665"/>
      <c r="DD8" s="611">
        <v>2817251</v>
      </c>
      <c r="DE8" s="606"/>
      <c r="DF8" s="606"/>
      <c r="DG8" s="606"/>
      <c r="DH8" s="606"/>
      <c r="DI8" s="606"/>
      <c r="DJ8" s="606"/>
      <c r="DK8" s="606"/>
      <c r="DL8" s="606"/>
      <c r="DM8" s="606"/>
      <c r="DN8" s="606"/>
      <c r="DO8" s="606"/>
      <c r="DP8" s="607"/>
      <c r="DQ8" s="611">
        <v>79225565</v>
      </c>
      <c r="DR8" s="606"/>
      <c r="DS8" s="606"/>
      <c r="DT8" s="606"/>
      <c r="DU8" s="606"/>
      <c r="DV8" s="606"/>
      <c r="DW8" s="606"/>
      <c r="DX8" s="606"/>
      <c r="DY8" s="606"/>
      <c r="DZ8" s="606"/>
      <c r="EA8" s="606"/>
      <c r="EB8" s="606"/>
      <c r="EC8" s="646"/>
    </row>
    <row r="9" spans="2:143" ht="11.25" customHeight="1">
      <c r="B9" s="600" t="s">
        <v>233</v>
      </c>
      <c r="C9" s="601"/>
      <c r="D9" s="601"/>
      <c r="E9" s="601"/>
      <c r="F9" s="601"/>
      <c r="G9" s="601"/>
      <c r="H9" s="601"/>
      <c r="I9" s="601"/>
      <c r="J9" s="601"/>
      <c r="K9" s="601"/>
      <c r="L9" s="601"/>
      <c r="M9" s="601"/>
      <c r="N9" s="601"/>
      <c r="O9" s="601"/>
      <c r="P9" s="601"/>
      <c r="Q9" s="602"/>
      <c r="R9" s="603">
        <v>828193</v>
      </c>
      <c r="S9" s="606"/>
      <c r="T9" s="606"/>
      <c r="U9" s="606"/>
      <c r="V9" s="606"/>
      <c r="W9" s="606"/>
      <c r="X9" s="606"/>
      <c r="Y9" s="607"/>
      <c r="Z9" s="665">
        <v>0.2</v>
      </c>
      <c r="AA9" s="665"/>
      <c r="AB9" s="665"/>
      <c r="AC9" s="665"/>
      <c r="AD9" s="666">
        <v>828193</v>
      </c>
      <c r="AE9" s="666"/>
      <c r="AF9" s="666"/>
      <c r="AG9" s="666"/>
      <c r="AH9" s="666"/>
      <c r="AI9" s="666"/>
      <c r="AJ9" s="666"/>
      <c r="AK9" s="666"/>
      <c r="AL9" s="608">
        <v>0.4</v>
      </c>
      <c r="AM9" s="609"/>
      <c r="AN9" s="609"/>
      <c r="AO9" s="667"/>
      <c r="AP9" s="600" t="s">
        <v>234</v>
      </c>
      <c r="AQ9" s="601"/>
      <c r="AR9" s="601"/>
      <c r="AS9" s="601"/>
      <c r="AT9" s="601"/>
      <c r="AU9" s="601"/>
      <c r="AV9" s="601"/>
      <c r="AW9" s="601"/>
      <c r="AX9" s="601"/>
      <c r="AY9" s="601"/>
      <c r="AZ9" s="601"/>
      <c r="BA9" s="601"/>
      <c r="BB9" s="601"/>
      <c r="BC9" s="601"/>
      <c r="BD9" s="601"/>
      <c r="BE9" s="601"/>
      <c r="BF9" s="602"/>
      <c r="BG9" s="603">
        <v>43326195</v>
      </c>
      <c r="BH9" s="606"/>
      <c r="BI9" s="606"/>
      <c r="BJ9" s="606"/>
      <c r="BK9" s="606"/>
      <c r="BL9" s="606"/>
      <c r="BM9" s="606"/>
      <c r="BN9" s="607"/>
      <c r="BO9" s="665">
        <v>32.200000000000003</v>
      </c>
      <c r="BP9" s="665"/>
      <c r="BQ9" s="665"/>
      <c r="BR9" s="665"/>
      <c r="BS9" s="611" t="s">
        <v>235</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24571642</v>
      </c>
      <c r="CS9" s="606"/>
      <c r="CT9" s="606"/>
      <c r="CU9" s="606"/>
      <c r="CV9" s="606"/>
      <c r="CW9" s="606"/>
      <c r="CX9" s="606"/>
      <c r="CY9" s="607"/>
      <c r="CZ9" s="665">
        <v>6.2</v>
      </c>
      <c r="DA9" s="665"/>
      <c r="DB9" s="665"/>
      <c r="DC9" s="665"/>
      <c r="DD9" s="611">
        <v>1097039</v>
      </c>
      <c r="DE9" s="606"/>
      <c r="DF9" s="606"/>
      <c r="DG9" s="606"/>
      <c r="DH9" s="606"/>
      <c r="DI9" s="606"/>
      <c r="DJ9" s="606"/>
      <c r="DK9" s="606"/>
      <c r="DL9" s="606"/>
      <c r="DM9" s="606"/>
      <c r="DN9" s="606"/>
      <c r="DO9" s="606"/>
      <c r="DP9" s="607"/>
      <c r="DQ9" s="611">
        <v>19006451</v>
      </c>
      <c r="DR9" s="606"/>
      <c r="DS9" s="606"/>
      <c r="DT9" s="606"/>
      <c r="DU9" s="606"/>
      <c r="DV9" s="606"/>
      <c r="DW9" s="606"/>
      <c r="DX9" s="606"/>
      <c r="DY9" s="606"/>
      <c r="DZ9" s="606"/>
      <c r="EA9" s="606"/>
      <c r="EB9" s="606"/>
      <c r="EC9" s="646"/>
    </row>
    <row r="10" spans="2:143" ht="11.25" customHeight="1">
      <c r="B10" s="600" t="s">
        <v>237</v>
      </c>
      <c r="C10" s="601"/>
      <c r="D10" s="601"/>
      <c r="E10" s="601"/>
      <c r="F10" s="601"/>
      <c r="G10" s="601"/>
      <c r="H10" s="601"/>
      <c r="I10" s="601"/>
      <c r="J10" s="601"/>
      <c r="K10" s="601"/>
      <c r="L10" s="601"/>
      <c r="M10" s="601"/>
      <c r="N10" s="601"/>
      <c r="O10" s="601"/>
      <c r="P10" s="601"/>
      <c r="Q10" s="602"/>
      <c r="R10" s="603">
        <v>102359</v>
      </c>
      <c r="S10" s="606"/>
      <c r="T10" s="606"/>
      <c r="U10" s="606"/>
      <c r="V10" s="606"/>
      <c r="W10" s="606"/>
      <c r="X10" s="606"/>
      <c r="Y10" s="607"/>
      <c r="Z10" s="665">
        <v>0</v>
      </c>
      <c r="AA10" s="665"/>
      <c r="AB10" s="665"/>
      <c r="AC10" s="665"/>
      <c r="AD10" s="666">
        <v>102359</v>
      </c>
      <c r="AE10" s="666"/>
      <c r="AF10" s="666"/>
      <c r="AG10" s="666"/>
      <c r="AH10" s="666"/>
      <c r="AI10" s="666"/>
      <c r="AJ10" s="666"/>
      <c r="AK10" s="666"/>
      <c r="AL10" s="608">
        <v>0.1</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2353628</v>
      </c>
      <c r="BH10" s="606"/>
      <c r="BI10" s="606"/>
      <c r="BJ10" s="606"/>
      <c r="BK10" s="606"/>
      <c r="BL10" s="606"/>
      <c r="BM10" s="606"/>
      <c r="BN10" s="607"/>
      <c r="BO10" s="665">
        <v>1.8</v>
      </c>
      <c r="BP10" s="665"/>
      <c r="BQ10" s="665"/>
      <c r="BR10" s="665"/>
      <c r="BS10" s="611" t="s">
        <v>239</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411198</v>
      </c>
      <c r="CS10" s="606"/>
      <c r="CT10" s="606"/>
      <c r="CU10" s="606"/>
      <c r="CV10" s="606"/>
      <c r="CW10" s="606"/>
      <c r="CX10" s="606"/>
      <c r="CY10" s="607"/>
      <c r="CZ10" s="665">
        <v>0.1</v>
      </c>
      <c r="DA10" s="665"/>
      <c r="DB10" s="665"/>
      <c r="DC10" s="665"/>
      <c r="DD10" s="611">
        <v>74673</v>
      </c>
      <c r="DE10" s="606"/>
      <c r="DF10" s="606"/>
      <c r="DG10" s="606"/>
      <c r="DH10" s="606"/>
      <c r="DI10" s="606"/>
      <c r="DJ10" s="606"/>
      <c r="DK10" s="606"/>
      <c r="DL10" s="606"/>
      <c r="DM10" s="606"/>
      <c r="DN10" s="606"/>
      <c r="DO10" s="606"/>
      <c r="DP10" s="607"/>
      <c r="DQ10" s="611">
        <v>339880</v>
      </c>
      <c r="DR10" s="606"/>
      <c r="DS10" s="606"/>
      <c r="DT10" s="606"/>
      <c r="DU10" s="606"/>
      <c r="DV10" s="606"/>
      <c r="DW10" s="606"/>
      <c r="DX10" s="606"/>
      <c r="DY10" s="606"/>
      <c r="DZ10" s="606"/>
      <c r="EA10" s="606"/>
      <c r="EB10" s="606"/>
      <c r="EC10" s="646"/>
    </row>
    <row r="11" spans="2:143" ht="11.25" customHeight="1">
      <c r="B11" s="600" t="s">
        <v>241</v>
      </c>
      <c r="C11" s="601"/>
      <c r="D11" s="601"/>
      <c r="E11" s="601"/>
      <c r="F11" s="601"/>
      <c r="G11" s="601"/>
      <c r="H11" s="601"/>
      <c r="I11" s="601"/>
      <c r="J11" s="601"/>
      <c r="K11" s="601"/>
      <c r="L11" s="601"/>
      <c r="M11" s="601"/>
      <c r="N11" s="601"/>
      <c r="O11" s="601"/>
      <c r="P11" s="601"/>
      <c r="Q11" s="602"/>
      <c r="R11" s="603">
        <v>13979772</v>
      </c>
      <c r="S11" s="606"/>
      <c r="T11" s="606"/>
      <c r="U11" s="606"/>
      <c r="V11" s="606"/>
      <c r="W11" s="606"/>
      <c r="X11" s="606"/>
      <c r="Y11" s="607"/>
      <c r="Z11" s="665">
        <v>3.5</v>
      </c>
      <c r="AA11" s="665"/>
      <c r="AB11" s="665"/>
      <c r="AC11" s="665"/>
      <c r="AD11" s="666">
        <v>13979772</v>
      </c>
      <c r="AE11" s="666"/>
      <c r="AF11" s="666"/>
      <c r="AG11" s="666"/>
      <c r="AH11" s="666"/>
      <c r="AI11" s="666"/>
      <c r="AJ11" s="666"/>
      <c r="AK11" s="666"/>
      <c r="AL11" s="608">
        <v>7.1</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8912340</v>
      </c>
      <c r="BH11" s="606"/>
      <c r="BI11" s="606"/>
      <c r="BJ11" s="606"/>
      <c r="BK11" s="606"/>
      <c r="BL11" s="606"/>
      <c r="BM11" s="606"/>
      <c r="BN11" s="607"/>
      <c r="BO11" s="665">
        <v>6.6</v>
      </c>
      <c r="BP11" s="665"/>
      <c r="BQ11" s="665"/>
      <c r="BR11" s="665"/>
      <c r="BS11" s="611">
        <v>1658639</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833744</v>
      </c>
      <c r="CS11" s="606"/>
      <c r="CT11" s="606"/>
      <c r="CU11" s="606"/>
      <c r="CV11" s="606"/>
      <c r="CW11" s="606"/>
      <c r="CX11" s="606"/>
      <c r="CY11" s="607"/>
      <c r="CZ11" s="665">
        <v>0.2</v>
      </c>
      <c r="DA11" s="665"/>
      <c r="DB11" s="665"/>
      <c r="DC11" s="665"/>
      <c r="DD11" s="611">
        <v>304369</v>
      </c>
      <c r="DE11" s="606"/>
      <c r="DF11" s="606"/>
      <c r="DG11" s="606"/>
      <c r="DH11" s="606"/>
      <c r="DI11" s="606"/>
      <c r="DJ11" s="606"/>
      <c r="DK11" s="606"/>
      <c r="DL11" s="606"/>
      <c r="DM11" s="606"/>
      <c r="DN11" s="606"/>
      <c r="DO11" s="606"/>
      <c r="DP11" s="607"/>
      <c r="DQ11" s="611">
        <v>665688</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14731041</v>
      </c>
      <c r="S12" s="606"/>
      <c r="T12" s="606"/>
      <c r="U12" s="606"/>
      <c r="V12" s="606"/>
      <c r="W12" s="606"/>
      <c r="X12" s="606"/>
      <c r="Y12" s="607"/>
      <c r="Z12" s="665">
        <v>3.7</v>
      </c>
      <c r="AA12" s="665"/>
      <c r="AB12" s="665"/>
      <c r="AC12" s="665"/>
      <c r="AD12" s="666">
        <v>14731041</v>
      </c>
      <c r="AE12" s="666"/>
      <c r="AF12" s="666"/>
      <c r="AG12" s="666"/>
      <c r="AH12" s="666"/>
      <c r="AI12" s="666"/>
      <c r="AJ12" s="666"/>
      <c r="AK12" s="666"/>
      <c r="AL12" s="608">
        <v>7.5</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56494674</v>
      </c>
      <c r="BH12" s="606"/>
      <c r="BI12" s="606"/>
      <c r="BJ12" s="606"/>
      <c r="BK12" s="606"/>
      <c r="BL12" s="606"/>
      <c r="BM12" s="606"/>
      <c r="BN12" s="607"/>
      <c r="BO12" s="665">
        <v>42</v>
      </c>
      <c r="BP12" s="665"/>
      <c r="BQ12" s="665"/>
      <c r="BR12" s="665"/>
      <c r="BS12" s="611" t="s">
        <v>130</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3484627</v>
      </c>
      <c r="CS12" s="606"/>
      <c r="CT12" s="606"/>
      <c r="CU12" s="606"/>
      <c r="CV12" s="606"/>
      <c r="CW12" s="606"/>
      <c r="CX12" s="606"/>
      <c r="CY12" s="607"/>
      <c r="CZ12" s="665">
        <v>0.9</v>
      </c>
      <c r="DA12" s="665"/>
      <c r="DB12" s="665"/>
      <c r="DC12" s="665"/>
      <c r="DD12" s="611" t="s">
        <v>130</v>
      </c>
      <c r="DE12" s="606"/>
      <c r="DF12" s="606"/>
      <c r="DG12" s="606"/>
      <c r="DH12" s="606"/>
      <c r="DI12" s="606"/>
      <c r="DJ12" s="606"/>
      <c r="DK12" s="606"/>
      <c r="DL12" s="606"/>
      <c r="DM12" s="606"/>
      <c r="DN12" s="606"/>
      <c r="DO12" s="606"/>
      <c r="DP12" s="607"/>
      <c r="DQ12" s="611">
        <v>1861294</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v>132040</v>
      </c>
      <c r="S13" s="606"/>
      <c r="T13" s="606"/>
      <c r="U13" s="606"/>
      <c r="V13" s="606"/>
      <c r="W13" s="606"/>
      <c r="X13" s="606"/>
      <c r="Y13" s="607"/>
      <c r="Z13" s="665">
        <v>0</v>
      </c>
      <c r="AA13" s="665"/>
      <c r="AB13" s="665"/>
      <c r="AC13" s="665"/>
      <c r="AD13" s="666">
        <v>132040</v>
      </c>
      <c r="AE13" s="666"/>
      <c r="AF13" s="666"/>
      <c r="AG13" s="666"/>
      <c r="AH13" s="666"/>
      <c r="AI13" s="666"/>
      <c r="AJ13" s="666"/>
      <c r="AK13" s="666"/>
      <c r="AL13" s="608">
        <v>0.1</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55599070</v>
      </c>
      <c r="BH13" s="606"/>
      <c r="BI13" s="606"/>
      <c r="BJ13" s="606"/>
      <c r="BK13" s="606"/>
      <c r="BL13" s="606"/>
      <c r="BM13" s="606"/>
      <c r="BN13" s="607"/>
      <c r="BO13" s="665">
        <v>41.4</v>
      </c>
      <c r="BP13" s="665"/>
      <c r="BQ13" s="665"/>
      <c r="BR13" s="665"/>
      <c r="BS13" s="611" t="s">
        <v>130</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48587513</v>
      </c>
      <c r="CS13" s="606"/>
      <c r="CT13" s="606"/>
      <c r="CU13" s="606"/>
      <c r="CV13" s="606"/>
      <c r="CW13" s="606"/>
      <c r="CX13" s="606"/>
      <c r="CY13" s="607"/>
      <c r="CZ13" s="665">
        <v>12.2</v>
      </c>
      <c r="DA13" s="665"/>
      <c r="DB13" s="665"/>
      <c r="DC13" s="665"/>
      <c r="DD13" s="611">
        <v>24105912</v>
      </c>
      <c r="DE13" s="606"/>
      <c r="DF13" s="606"/>
      <c r="DG13" s="606"/>
      <c r="DH13" s="606"/>
      <c r="DI13" s="606"/>
      <c r="DJ13" s="606"/>
      <c r="DK13" s="606"/>
      <c r="DL13" s="606"/>
      <c r="DM13" s="606"/>
      <c r="DN13" s="606"/>
      <c r="DO13" s="606"/>
      <c r="DP13" s="607"/>
      <c r="DQ13" s="611">
        <v>24610514</v>
      </c>
      <c r="DR13" s="606"/>
      <c r="DS13" s="606"/>
      <c r="DT13" s="606"/>
      <c r="DU13" s="606"/>
      <c r="DV13" s="606"/>
      <c r="DW13" s="606"/>
      <c r="DX13" s="606"/>
      <c r="DY13" s="606"/>
      <c r="DZ13" s="606"/>
      <c r="EA13" s="606"/>
      <c r="EB13" s="606"/>
      <c r="EC13" s="646"/>
    </row>
    <row r="14" spans="2:143" ht="11.25" customHeight="1">
      <c r="B14" s="600" t="s">
        <v>250</v>
      </c>
      <c r="C14" s="601"/>
      <c r="D14" s="601"/>
      <c r="E14" s="601"/>
      <c r="F14" s="601"/>
      <c r="G14" s="601"/>
      <c r="H14" s="601"/>
      <c r="I14" s="601"/>
      <c r="J14" s="601"/>
      <c r="K14" s="601"/>
      <c r="L14" s="601"/>
      <c r="M14" s="601"/>
      <c r="N14" s="601"/>
      <c r="O14" s="601"/>
      <c r="P14" s="601"/>
      <c r="Q14" s="602"/>
      <c r="R14" s="603" t="s">
        <v>235</v>
      </c>
      <c r="S14" s="606"/>
      <c r="T14" s="606"/>
      <c r="U14" s="606"/>
      <c r="V14" s="606"/>
      <c r="W14" s="606"/>
      <c r="X14" s="606"/>
      <c r="Y14" s="607"/>
      <c r="Z14" s="665" t="s">
        <v>130</v>
      </c>
      <c r="AA14" s="665"/>
      <c r="AB14" s="665"/>
      <c r="AC14" s="665"/>
      <c r="AD14" s="666" t="s">
        <v>130</v>
      </c>
      <c r="AE14" s="666"/>
      <c r="AF14" s="666"/>
      <c r="AG14" s="666"/>
      <c r="AH14" s="666"/>
      <c r="AI14" s="666"/>
      <c r="AJ14" s="666"/>
      <c r="AK14" s="666"/>
      <c r="AL14" s="608" t="s">
        <v>235</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1129813</v>
      </c>
      <c r="BH14" s="606"/>
      <c r="BI14" s="606"/>
      <c r="BJ14" s="606"/>
      <c r="BK14" s="606"/>
      <c r="BL14" s="606"/>
      <c r="BM14" s="606"/>
      <c r="BN14" s="607"/>
      <c r="BO14" s="665">
        <v>0.8</v>
      </c>
      <c r="BP14" s="665"/>
      <c r="BQ14" s="665"/>
      <c r="BR14" s="665"/>
      <c r="BS14" s="611" t="s">
        <v>130</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10261644</v>
      </c>
      <c r="CS14" s="606"/>
      <c r="CT14" s="606"/>
      <c r="CU14" s="606"/>
      <c r="CV14" s="606"/>
      <c r="CW14" s="606"/>
      <c r="CX14" s="606"/>
      <c r="CY14" s="607"/>
      <c r="CZ14" s="665">
        <v>2.6</v>
      </c>
      <c r="DA14" s="665"/>
      <c r="DB14" s="665"/>
      <c r="DC14" s="665"/>
      <c r="DD14" s="611">
        <v>1278215</v>
      </c>
      <c r="DE14" s="606"/>
      <c r="DF14" s="606"/>
      <c r="DG14" s="606"/>
      <c r="DH14" s="606"/>
      <c r="DI14" s="606"/>
      <c r="DJ14" s="606"/>
      <c r="DK14" s="606"/>
      <c r="DL14" s="606"/>
      <c r="DM14" s="606"/>
      <c r="DN14" s="606"/>
      <c r="DO14" s="606"/>
      <c r="DP14" s="607"/>
      <c r="DQ14" s="611">
        <v>8403454</v>
      </c>
      <c r="DR14" s="606"/>
      <c r="DS14" s="606"/>
      <c r="DT14" s="606"/>
      <c r="DU14" s="606"/>
      <c r="DV14" s="606"/>
      <c r="DW14" s="606"/>
      <c r="DX14" s="606"/>
      <c r="DY14" s="606"/>
      <c r="DZ14" s="606"/>
      <c r="EA14" s="606"/>
      <c r="EB14" s="606"/>
      <c r="EC14" s="646"/>
    </row>
    <row r="15" spans="2:143" ht="11.25" customHeight="1">
      <c r="B15" s="600" t="s">
        <v>253</v>
      </c>
      <c r="C15" s="601"/>
      <c r="D15" s="601"/>
      <c r="E15" s="601"/>
      <c r="F15" s="601"/>
      <c r="G15" s="601"/>
      <c r="H15" s="601"/>
      <c r="I15" s="601"/>
      <c r="J15" s="601"/>
      <c r="K15" s="601"/>
      <c r="L15" s="601"/>
      <c r="M15" s="601"/>
      <c r="N15" s="601"/>
      <c r="O15" s="601"/>
      <c r="P15" s="601"/>
      <c r="Q15" s="602"/>
      <c r="R15" s="603">
        <v>995298</v>
      </c>
      <c r="S15" s="606"/>
      <c r="T15" s="606"/>
      <c r="U15" s="606"/>
      <c r="V15" s="606"/>
      <c r="W15" s="606"/>
      <c r="X15" s="606"/>
      <c r="Y15" s="607"/>
      <c r="Z15" s="665">
        <v>0.2</v>
      </c>
      <c r="AA15" s="665"/>
      <c r="AB15" s="665"/>
      <c r="AC15" s="665"/>
      <c r="AD15" s="666">
        <v>995298</v>
      </c>
      <c r="AE15" s="666"/>
      <c r="AF15" s="666"/>
      <c r="AG15" s="666"/>
      <c r="AH15" s="666"/>
      <c r="AI15" s="666"/>
      <c r="AJ15" s="666"/>
      <c r="AK15" s="666"/>
      <c r="AL15" s="608">
        <v>0.5</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5671154</v>
      </c>
      <c r="BH15" s="606"/>
      <c r="BI15" s="606"/>
      <c r="BJ15" s="606"/>
      <c r="BK15" s="606"/>
      <c r="BL15" s="606"/>
      <c r="BM15" s="606"/>
      <c r="BN15" s="607"/>
      <c r="BO15" s="665">
        <v>4.2</v>
      </c>
      <c r="BP15" s="665"/>
      <c r="BQ15" s="665"/>
      <c r="BR15" s="665"/>
      <c r="BS15" s="611" t="s">
        <v>235</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67898061</v>
      </c>
      <c r="CS15" s="606"/>
      <c r="CT15" s="606"/>
      <c r="CU15" s="606"/>
      <c r="CV15" s="606"/>
      <c r="CW15" s="606"/>
      <c r="CX15" s="606"/>
      <c r="CY15" s="607"/>
      <c r="CZ15" s="665">
        <v>17.100000000000001</v>
      </c>
      <c r="DA15" s="665"/>
      <c r="DB15" s="665"/>
      <c r="DC15" s="665"/>
      <c r="DD15" s="611">
        <v>10396391</v>
      </c>
      <c r="DE15" s="606"/>
      <c r="DF15" s="606"/>
      <c r="DG15" s="606"/>
      <c r="DH15" s="606"/>
      <c r="DI15" s="606"/>
      <c r="DJ15" s="606"/>
      <c r="DK15" s="606"/>
      <c r="DL15" s="606"/>
      <c r="DM15" s="606"/>
      <c r="DN15" s="606"/>
      <c r="DO15" s="606"/>
      <c r="DP15" s="607"/>
      <c r="DQ15" s="611">
        <v>48643850</v>
      </c>
      <c r="DR15" s="606"/>
      <c r="DS15" s="606"/>
      <c r="DT15" s="606"/>
      <c r="DU15" s="606"/>
      <c r="DV15" s="606"/>
      <c r="DW15" s="606"/>
      <c r="DX15" s="606"/>
      <c r="DY15" s="606"/>
      <c r="DZ15" s="606"/>
      <c r="EA15" s="606"/>
      <c r="EB15" s="606"/>
      <c r="EC15" s="646"/>
    </row>
    <row r="16" spans="2:143" ht="11.25" customHeight="1">
      <c r="B16" s="600" t="s">
        <v>256</v>
      </c>
      <c r="C16" s="601"/>
      <c r="D16" s="601"/>
      <c r="E16" s="601"/>
      <c r="F16" s="601"/>
      <c r="G16" s="601"/>
      <c r="H16" s="601"/>
      <c r="I16" s="601"/>
      <c r="J16" s="601"/>
      <c r="K16" s="601"/>
      <c r="L16" s="601"/>
      <c r="M16" s="601"/>
      <c r="N16" s="601"/>
      <c r="O16" s="601"/>
      <c r="P16" s="601"/>
      <c r="Q16" s="602"/>
      <c r="R16" s="603">
        <v>6253689</v>
      </c>
      <c r="S16" s="606"/>
      <c r="T16" s="606"/>
      <c r="U16" s="606"/>
      <c r="V16" s="606"/>
      <c r="W16" s="606"/>
      <c r="X16" s="606"/>
      <c r="Y16" s="607"/>
      <c r="Z16" s="665">
        <v>1.6</v>
      </c>
      <c r="AA16" s="665"/>
      <c r="AB16" s="665"/>
      <c r="AC16" s="665"/>
      <c r="AD16" s="666">
        <v>6253689</v>
      </c>
      <c r="AE16" s="666"/>
      <c r="AF16" s="666"/>
      <c r="AG16" s="666"/>
      <c r="AH16" s="666"/>
      <c r="AI16" s="666"/>
      <c r="AJ16" s="666"/>
      <c r="AK16" s="666"/>
      <c r="AL16" s="608">
        <v>3.2</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235</v>
      </c>
      <c r="BH16" s="606"/>
      <c r="BI16" s="606"/>
      <c r="BJ16" s="606"/>
      <c r="BK16" s="606"/>
      <c r="BL16" s="606"/>
      <c r="BM16" s="606"/>
      <c r="BN16" s="607"/>
      <c r="BO16" s="665" t="s">
        <v>235</v>
      </c>
      <c r="BP16" s="665"/>
      <c r="BQ16" s="665"/>
      <c r="BR16" s="665"/>
      <c r="BS16" s="611" t="s">
        <v>235</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106477</v>
      </c>
      <c r="CS16" s="606"/>
      <c r="CT16" s="606"/>
      <c r="CU16" s="606"/>
      <c r="CV16" s="606"/>
      <c r="CW16" s="606"/>
      <c r="CX16" s="606"/>
      <c r="CY16" s="607"/>
      <c r="CZ16" s="665">
        <v>0</v>
      </c>
      <c r="DA16" s="665"/>
      <c r="DB16" s="665"/>
      <c r="DC16" s="665"/>
      <c r="DD16" s="611" t="s">
        <v>235</v>
      </c>
      <c r="DE16" s="606"/>
      <c r="DF16" s="606"/>
      <c r="DG16" s="606"/>
      <c r="DH16" s="606"/>
      <c r="DI16" s="606"/>
      <c r="DJ16" s="606"/>
      <c r="DK16" s="606"/>
      <c r="DL16" s="606"/>
      <c r="DM16" s="606"/>
      <c r="DN16" s="606"/>
      <c r="DO16" s="606"/>
      <c r="DP16" s="607"/>
      <c r="DQ16" s="611">
        <v>106477</v>
      </c>
      <c r="DR16" s="606"/>
      <c r="DS16" s="606"/>
      <c r="DT16" s="606"/>
      <c r="DU16" s="606"/>
      <c r="DV16" s="606"/>
      <c r="DW16" s="606"/>
      <c r="DX16" s="606"/>
      <c r="DY16" s="606"/>
      <c r="DZ16" s="606"/>
      <c r="EA16" s="606"/>
      <c r="EB16" s="606"/>
      <c r="EC16" s="646"/>
    </row>
    <row r="17" spans="2:133" ht="11.25" customHeight="1">
      <c r="B17" s="600" t="s">
        <v>259</v>
      </c>
      <c r="C17" s="601"/>
      <c r="D17" s="601"/>
      <c r="E17" s="601"/>
      <c r="F17" s="601"/>
      <c r="G17" s="601"/>
      <c r="H17" s="601"/>
      <c r="I17" s="601"/>
      <c r="J17" s="601"/>
      <c r="K17" s="601"/>
      <c r="L17" s="601"/>
      <c r="M17" s="601"/>
      <c r="N17" s="601"/>
      <c r="O17" s="601"/>
      <c r="P17" s="601"/>
      <c r="Q17" s="602"/>
      <c r="R17" s="603">
        <v>809306</v>
      </c>
      <c r="S17" s="606"/>
      <c r="T17" s="606"/>
      <c r="U17" s="606"/>
      <c r="V17" s="606"/>
      <c r="W17" s="606"/>
      <c r="X17" s="606"/>
      <c r="Y17" s="607"/>
      <c r="Z17" s="665">
        <v>0.2</v>
      </c>
      <c r="AA17" s="665"/>
      <c r="AB17" s="665"/>
      <c r="AC17" s="665"/>
      <c r="AD17" s="666">
        <v>809306</v>
      </c>
      <c r="AE17" s="666"/>
      <c r="AF17" s="666"/>
      <c r="AG17" s="666"/>
      <c r="AH17" s="666"/>
      <c r="AI17" s="666"/>
      <c r="AJ17" s="666"/>
      <c r="AK17" s="666"/>
      <c r="AL17" s="608">
        <v>0.4</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130</v>
      </c>
      <c r="BH17" s="606"/>
      <c r="BI17" s="606"/>
      <c r="BJ17" s="606"/>
      <c r="BK17" s="606"/>
      <c r="BL17" s="606"/>
      <c r="BM17" s="606"/>
      <c r="BN17" s="607"/>
      <c r="BO17" s="665" t="s">
        <v>235</v>
      </c>
      <c r="BP17" s="665"/>
      <c r="BQ17" s="665"/>
      <c r="BR17" s="665"/>
      <c r="BS17" s="611" t="s">
        <v>235</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34344839</v>
      </c>
      <c r="CS17" s="606"/>
      <c r="CT17" s="606"/>
      <c r="CU17" s="606"/>
      <c r="CV17" s="606"/>
      <c r="CW17" s="606"/>
      <c r="CX17" s="606"/>
      <c r="CY17" s="607"/>
      <c r="CZ17" s="665">
        <v>8.6</v>
      </c>
      <c r="DA17" s="665"/>
      <c r="DB17" s="665"/>
      <c r="DC17" s="665"/>
      <c r="DD17" s="611" t="s">
        <v>130</v>
      </c>
      <c r="DE17" s="606"/>
      <c r="DF17" s="606"/>
      <c r="DG17" s="606"/>
      <c r="DH17" s="606"/>
      <c r="DI17" s="606"/>
      <c r="DJ17" s="606"/>
      <c r="DK17" s="606"/>
      <c r="DL17" s="606"/>
      <c r="DM17" s="606"/>
      <c r="DN17" s="606"/>
      <c r="DO17" s="606"/>
      <c r="DP17" s="607"/>
      <c r="DQ17" s="611">
        <v>34191774</v>
      </c>
      <c r="DR17" s="606"/>
      <c r="DS17" s="606"/>
      <c r="DT17" s="606"/>
      <c r="DU17" s="606"/>
      <c r="DV17" s="606"/>
      <c r="DW17" s="606"/>
      <c r="DX17" s="606"/>
      <c r="DY17" s="606"/>
      <c r="DZ17" s="606"/>
      <c r="EA17" s="606"/>
      <c r="EB17" s="606"/>
      <c r="EC17" s="646"/>
    </row>
    <row r="18" spans="2:133" ht="11.25" customHeight="1">
      <c r="B18" s="600" t="s">
        <v>262</v>
      </c>
      <c r="C18" s="601"/>
      <c r="D18" s="601"/>
      <c r="E18" s="601"/>
      <c r="F18" s="601"/>
      <c r="G18" s="601"/>
      <c r="H18" s="601"/>
      <c r="I18" s="601"/>
      <c r="J18" s="601"/>
      <c r="K18" s="601"/>
      <c r="L18" s="601"/>
      <c r="M18" s="601"/>
      <c r="N18" s="601"/>
      <c r="O18" s="601"/>
      <c r="P18" s="601"/>
      <c r="Q18" s="602"/>
      <c r="R18" s="603">
        <v>29959699</v>
      </c>
      <c r="S18" s="606"/>
      <c r="T18" s="606"/>
      <c r="U18" s="606"/>
      <c r="V18" s="606"/>
      <c r="W18" s="606"/>
      <c r="X18" s="606"/>
      <c r="Y18" s="607"/>
      <c r="Z18" s="665">
        <v>7.5</v>
      </c>
      <c r="AA18" s="665"/>
      <c r="AB18" s="665"/>
      <c r="AC18" s="665"/>
      <c r="AD18" s="666">
        <v>29010513</v>
      </c>
      <c r="AE18" s="666"/>
      <c r="AF18" s="666"/>
      <c r="AG18" s="666"/>
      <c r="AH18" s="666"/>
      <c r="AI18" s="666"/>
      <c r="AJ18" s="666"/>
      <c r="AK18" s="666"/>
      <c r="AL18" s="608">
        <v>14.8</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235</v>
      </c>
      <c r="BH18" s="606"/>
      <c r="BI18" s="606"/>
      <c r="BJ18" s="606"/>
      <c r="BK18" s="606"/>
      <c r="BL18" s="606"/>
      <c r="BM18" s="606"/>
      <c r="BN18" s="607"/>
      <c r="BO18" s="665" t="s">
        <v>130</v>
      </c>
      <c r="BP18" s="665"/>
      <c r="BQ18" s="665"/>
      <c r="BR18" s="665"/>
      <c r="BS18" s="611" t="s">
        <v>235</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v>26521</v>
      </c>
      <c r="CS18" s="606"/>
      <c r="CT18" s="606"/>
      <c r="CU18" s="606"/>
      <c r="CV18" s="606"/>
      <c r="CW18" s="606"/>
      <c r="CX18" s="606"/>
      <c r="CY18" s="607"/>
      <c r="CZ18" s="665">
        <v>0</v>
      </c>
      <c r="DA18" s="665"/>
      <c r="DB18" s="665"/>
      <c r="DC18" s="665"/>
      <c r="DD18" s="611" t="s">
        <v>130</v>
      </c>
      <c r="DE18" s="606"/>
      <c r="DF18" s="606"/>
      <c r="DG18" s="606"/>
      <c r="DH18" s="606"/>
      <c r="DI18" s="606"/>
      <c r="DJ18" s="606"/>
      <c r="DK18" s="606"/>
      <c r="DL18" s="606"/>
      <c r="DM18" s="606"/>
      <c r="DN18" s="606"/>
      <c r="DO18" s="606"/>
      <c r="DP18" s="607"/>
      <c r="DQ18" s="611">
        <v>26521</v>
      </c>
      <c r="DR18" s="606"/>
      <c r="DS18" s="606"/>
      <c r="DT18" s="606"/>
      <c r="DU18" s="606"/>
      <c r="DV18" s="606"/>
      <c r="DW18" s="606"/>
      <c r="DX18" s="606"/>
      <c r="DY18" s="606"/>
      <c r="DZ18" s="606"/>
      <c r="EA18" s="606"/>
      <c r="EB18" s="606"/>
      <c r="EC18" s="646"/>
    </row>
    <row r="19" spans="2:133" ht="11.25" customHeight="1">
      <c r="B19" s="600" t="s">
        <v>265</v>
      </c>
      <c r="C19" s="601"/>
      <c r="D19" s="601"/>
      <c r="E19" s="601"/>
      <c r="F19" s="601"/>
      <c r="G19" s="601"/>
      <c r="H19" s="601"/>
      <c r="I19" s="601"/>
      <c r="J19" s="601"/>
      <c r="K19" s="601"/>
      <c r="L19" s="601"/>
      <c r="M19" s="601"/>
      <c r="N19" s="601"/>
      <c r="O19" s="601"/>
      <c r="P19" s="601"/>
      <c r="Q19" s="602"/>
      <c r="R19" s="603">
        <v>29010513</v>
      </c>
      <c r="S19" s="606"/>
      <c r="T19" s="606"/>
      <c r="U19" s="606"/>
      <c r="V19" s="606"/>
      <c r="W19" s="606"/>
      <c r="X19" s="606"/>
      <c r="Y19" s="607"/>
      <c r="Z19" s="665">
        <v>7.2</v>
      </c>
      <c r="AA19" s="665"/>
      <c r="AB19" s="665"/>
      <c r="AC19" s="665"/>
      <c r="AD19" s="666">
        <v>29010513</v>
      </c>
      <c r="AE19" s="666"/>
      <c r="AF19" s="666"/>
      <c r="AG19" s="666"/>
      <c r="AH19" s="666"/>
      <c r="AI19" s="666"/>
      <c r="AJ19" s="666"/>
      <c r="AK19" s="666"/>
      <c r="AL19" s="608">
        <v>14.8</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15162170</v>
      </c>
      <c r="BH19" s="606"/>
      <c r="BI19" s="606"/>
      <c r="BJ19" s="606"/>
      <c r="BK19" s="606"/>
      <c r="BL19" s="606"/>
      <c r="BM19" s="606"/>
      <c r="BN19" s="607"/>
      <c r="BO19" s="665">
        <v>11.3</v>
      </c>
      <c r="BP19" s="665"/>
      <c r="BQ19" s="665"/>
      <c r="BR19" s="665"/>
      <c r="BS19" s="611" t="s">
        <v>130</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130</v>
      </c>
      <c r="CS19" s="606"/>
      <c r="CT19" s="606"/>
      <c r="CU19" s="606"/>
      <c r="CV19" s="606"/>
      <c r="CW19" s="606"/>
      <c r="CX19" s="606"/>
      <c r="CY19" s="607"/>
      <c r="CZ19" s="665" t="s">
        <v>130</v>
      </c>
      <c r="DA19" s="665"/>
      <c r="DB19" s="665"/>
      <c r="DC19" s="665"/>
      <c r="DD19" s="611" t="s">
        <v>235</v>
      </c>
      <c r="DE19" s="606"/>
      <c r="DF19" s="606"/>
      <c r="DG19" s="606"/>
      <c r="DH19" s="606"/>
      <c r="DI19" s="606"/>
      <c r="DJ19" s="606"/>
      <c r="DK19" s="606"/>
      <c r="DL19" s="606"/>
      <c r="DM19" s="606"/>
      <c r="DN19" s="606"/>
      <c r="DO19" s="606"/>
      <c r="DP19" s="607"/>
      <c r="DQ19" s="611" t="s">
        <v>235</v>
      </c>
      <c r="DR19" s="606"/>
      <c r="DS19" s="606"/>
      <c r="DT19" s="606"/>
      <c r="DU19" s="606"/>
      <c r="DV19" s="606"/>
      <c r="DW19" s="606"/>
      <c r="DX19" s="606"/>
      <c r="DY19" s="606"/>
      <c r="DZ19" s="606"/>
      <c r="EA19" s="606"/>
      <c r="EB19" s="606"/>
      <c r="EC19" s="646"/>
    </row>
    <row r="20" spans="2:133" ht="11.25" customHeight="1">
      <c r="B20" s="600" t="s">
        <v>268</v>
      </c>
      <c r="C20" s="601"/>
      <c r="D20" s="601"/>
      <c r="E20" s="601"/>
      <c r="F20" s="601"/>
      <c r="G20" s="601"/>
      <c r="H20" s="601"/>
      <c r="I20" s="601"/>
      <c r="J20" s="601"/>
      <c r="K20" s="601"/>
      <c r="L20" s="601"/>
      <c r="M20" s="601"/>
      <c r="N20" s="601"/>
      <c r="O20" s="601"/>
      <c r="P20" s="601"/>
      <c r="Q20" s="602"/>
      <c r="R20" s="603">
        <v>949114</v>
      </c>
      <c r="S20" s="606"/>
      <c r="T20" s="606"/>
      <c r="U20" s="606"/>
      <c r="V20" s="606"/>
      <c r="W20" s="606"/>
      <c r="X20" s="606"/>
      <c r="Y20" s="607"/>
      <c r="Z20" s="665">
        <v>0.2</v>
      </c>
      <c r="AA20" s="665"/>
      <c r="AB20" s="665"/>
      <c r="AC20" s="665"/>
      <c r="AD20" s="666" t="s">
        <v>235</v>
      </c>
      <c r="AE20" s="666"/>
      <c r="AF20" s="666"/>
      <c r="AG20" s="666"/>
      <c r="AH20" s="666"/>
      <c r="AI20" s="666"/>
      <c r="AJ20" s="666"/>
      <c r="AK20" s="666"/>
      <c r="AL20" s="608" t="s">
        <v>235</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15162170</v>
      </c>
      <c r="BH20" s="606"/>
      <c r="BI20" s="606"/>
      <c r="BJ20" s="606"/>
      <c r="BK20" s="606"/>
      <c r="BL20" s="606"/>
      <c r="BM20" s="606"/>
      <c r="BN20" s="607"/>
      <c r="BO20" s="665">
        <v>11.3</v>
      </c>
      <c r="BP20" s="665"/>
      <c r="BQ20" s="665"/>
      <c r="BR20" s="665"/>
      <c r="BS20" s="611" t="s">
        <v>130</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397393283</v>
      </c>
      <c r="CS20" s="606"/>
      <c r="CT20" s="606"/>
      <c r="CU20" s="606"/>
      <c r="CV20" s="606"/>
      <c r="CW20" s="606"/>
      <c r="CX20" s="606"/>
      <c r="CY20" s="607"/>
      <c r="CZ20" s="665">
        <v>100</v>
      </c>
      <c r="DA20" s="665"/>
      <c r="DB20" s="665"/>
      <c r="DC20" s="665"/>
      <c r="DD20" s="611">
        <v>46923183</v>
      </c>
      <c r="DE20" s="606"/>
      <c r="DF20" s="606"/>
      <c r="DG20" s="606"/>
      <c r="DH20" s="606"/>
      <c r="DI20" s="606"/>
      <c r="DJ20" s="606"/>
      <c r="DK20" s="606"/>
      <c r="DL20" s="606"/>
      <c r="DM20" s="606"/>
      <c r="DN20" s="606"/>
      <c r="DO20" s="606"/>
      <c r="DP20" s="607"/>
      <c r="DQ20" s="611">
        <v>238619608</v>
      </c>
      <c r="DR20" s="606"/>
      <c r="DS20" s="606"/>
      <c r="DT20" s="606"/>
      <c r="DU20" s="606"/>
      <c r="DV20" s="606"/>
      <c r="DW20" s="606"/>
      <c r="DX20" s="606"/>
      <c r="DY20" s="606"/>
      <c r="DZ20" s="606"/>
      <c r="EA20" s="606"/>
      <c r="EB20" s="606"/>
      <c r="EC20" s="646"/>
    </row>
    <row r="21" spans="2:133" ht="11.25" customHeight="1">
      <c r="B21" s="600" t="s">
        <v>271</v>
      </c>
      <c r="C21" s="601"/>
      <c r="D21" s="601"/>
      <c r="E21" s="601"/>
      <c r="F21" s="601"/>
      <c r="G21" s="601"/>
      <c r="H21" s="601"/>
      <c r="I21" s="601"/>
      <c r="J21" s="601"/>
      <c r="K21" s="601"/>
      <c r="L21" s="601"/>
      <c r="M21" s="601"/>
      <c r="N21" s="601"/>
      <c r="O21" s="601"/>
      <c r="P21" s="601"/>
      <c r="Q21" s="602"/>
      <c r="R21" s="603">
        <v>72</v>
      </c>
      <c r="S21" s="606"/>
      <c r="T21" s="606"/>
      <c r="U21" s="606"/>
      <c r="V21" s="606"/>
      <c r="W21" s="606"/>
      <c r="X21" s="606"/>
      <c r="Y21" s="607"/>
      <c r="Z21" s="665">
        <v>0</v>
      </c>
      <c r="AA21" s="665"/>
      <c r="AB21" s="665"/>
      <c r="AC21" s="665"/>
      <c r="AD21" s="666" t="s">
        <v>130</v>
      </c>
      <c r="AE21" s="666"/>
      <c r="AF21" s="666"/>
      <c r="AG21" s="666"/>
      <c r="AH21" s="666"/>
      <c r="AI21" s="666"/>
      <c r="AJ21" s="666"/>
      <c r="AK21" s="666"/>
      <c r="AL21" s="608" t="s">
        <v>130</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t="s">
        <v>235</v>
      </c>
      <c r="BH21" s="606"/>
      <c r="BI21" s="606"/>
      <c r="BJ21" s="606"/>
      <c r="BK21" s="606"/>
      <c r="BL21" s="606"/>
      <c r="BM21" s="606"/>
      <c r="BN21" s="607"/>
      <c r="BO21" s="665" t="s">
        <v>235</v>
      </c>
      <c r="BP21" s="665"/>
      <c r="BQ21" s="665"/>
      <c r="BR21" s="665"/>
      <c r="BS21" s="611" t="s">
        <v>235</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273</v>
      </c>
      <c r="C22" s="601"/>
      <c r="D22" s="601"/>
      <c r="E22" s="601"/>
      <c r="F22" s="601"/>
      <c r="G22" s="601"/>
      <c r="H22" s="601"/>
      <c r="I22" s="601"/>
      <c r="J22" s="601"/>
      <c r="K22" s="601"/>
      <c r="L22" s="601"/>
      <c r="M22" s="601"/>
      <c r="N22" s="601"/>
      <c r="O22" s="601"/>
      <c r="P22" s="601"/>
      <c r="Q22" s="602"/>
      <c r="R22" s="603">
        <v>205358999</v>
      </c>
      <c r="S22" s="606"/>
      <c r="T22" s="606"/>
      <c r="U22" s="606"/>
      <c r="V22" s="606"/>
      <c r="W22" s="606"/>
      <c r="X22" s="606"/>
      <c r="Y22" s="607"/>
      <c r="Z22" s="665">
        <v>51.1</v>
      </c>
      <c r="AA22" s="665"/>
      <c r="AB22" s="665"/>
      <c r="AC22" s="665"/>
      <c r="AD22" s="666">
        <v>193968675</v>
      </c>
      <c r="AE22" s="666"/>
      <c r="AF22" s="666"/>
      <c r="AG22" s="666"/>
      <c r="AH22" s="666"/>
      <c r="AI22" s="666"/>
      <c r="AJ22" s="666"/>
      <c r="AK22" s="666"/>
      <c r="AL22" s="608">
        <v>98.8</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v>4721032</v>
      </c>
      <c r="BH22" s="606"/>
      <c r="BI22" s="606"/>
      <c r="BJ22" s="606"/>
      <c r="BK22" s="606"/>
      <c r="BL22" s="606"/>
      <c r="BM22" s="606"/>
      <c r="BN22" s="607"/>
      <c r="BO22" s="665">
        <v>3.5</v>
      </c>
      <c r="BP22" s="665"/>
      <c r="BQ22" s="665"/>
      <c r="BR22" s="665"/>
      <c r="BS22" s="611" t="s">
        <v>130</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276</v>
      </c>
      <c r="C23" s="601"/>
      <c r="D23" s="601"/>
      <c r="E23" s="601"/>
      <c r="F23" s="601"/>
      <c r="G23" s="601"/>
      <c r="H23" s="601"/>
      <c r="I23" s="601"/>
      <c r="J23" s="601"/>
      <c r="K23" s="601"/>
      <c r="L23" s="601"/>
      <c r="M23" s="601"/>
      <c r="N23" s="601"/>
      <c r="O23" s="601"/>
      <c r="P23" s="601"/>
      <c r="Q23" s="602"/>
      <c r="R23" s="603">
        <v>294650</v>
      </c>
      <c r="S23" s="606"/>
      <c r="T23" s="606"/>
      <c r="U23" s="606"/>
      <c r="V23" s="606"/>
      <c r="W23" s="606"/>
      <c r="X23" s="606"/>
      <c r="Y23" s="607"/>
      <c r="Z23" s="665">
        <v>0.1</v>
      </c>
      <c r="AA23" s="665"/>
      <c r="AB23" s="665"/>
      <c r="AC23" s="665"/>
      <c r="AD23" s="666">
        <v>294650</v>
      </c>
      <c r="AE23" s="666"/>
      <c r="AF23" s="666"/>
      <c r="AG23" s="666"/>
      <c r="AH23" s="666"/>
      <c r="AI23" s="666"/>
      <c r="AJ23" s="666"/>
      <c r="AK23" s="666"/>
      <c r="AL23" s="608">
        <v>0.2</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v>10441138</v>
      </c>
      <c r="BH23" s="606"/>
      <c r="BI23" s="606"/>
      <c r="BJ23" s="606"/>
      <c r="BK23" s="606"/>
      <c r="BL23" s="606"/>
      <c r="BM23" s="606"/>
      <c r="BN23" s="607"/>
      <c r="BO23" s="665">
        <v>7.8</v>
      </c>
      <c r="BP23" s="665"/>
      <c r="BQ23" s="665"/>
      <c r="BR23" s="665"/>
      <c r="BS23" s="611" t="s">
        <v>239</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c r="B24" s="600" t="s">
        <v>283</v>
      </c>
      <c r="C24" s="601"/>
      <c r="D24" s="601"/>
      <c r="E24" s="601"/>
      <c r="F24" s="601"/>
      <c r="G24" s="601"/>
      <c r="H24" s="601"/>
      <c r="I24" s="601"/>
      <c r="J24" s="601"/>
      <c r="K24" s="601"/>
      <c r="L24" s="601"/>
      <c r="M24" s="601"/>
      <c r="N24" s="601"/>
      <c r="O24" s="601"/>
      <c r="P24" s="601"/>
      <c r="Q24" s="602"/>
      <c r="R24" s="603">
        <v>3236706</v>
      </c>
      <c r="S24" s="606"/>
      <c r="T24" s="606"/>
      <c r="U24" s="606"/>
      <c r="V24" s="606"/>
      <c r="W24" s="606"/>
      <c r="X24" s="606"/>
      <c r="Y24" s="607"/>
      <c r="Z24" s="665">
        <v>0.8</v>
      </c>
      <c r="AA24" s="665"/>
      <c r="AB24" s="665"/>
      <c r="AC24" s="665"/>
      <c r="AD24" s="666">
        <v>127496</v>
      </c>
      <c r="AE24" s="666"/>
      <c r="AF24" s="666"/>
      <c r="AG24" s="666"/>
      <c r="AH24" s="666"/>
      <c r="AI24" s="666"/>
      <c r="AJ24" s="666"/>
      <c r="AK24" s="666"/>
      <c r="AL24" s="608">
        <v>0.1</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235</v>
      </c>
      <c r="BH24" s="606"/>
      <c r="BI24" s="606"/>
      <c r="BJ24" s="606"/>
      <c r="BK24" s="606"/>
      <c r="BL24" s="606"/>
      <c r="BM24" s="606"/>
      <c r="BN24" s="607"/>
      <c r="BO24" s="665" t="s">
        <v>235</v>
      </c>
      <c r="BP24" s="665"/>
      <c r="BQ24" s="665"/>
      <c r="BR24" s="665"/>
      <c r="BS24" s="611" t="s">
        <v>130</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242771922</v>
      </c>
      <c r="CS24" s="669"/>
      <c r="CT24" s="669"/>
      <c r="CU24" s="669"/>
      <c r="CV24" s="669"/>
      <c r="CW24" s="669"/>
      <c r="CX24" s="669"/>
      <c r="CY24" s="715"/>
      <c r="CZ24" s="716">
        <v>61.1</v>
      </c>
      <c r="DA24" s="685"/>
      <c r="DB24" s="685"/>
      <c r="DC24" s="719"/>
      <c r="DD24" s="714">
        <v>143065663</v>
      </c>
      <c r="DE24" s="669"/>
      <c r="DF24" s="669"/>
      <c r="DG24" s="669"/>
      <c r="DH24" s="669"/>
      <c r="DI24" s="669"/>
      <c r="DJ24" s="669"/>
      <c r="DK24" s="715"/>
      <c r="DL24" s="714">
        <v>142664307</v>
      </c>
      <c r="DM24" s="669"/>
      <c r="DN24" s="669"/>
      <c r="DO24" s="669"/>
      <c r="DP24" s="669"/>
      <c r="DQ24" s="669"/>
      <c r="DR24" s="669"/>
      <c r="DS24" s="669"/>
      <c r="DT24" s="669"/>
      <c r="DU24" s="669"/>
      <c r="DV24" s="715"/>
      <c r="DW24" s="716">
        <v>64.099999999999994</v>
      </c>
      <c r="DX24" s="685"/>
      <c r="DY24" s="685"/>
      <c r="DZ24" s="685"/>
      <c r="EA24" s="685"/>
      <c r="EB24" s="685"/>
      <c r="EC24" s="717"/>
    </row>
    <row r="25" spans="2:133" ht="11.25" customHeight="1">
      <c r="B25" s="600" t="s">
        <v>286</v>
      </c>
      <c r="C25" s="601"/>
      <c r="D25" s="601"/>
      <c r="E25" s="601"/>
      <c r="F25" s="601"/>
      <c r="G25" s="601"/>
      <c r="H25" s="601"/>
      <c r="I25" s="601"/>
      <c r="J25" s="601"/>
      <c r="K25" s="601"/>
      <c r="L25" s="601"/>
      <c r="M25" s="601"/>
      <c r="N25" s="601"/>
      <c r="O25" s="601"/>
      <c r="P25" s="601"/>
      <c r="Q25" s="602"/>
      <c r="R25" s="603">
        <v>3765158</v>
      </c>
      <c r="S25" s="606"/>
      <c r="T25" s="606"/>
      <c r="U25" s="606"/>
      <c r="V25" s="606"/>
      <c r="W25" s="606"/>
      <c r="X25" s="606"/>
      <c r="Y25" s="607"/>
      <c r="Z25" s="665">
        <v>0.9</v>
      </c>
      <c r="AA25" s="665"/>
      <c r="AB25" s="665"/>
      <c r="AC25" s="665"/>
      <c r="AD25" s="666">
        <v>1122400</v>
      </c>
      <c r="AE25" s="666"/>
      <c r="AF25" s="666"/>
      <c r="AG25" s="666"/>
      <c r="AH25" s="666"/>
      <c r="AI25" s="666"/>
      <c r="AJ25" s="666"/>
      <c r="AK25" s="666"/>
      <c r="AL25" s="608">
        <v>0.6</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235</v>
      </c>
      <c r="BH25" s="606"/>
      <c r="BI25" s="606"/>
      <c r="BJ25" s="606"/>
      <c r="BK25" s="606"/>
      <c r="BL25" s="606"/>
      <c r="BM25" s="606"/>
      <c r="BN25" s="607"/>
      <c r="BO25" s="665" t="s">
        <v>235</v>
      </c>
      <c r="BP25" s="665"/>
      <c r="BQ25" s="665"/>
      <c r="BR25" s="665"/>
      <c r="BS25" s="611" t="s">
        <v>130</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84078541</v>
      </c>
      <c r="CS25" s="604"/>
      <c r="CT25" s="604"/>
      <c r="CU25" s="604"/>
      <c r="CV25" s="604"/>
      <c r="CW25" s="604"/>
      <c r="CX25" s="604"/>
      <c r="CY25" s="605"/>
      <c r="CZ25" s="608">
        <v>21.2</v>
      </c>
      <c r="DA25" s="637"/>
      <c r="DB25" s="637"/>
      <c r="DC25" s="638"/>
      <c r="DD25" s="611">
        <v>71554556</v>
      </c>
      <c r="DE25" s="604"/>
      <c r="DF25" s="604"/>
      <c r="DG25" s="604"/>
      <c r="DH25" s="604"/>
      <c r="DI25" s="604"/>
      <c r="DJ25" s="604"/>
      <c r="DK25" s="605"/>
      <c r="DL25" s="611">
        <v>71153229</v>
      </c>
      <c r="DM25" s="604"/>
      <c r="DN25" s="604"/>
      <c r="DO25" s="604"/>
      <c r="DP25" s="604"/>
      <c r="DQ25" s="604"/>
      <c r="DR25" s="604"/>
      <c r="DS25" s="604"/>
      <c r="DT25" s="604"/>
      <c r="DU25" s="604"/>
      <c r="DV25" s="605"/>
      <c r="DW25" s="608">
        <v>32</v>
      </c>
      <c r="DX25" s="637"/>
      <c r="DY25" s="637"/>
      <c r="DZ25" s="637"/>
      <c r="EA25" s="637"/>
      <c r="EB25" s="637"/>
      <c r="EC25" s="639"/>
    </row>
    <row r="26" spans="2:133" ht="11.25" customHeight="1">
      <c r="B26" s="600" t="s">
        <v>289</v>
      </c>
      <c r="C26" s="601"/>
      <c r="D26" s="601"/>
      <c r="E26" s="601"/>
      <c r="F26" s="601"/>
      <c r="G26" s="601"/>
      <c r="H26" s="601"/>
      <c r="I26" s="601"/>
      <c r="J26" s="601"/>
      <c r="K26" s="601"/>
      <c r="L26" s="601"/>
      <c r="M26" s="601"/>
      <c r="N26" s="601"/>
      <c r="O26" s="601"/>
      <c r="P26" s="601"/>
      <c r="Q26" s="602"/>
      <c r="R26" s="603">
        <v>2014087</v>
      </c>
      <c r="S26" s="606"/>
      <c r="T26" s="606"/>
      <c r="U26" s="606"/>
      <c r="V26" s="606"/>
      <c r="W26" s="606"/>
      <c r="X26" s="606"/>
      <c r="Y26" s="607"/>
      <c r="Z26" s="665">
        <v>0.5</v>
      </c>
      <c r="AA26" s="665"/>
      <c r="AB26" s="665"/>
      <c r="AC26" s="665"/>
      <c r="AD26" s="666">
        <v>3003</v>
      </c>
      <c r="AE26" s="666"/>
      <c r="AF26" s="666"/>
      <c r="AG26" s="666"/>
      <c r="AH26" s="666"/>
      <c r="AI26" s="666"/>
      <c r="AJ26" s="666"/>
      <c r="AK26" s="666"/>
      <c r="AL26" s="608">
        <v>0</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130</v>
      </c>
      <c r="BH26" s="606"/>
      <c r="BI26" s="606"/>
      <c r="BJ26" s="606"/>
      <c r="BK26" s="606"/>
      <c r="BL26" s="606"/>
      <c r="BM26" s="606"/>
      <c r="BN26" s="607"/>
      <c r="BO26" s="665" t="s">
        <v>235</v>
      </c>
      <c r="BP26" s="665"/>
      <c r="BQ26" s="665"/>
      <c r="BR26" s="665"/>
      <c r="BS26" s="611" t="s">
        <v>239</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60468113</v>
      </c>
      <c r="CS26" s="606"/>
      <c r="CT26" s="606"/>
      <c r="CU26" s="606"/>
      <c r="CV26" s="606"/>
      <c r="CW26" s="606"/>
      <c r="CX26" s="606"/>
      <c r="CY26" s="607"/>
      <c r="CZ26" s="608">
        <v>15.2</v>
      </c>
      <c r="DA26" s="637"/>
      <c r="DB26" s="637"/>
      <c r="DC26" s="638"/>
      <c r="DD26" s="611">
        <v>48377372</v>
      </c>
      <c r="DE26" s="606"/>
      <c r="DF26" s="606"/>
      <c r="DG26" s="606"/>
      <c r="DH26" s="606"/>
      <c r="DI26" s="606"/>
      <c r="DJ26" s="606"/>
      <c r="DK26" s="607"/>
      <c r="DL26" s="611" t="s">
        <v>235</v>
      </c>
      <c r="DM26" s="606"/>
      <c r="DN26" s="606"/>
      <c r="DO26" s="606"/>
      <c r="DP26" s="606"/>
      <c r="DQ26" s="606"/>
      <c r="DR26" s="606"/>
      <c r="DS26" s="606"/>
      <c r="DT26" s="606"/>
      <c r="DU26" s="606"/>
      <c r="DV26" s="607"/>
      <c r="DW26" s="608" t="s">
        <v>235</v>
      </c>
      <c r="DX26" s="637"/>
      <c r="DY26" s="637"/>
      <c r="DZ26" s="637"/>
      <c r="EA26" s="637"/>
      <c r="EB26" s="637"/>
      <c r="EC26" s="639"/>
    </row>
    <row r="27" spans="2:133" ht="11.25" customHeight="1">
      <c r="B27" s="600" t="s">
        <v>292</v>
      </c>
      <c r="C27" s="601"/>
      <c r="D27" s="601"/>
      <c r="E27" s="601"/>
      <c r="F27" s="601"/>
      <c r="G27" s="601"/>
      <c r="H27" s="601"/>
      <c r="I27" s="601"/>
      <c r="J27" s="601"/>
      <c r="K27" s="601"/>
      <c r="L27" s="601"/>
      <c r="M27" s="601"/>
      <c r="N27" s="601"/>
      <c r="O27" s="601"/>
      <c r="P27" s="601"/>
      <c r="Q27" s="602"/>
      <c r="R27" s="603">
        <v>96627087</v>
      </c>
      <c r="S27" s="606"/>
      <c r="T27" s="606"/>
      <c r="U27" s="606"/>
      <c r="V27" s="606"/>
      <c r="W27" s="606"/>
      <c r="X27" s="606"/>
      <c r="Y27" s="607"/>
      <c r="Z27" s="665">
        <v>24</v>
      </c>
      <c r="AA27" s="665"/>
      <c r="AB27" s="665"/>
      <c r="AC27" s="665"/>
      <c r="AD27" s="666" t="s">
        <v>130</v>
      </c>
      <c r="AE27" s="666"/>
      <c r="AF27" s="666"/>
      <c r="AG27" s="666"/>
      <c r="AH27" s="666"/>
      <c r="AI27" s="666"/>
      <c r="AJ27" s="666"/>
      <c r="AK27" s="666"/>
      <c r="AL27" s="608" t="s">
        <v>130</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134355183</v>
      </c>
      <c r="BH27" s="606"/>
      <c r="BI27" s="606"/>
      <c r="BJ27" s="606"/>
      <c r="BK27" s="606"/>
      <c r="BL27" s="606"/>
      <c r="BM27" s="606"/>
      <c r="BN27" s="607"/>
      <c r="BO27" s="665">
        <v>100</v>
      </c>
      <c r="BP27" s="665"/>
      <c r="BQ27" s="665"/>
      <c r="BR27" s="665"/>
      <c r="BS27" s="611">
        <v>1658639</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124486862</v>
      </c>
      <c r="CS27" s="604"/>
      <c r="CT27" s="604"/>
      <c r="CU27" s="604"/>
      <c r="CV27" s="604"/>
      <c r="CW27" s="604"/>
      <c r="CX27" s="604"/>
      <c r="CY27" s="605"/>
      <c r="CZ27" s="608">
        <v>31.3</v>
      </c>
      <c r="DA27" s="637"/>
      <c r="DB27" s="637"/>
      <c r="DC27" s="638"/>
      <c r="DD27" s="611">
        <v>37457653</v>
      </c>
      <c r="DE27" s="604"/>
      <c r="DF27" s="604"/>
      <c r="DG27" s="604"/>
      <c r="DH27" s="604"/>
      <c r="DI27" s="604"/>
      <c r="DJ27" s="604"/>
      <c r="DK27" s="605"/>
      <c r="DL27" s="611">
        <v>37457624</v>
      </c>
      <c r="DM27" s="604"/>
      <c r="DN27" s="604"/>
      <c r="DO27" s="604"/>
      <c r="DP27" s="604"/>
      <c r="DQ27" s="604"/>
      <c r="DR27" s="604"/>
      <c r="DS27" s="604"/>
      <c r="DT27" s="604"/>
      <c r="DU27" s="604"/>
      <c r="DV27" s="605"/>
      <c r="DW27" s="608">
        <v>16.8</v>
      </c>
      <c r="DX27" s="637"/>
      <c r="DY27" s="637"/>
      <c r="DZ27" s="637"/>
      <c r="EA27" s="637"/>
      <c r="EB27" s="637"/>
      <c r="EC27" s="639"/>
    </row>
    <row r="28" spans="2:133" ht="11.25" customHeight="1">
      <c r="B28" s="708" t="s">
        <v>295</v>
      </c>
      <c r="C28" s="709"/>
      <c r="D28" s="709"/>
      <c r="E28" s="709"/>
      <c r="F28" s="709"/>
      <c r="G28" s="709"/>
      <c r="H28" s="709"/>
      <c r="I28" s="709"/>
      <c r="J28" s="709"/>
      <c r="K28" s="709"/>
      <c r="L28" s="709"/>
      <c r="M28" s="709"/>
      <c r="N28" s="709"/>
      <c r="O28" s="709"/>
      <c r="P28" s="709"/>
      <c r="Q28" s="710"/>
      <c r="R28" s="603">
        <v>9698</v>
      </c>
      <c r="S28" s="606"/>
      <c r="T28" s="606"/>
      <c r="U28" s="606"/>
      <c r="V28" s="606"/>
      <c r="W28" s="606"/>
      <c r="X28" s="606"/>
      <c r="Y28" s="607"/>
      <c r="Z28" s="665">
        <v>0</v>
      </c>
      <c r="AA28" s="665"/>
      <c r="AB28" s="665"/>
      <c r="AC28" s="665"/>
      <c r="AD28" s="666">
        <v>9698</v>
      </c>
      <c r="AE28" s="666"/>
      <c r="AF28" s="666"/>
      <c r="AG28" s="666"/>
      <c r="AH28" s="666"/>
      <c r="AI28" s="666"/>
      <c r="AJ28" s="666"/>
      <c r="AK28" s="666"/>
      <c r="AL28" s="608">
        <v>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34206519</v>
      </c>
      <c r="CS28" s="606"/>
      <c r="CT28" s="606"/>
      <c r="CU28" s="606"/>
      <c r="CV28" s="606"/>
      <c r="CW28" s="606"/>
      <c r="CX28" s="606"/>
      <c r="CY28" s="607"/>
      <c r="CZ28" s="608">
        <v>8.6</v>
      </c>
      <c r="DA28" s="637"/>
      <c r="DB28" s="637"/>
      <c r="DC28" s="638"/>
      <c r="DD28" s="611">
        <v>34053454</v>
      </c>
      <c r="DE28" s="606"/>
      <c r="DF28" s="606"/>
      <c r="DG28" s="606"/>
      <c r="DH28" s="606"/>
      <c r="DI28" s="606"/>
      <c r="DJ28" s="606"/>
      <c r="DK28" s="607"/>
      <c r="DL28" s="611">
        <v>34053454</v>
      </c>
      <c r="DM28" s="606"/>
      <c r="DN28" s="606"/>
      <c r="DO28" s="606"/>
      <c r="DP28" s="606"/>
      <c r="DQ28" s="606"/>
      <c r="DR28" s="606"/>
      <c r="DS28" s="606"/>
      <c r="DT28" s="606"/>
      <c r="DU28" s="606"/>
      <c r="DV28" s="607"/>
      <c r="DW28" s="608">
        <v>15.3</v>
      </c>
      <c r="DX28" s="637"/>
      <c r="DY28" s="637"/>
      <c r="DZ28" s="637"/>
      <c r="EA28" s="637"/>
      <c r="EB28" s="637"/>
      <c r="EC28" s="639"/>
    </row>
    <row r="29" spans="2:133" ht="11.25" customHeight="1">
      <c r="B29" s="600" t="s">
        <v>297</v>
      </c>
      <c r="C29" s="601"/>
      <c r="D29" s="601"/>
      <c r="E29" s="601"/>
      <c r="F29" s="601"/>
      <c r="G29" s="601"/>
      <c r="H29" s="601"/>
      <c r="I29" s="601"/>
      <c r="J29" s="601"/>
      <c r="K29" s="601"/>
      <c r="L29" s="601"/>
      <c r="M29" s="601"/>
      <c r="N29" s="601"/>
      <c r="O29" s="601"/>
      <c r="P29" s="601"/>
      <c r="Q29" s="602"/>
      <c r="R29" s="603">
        <v>22122629</v>
      </c>
      <c r="S29" s="606"/>
      <c r="T29" s="606"/>
      <c r="U29" s="606"/>
      <c r="V29" s="606"/>
      <c r="W29" s="606"/>
      <c r="X29" s="606"/>
      <c r="Y29" s="607"/>
      <c r="Z29" s="665">
        <v>5.5</v>
      </c>
      <c r="AA29" s="665"/>
      <c r="AB29" s="665"/>
      <c r="AC29" s="665"/>
      <c r="AD29" s="666" t="s">
        <v>130</v>
      </c>
      <c r="AE29" s="666"/>
      <c r="AF29" s="666"/>
      <c r="AG29" s="666"/>
      <c r="AH29" s="666"/>
      <c r="AI29" s="666"/>
      <c r="AJ29" s="666"/>
      <c r="AK29" s="666"/>
      <c r="AL29" s="608" t="s">
        <v>235</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301</v>
      </c>
      <c r="CG29" s="644"/>
      <c r="CH29" s="644"/>
      <c r="CI29" s="644"/>
      <c r="CJ29" s="644"/>
      <c r="CK29" s="644"/>
      <c r="CL29" s="644"/>
      <c r="CM29" s="644"/>
      <c r="CN29" s="644"/>
      <c r="CO29" s="644"/>
      <c r="CP29" s="644"/>
      <c r="CQ29" s="645"/>
      <c r="CR29" s="603">
        <v>34206519</v>
      </c>
      <c r="CS29" s="604"/>
      <c r="CT29" s="604"/>
      <c r="CU29" s="604"/>
      <c r="CV29" s="604"/>
      <c r="CW29" s="604"/>
      <c r="CX29" s="604"/>
      <c r="CY29" s="605"/>
      <c r="CZ29" s="608">
        <v>8.6</v>
      </c>
      <c r="DA29" s="637"/>
      <c r="DB29" s="637"/>
      <c r="DC29" s="638"/>
      <c r="DD29" s="611">
        <v>34053454</v>
      </c>
      <c r="DE29" s="604"/>
      <c r="DF29" s="604"/>
      <c r="DG29" s="604"/>
      <c r="DH29" s="604"/>
      <c r="DI29" s="604"/>
      <c r="DJ29" s="604"/>
      <c r="DK29" s="605"/>
      <c r="DL29" s="611">
        <v>34053454</v>
      </c>
      <c r="DM29" s="604"/>
      <c r="DN29" s="604"/>
      <c r="DO29" s="604"/>
      <c r="DP29" s="604"/>
      <c r="DQ29" s="604"/>
      <c r="DR29" s="604"/>
      <c r="DS29" s="604"/>
      <c r="DT29" s="604"/>
      <c r="DU29" s="604"/>
      <c r="DV29" s="605"/>
      <c r="DW29" s="608">
        <v>15.3</v>
      </c>
      <c r="DX29" s="637"/>
      <c r="DY29" s="637"/>
      <c r="DZ29" s="637"/>
      <c r="EA29" s="637"/>
      <c r="EB29" s="637"/>
      <c r="EC29" s="639"/>
    </row>
    <row r="30" spans="2:133" ht="11.25" customHeight="1">
      <c r="B30" s="600" t="s">
        <v>302</v>
      </c>
      <c r="C30" s="601"/>
      <c r="D30" s="601"/>
      <c r="E30" s="601"/>
      <c r="F30" s="601"/>
      <c r="G30" s="601"/>
      <c r="H30" s="601"/>
      <c r="I30" s="601"/>
      <c r="J30" s="601"/>
      <c r="K30" s="601"/>
      <c r="L30" s="601"/>
      <c r="M30" s="601"/>
      <c r="N30" s="601"/>
      <c r="O30" s="601"/>
      <c r="P30" s="601"/>
      <c r="Q30" s="602"/>
      <c r="R30" s="603">
        <v>1542832</v>
      </c>
      <c r="S30" s="606"/>
      <c r="T30" s="606"/>
      <c r="U30" s="606"/>
      <c r="V30" s="606"/>
      <c r="W30" s="606"/>
      <c r="X30" s="606"/>
      <c r="Y30" s="607"/>
      <c r="Z30" s="665">
        <v>0.4</v>
      </c>
      <c r="AA30" s="665"/>
      <c r="AB30" s="665"/>
      <c r="AC30" s="665"/>
      <c r="AD30" s="666">
        <v>379298</v>
      </c>
      <c r="AE30" s="666"/>
      <c r="AF30" s="666"/>
      <c r="AG30" s="666"/>
      <c r="AH30" s="666"/>
      <c r="AI30" s="666"/>
      <c r="AJ30" s="666"/>
      <c r="AK30" s="666"/>
      <c r="AL30" s="608">
        <v>0.2</v>
      </c>
      <c r="AM30" s="609"/>
      <c r="AN30" s="609"/>
      <c r="AO30" s="667"/>
      <c r="AP30" s="693" t="s">
        <v>303</v>
      </c>
      <c r="AQ30" s="694"/>
      <c r="AR30" s="694"/>
      <c r="AS30" s="694"/>
      <c r="AT30" s="699" t="s">
        <v>304</v>
      </c>
      <c r="AU30" s="210"/>
      <c r="AV30" s="210"/>
      <c r="AW30" s="210"/>
      <c r="AX30" s="702" t="s">
        <v>179</v>
      </c>
      <c r="AY30" s="703"/>
      <c r="AZ30" s="703"/>
      <c r="BA30" s="703"/>
      <c r="BB30" s="703"/>
      <c r="BC30" s="703"/>
      <c r="BD30" s="703"/>
      <c r="BE30" s="703"/>
      <c r="BF30" s="704"/>
      <c r="BG30" s="683">
        <v>99.3</v>
      </c>
      <c r="BH30" s="684"/>
      <c r="BI30" s="684"/>
      <c r="BJ30" s="684"/>
      <c r="BK30" s="684"/>
      <c r="BL30" s="684"/>
      <c r="BM30" s="685">
        <v>98.2</v>
      </c>
      <c r="BN30" s="684"/>
      <c r="BO30" s="684"/>
      <c r="BP30" s="684"/>
      <c r="BQ30" s="686"/>
      <c r="BR30" s="683">
        <v>99.2</v>
      </c>
      <c r="BS30" s="684"/>
      <c r="BT30" s="684"/>
      <c r="BU30" s="684"/>
      <c r="BV30" s="684"/>
      <c r="BW30" s="684"/>
      <c r="BX30" s="685">
        <v>97.8</v>
      </c>
      <c r="BY30" s="684"/>
      <c r="BZ30" s="684"/>
      <c r="CA30" s="684"/>
      <c r="CB30" s="686"/>
      <c r="CD30" s="689"/>
      <c r="CE30" s="690"/>
      <c r="CF30" s="647" t="s">
        <v>305</v>
      </c>
      <c r="CG30" s="644"/>
      <c r="CH30" s="644"/>
      <c r="CI30" s="644"/>
      <c r="CJ30" s="644"/>
      <c r="CK30" s="644"/>
      <c r="CL30" s="644"/>
      <c r="CM30" s="644"/>
      <c r="CN30" s="644"/>
      <c r="CO30" s="644"/>
      <c r="CP30" s="644"/>
      <c r="CQ30" s="645"/>
      <c r="CR30" s="603">
        <v>29730102</v>
      </c>
      <c r="CS30" s="606"/>
      <c r="CT30" s="606"/>
      <c r="CU30" s="606"/>
      <c r="CV30" s="606"/>
      <c r="CW30" s="606"/>
      <c r="CX30" s="606"/>
      <c r="CY30" s="607"/>
      <c r="CZ30" s="608">
        <v>7.5</v>
      </c>
      <c r="DA30" s="637"/>
      <c r="DB30" s="637"/>
      <c r="DC30" s="638"/>
      <c r="DD30" s="611">
        <v>29577037</v>
      </c>
      <c r="DE30" s="606"/>
      <c r="DF30" s="606"/>
      <c r="DG30" s="606"/>
      <c r="DH30" s="606"/>
      <c r="DI30" s="606"/>
      <c r="DJ30" s="606"/>
      <c r="DK30" s="607"/>
      <c r="DL30" s="611">
        <v>29577037</v>
      </c>
      <c r="DM30" s="606"/>
      <c r="DN30" s="606"/>
      <c r="DO30" s="606"/>
      <c r="DP30" s="606"/>
      <c r="DQ30" s="606"/>
      <c r="DR30" s="606"/>
      <c r="DS30" s="606"/>
      <c r="DT30" s="606"/>
      <c r="DU30" s="606"/>
      <c r="DV30" s="607"/>
      <c r="DW30" s="608">
        <v>13.3</v>
      </c>
      <c r="DX30" s="637"/>
      <c r="DY30" s="637"/>
      <c r="DZ30" s="637"/>
      <c r="EA30" s="637"/>
      <c r="EB30" s="637"/>
      <c r="EC30" s="639"/>
    </row>
    <row r="31" spans="2:133" ht="11.25" customHeight="1">
      <c r="B31" s="600" t="s">
        <v>306</v>
      </c>
      <c r="C31" s="601"/>
      <c r="D31" s="601"/>
      <c r="E31" s="601"/>
      <c r="F31" s="601"/>
      <c r="G31" s="601"/>
      <c r="H31" s="601"/>
      <c r="I31" s="601"/>
      <c r="J31" s="601"/>
      <c r="K31" s="601"/>
      <c r="L31" s="601"/>
      <c r="M31" s="601"/>
      <c r="N31" s="601"/>
      <c r="O31" s="601"/>
      <c r="P31" s="601"/>
      <c r="Q31" s="602"/>
      <c r="R31" s="603">
        <v>213517</v>
      </c>
      <c r="S31" s="606"/>
      <c r="T31" s="606"/>
      <c r="U31" s="606"/>
      <c r="V31" s="606"/>
      <c r="W31" s="606"/>
      <c r="X31" s="606"/>
      <c r="Y31" s="607"/>
      <c r="Z31" s="665">
        <v>0.1</v>
      </c>
      <c r="AA31" s="665"/>
      <c r="AB31" s="665"/>
      <c r="AC31" s="665"/>
      <c r="AD31" s="666" t="s">
        <v>235</v>
      </c>
      <c r="AE31" s="666"/>
      <c r="AF31" s="666"/>
      <c r="AG31" s="666"/>
      <c r="AH31" s="666"/>
      <c r="AI31" s="666"/>
      <c r="AJ31" s="666"/>
      <c r="AK31" s="666"/>
      <c r="AL31" s="608" t="s">
        <v>235</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99.2</v>
      </c>
      <c r="BH31" s="604"/>
      <c r="BI31" s="604"/>
      <c r="BJ31" s="604"/>
      <c r="BK31" s="604"/>
      <c r="BL31" s="604"/>
      <c r="BM31" s="609">
        <v>97.7</v>
      </c>
      <c r="BN31" s="682"/>
      <c r="BO31" s="682"/>
      <c r="BP31" s="682"/>
      <c r="BQ31" s="643"/>
      <c r="BR31" s="681">
        <v>99</v>
      </c>
      <c r="BS31" s="604"/>
      <c r="BT31" s="604"/>
      <c r="BU31" s="604"/>
      <c r="BV31" s="604"/>
      <c r="BW31" s="604"/>
      <c r="BX31" s="609">
        <v>97.2</v>
      </c>
      <c r="BY31" s="682"/>
      <c r="BZ31" s="682"/>
      <c r="CA31" s="682"/>
      <c r="CB31" s="643"/>
      <c r="CD31" s="689"/>
      <c r="CE31" s="690"/>
      <c r="CF31" s="647" t="s">
        <v>309</v>
      </c>
      <c r="CG31" s="644"/>
      <c r="CH31" s="644"/>
      <c r="CI31" s="644"/>
      <c r="CJ31" s="644"/>
      <c r="CK31" s="644"/>
      <c r="CL31" s="644"/>
      <c r="CM31" s="644"/>
      <c r="CN31" s="644"/>
      <c r="CO31" s="644"/>
      <c r="CP31" s="644"/>
      <c r="CQ31" s="645"/>
      <c r="CR31" s="603">
        <v>4476417</v>
      </c>
      <c r="CS31" s="604"/>
      <c r="CT31" s="604"/>
      <c r="CU31" s="604"/>
      <c r="CV31" s="604"/>
      <c r="CW31" s="604"/>
      <c r="CX31" s="604"/>
      <c r="CY31" s="605"/>
      <c r="CZ31" s="608">
        <v>1.1000000000000001</v>
      </c>
      <c r="DA31" s="637"/>
      <c r="DB31" s="637"/>
      <c r="DC31" s="638"/>
      <c r="DD31" s="611">
        <v>4476417</v>
      </c>
      <c r="DE31" s="604"/>
      <c r="DF31" s="604"/>
      <c r="DG31" s="604"/>
      <c r="DH31" s="604"/>
      <c r="DI31" s="604"/>
      <c r="DJ31" s="604"/>
      <c r="DK31" s="605"/>
      <c r="DL31" s="611">
        <v>4476417</v>
      </c>
      <c r="DM31" s="604"/>
      <c r="DN31" s="604"/>
      <c r="DO31" s="604"/>
      <c r="DP31" s="604"/>
      <c r="DQ31" s="604"/>
      <c r="DR31" s="604"/>
      <c r="DS31" s="604"/>
      <c r="DT31" s="604"/>
      <c r="DU31" s="604"/>
      <c r="DV31" s="605"/>
      <c r="DW31" s="608">
        <v>2</v>
      </c>
      <c r="DX31" s="637"/>
      <c r="DY31" s="637"/>
      <c r="DZ31" s="637"/>
      <c r="EA31" s="637"/>
      <c r="EB31" s="637"/>
      <c r="EC31" s="639"/>
    </row>
    <row r="32" spans="2:133" ht="11.25" customHeight="1">
      <c r="B32" s="600" t="s">
        <v>310</v>
      </c>
      <c r="C32" s="601"/>
      <c r="D32" s="601"/>
      <c r="E32" s="601"/>
      <c r="F32" s="601"/>
      <c r="G32" s="601"/>
      <c r="H32" s="601"/>
      <c r="I32" s="601"/>
      <c r="J32" s="601"/>
      <c r="K32" s="601"/>
      <c r="L32" s="601"/>
      <c r="M32" s="601"/>
      <c r="N32" s="601"/>
      <c r="O32" s="601"/>
      <c r="P32" s="601"/>
      <c r="Q32" s="602"/>
      <c r="R32" s="603">
        <v>5270063</v>
      </c>
      <c r="S32" s="606"/>
      <c r="T32" s="606"/>
      <c r="U32" s="606"/>
      <c r="V32" s="606"/>
      <c r="W32" s="606"/>
      <c r="X32" s="606"/>
      <c r="Y32" s="607"/>
      <c r="Z32" s="665">
        <v>1.3</v>
      </c>
      <c r="AA32" s="665"/>
      <c r="AB32" s="665"/>
      <c r="AC32" s="665"/>
      <c r="AD32" s="666" t="s">
        <v>235</v>
      </c>
      <c r="AE32" s="666"/>
      <c r="AF32" s="666"/>
      <c r="AG32" s="666"/>
      <c r="AH32" s="666"/>
      <c r="AI32" s="666"/>
      <c r="AJ32" s="666"/>
      <c r="AK32" s="666"/>
      <c r="AL32" s="608" t="s">
        <v>235</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99.4</v>
      </c>
      <c r="BH32" s="619"/>
      <c r="BI32" s="619"/>
      <c r="BJ32" s="619"/>
      <c r="BK32" s="619"/>
      <c r="BL32" s="619"/>
      <c r="BM32" s="663">
        <v>98.5</v>
      </c>
      <c r="BN32" s="619"/>
      <c r="BO32" s="619"/>
      <c r="BP32" s="619"/>
      <c r="BQ32" s="656"/>
      <c r="BR32" s="680">
        <v>99.3</v>
      </c>
      <c r="BS32" s="619"/>
      <c r="BT32" s="619"/>
      <c r="BU32" s="619"/>
      <c r="BV32" s="619"/>
      <c r="BW32" s="619"/>
      <c r="BX32" s="663">
        <v>98</v>
      </c>
      <c r="BY32" s="619"/>
      <c r="BZ32" s="619"/>
      <c r="CA32" s="619"/>
      <c r="CB32" s="656"/>
      <c r="CD32" s="691"/>
      <c r="CE32" s="692"/>
      <c r="CF32" s="647" t="s">
        <v>312</v>
      </c>
      <c r="CG32" s="644"/>
      <c r="CH32" s="644"/>
      <c r="CI32" s="644"/>
      <c r="CJ32" s="644"/>
      <c r="CK32" s="644"/>
      <c r="CL32" s="644"/>
      <c r="CM32" s="644"/>
      <c r="CN32" s="644"/>
      <c r="CO32" s="644"/>
      <c r="CP32" s="644"/>
      <c r="CQ32" s="645"/>
      <c r="CR32" s="603" t="s">
        <v>235</v>
      </c>
      <c r="CS32" s="606"/>
      <c r="CT32" s="606"/>
      <c r="CU32" s="606"/>
      <c r="CV32" s="606"/>
      <c r="CW32" s="606"/>
      <c r="CX32" s="606"/>
      <c r="CY32" s="607"/>
      <c r="CZ32" s="608" t="s">
        <v>239</v>
      </c>
      <c r="DA32" s="637"/>
      <c r="DB32" s="637"/>
      <c r="DC32" s="638"/>
      <c r="DD32" s="611" t="s">
        <v>235</v>
      </c>
      <c r="DE32" s="606"/>
      <c r="DF32" s="606"/>
      <c r="DG32" s="606"/>
      <c r="DH32" s="606"/>
      <c r="DI32" s="606"/>
      <c r="DJ32" s="606"/>
      <c r="DK32" s="607"/>
      <c r="DL32" s="611" t="s">
        <v>239</v>
      </c>
      <c r="DM32" s="606"/>
      <c r="DN32" s="606"/>
      <c r="DO32" s="606"/>
      <c r="DP32" s="606"/>
      <c r="DQ32" s="606"/>
      <c r="DR32" s="606"/>
      <c r="DS32" s="606"/>
      <c r="DT32" s="606"/>
      <c r="DU32" s="606"/>
      <c r="DV32" s="607"/>
      <c r="DW32" s="608" t="s">
        <v>130</v>
      </c>
      <c r="DX32" s="637"/>
      <c r="DY32" s="637"/>
      <c r="DZ32" s="637"/>
      <c r="EA32" s="637"/>
      <c r="EB32" s="637"/>
      <c r="EC32" s="639"/>
    </row>
    <row r="33" spans="2:133" ht="11.25" customHeight="1">
      <c r="B33" s="600" t="s">
        <v>313</v>
      </c>
      <c r="C33" s="601"/>
      <c r="D33" s="601"/>
      <c r="E33" s="601"/>
      <c r="F33" s="601"/>
      <c r="G33" s="601"/>
      <c r="H33" s="601"/>
      <c r="I33" s="601"/>
      <c r="J33" s="601"/>
      <c r="K33" s="601"/>
      <c r="L33" s="601"/>
      <c r="M33" s="601"/>
      <c r="N33" s="601"/>
      <c r="O33" s="601"/>
      <c r="P33" s="601"/>
      <c r="Q33" s="602"/>
      <c r="R33" s="603">
        <v>3386821</v>
      </c>
      <c r="S33" s="606"/>
      <c r="T33" s="606"/>
      <c r="U33" s="606"/>
      <c r="V33" s="606"/>
      <c r="W33" s="606"/>
      <c r="X33" s="606"/>
      <c r="Y33" s="607"/>
      <c r="Z33" s="665">
        <v>0.8</v>
      </c>
      <c r="AA33" s="665"/>
      <c r="AB33" s="665"/>
      <c r="AC33" s="665"/>
      <c r="AD33" s="666" t="s">
        <v>235</v>
      </c>
      <c r="AE33" s="666"/>
      <c r="AF33" s="666"/>
      <c r="AG33" s="666"/>
      <c r="AH33" s="666"/>
      <c r="AI33" s="666"/>
      <c r="AJ33" s="666"/>
      <c r="AK33" s="666"/>
      <c r="AL33" s="608" t="s">
        <v>235</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107591701</v>
      </c>
      <c r="CS33" s="604"/>
      <c r="CT33" s="604"/>
      <c r="CU33" s="604"/>
      <c r="CV33" s="604"/>
      <c r="CW33" s="604"/>
      <c r="CX33" s="604"/>
      <c r="CY33" s="605"/>
      <c r="CZ33" s="608">
        <v>27.1</v>
      </c>
      <c r="DA33" s="637"/>
      <c r="DB33" s="637"/>
      <c r="DC33" s="638"/>
      <c r="DD33" s="611">
        <v>87769659</v>
      </c>
      <c r="DE33" s="604"/>
      <c r="DF33" s="604"/>
      <c r="DG33" s="604"/>
      <c r="DH33" s="604"/>
      <c r="DI33" s="604"/>
      <c r="DJ33" s="604"/>
      <c r="DK33" s="605"/>
      <c r="DL33" s="611">
        <v>74738532</v>
      </c>
      <c r="DM33" s="604"/>
      <c r="DN33" s="604"/>
      <c r="DO33" s="604"/>
      <c r="DP33" s="604"/>
      <c r="DQ33" s="604"/>
      <c r="DR33" s="604"/>
      <c r="DS33" s="604"/>
      <c r="DT33" s="604"/>
      <c r="DU33" s="604"/>
      <c r="DV33" s="605"/>
      <c r="DW33" s="608">
        <v>33.6</v>
      </c>
      <c r="DX33" s="637"/>
      <c r="DY33" s="637"/>
      <c r="DZ33" s="637"/>
      <c r="EA33" s="637"/>
      <c r="EB33" s="637"/>
      <c r="EC33" s="639"/>
    </row>
    <row r="34" spans="2:133" ht="11.25" customHeight="1">
      <c r="B34" s="600" t="s">
        <v>315</v>
      </c>
      <c r="C34" s="601"/>
      <c r="D34" s="601"/>
      <c r="E34" s="601"/>
      <c r="F34" s="601"/>
      <c r="G34" s="601"/>
      <c r="H34" s="601"/>
      <c r="I34" s="601"/>
      <c r="J34" s="601"/>
      <c r="K34" s="601"/>
      <c r="L34" s="601"/>
      <c r="M34" s="601"/>
      <c r="N34" s="601"/>
      <c r="O34" s="601"/>
      <c r="P34" s="601"/>
      <c r="Q34" s="602"/>
      <c r="R34" s="603">
        <v>7538068</v>
      </c>
      <c r="S34" s="606"/>
      <c r="T34" s="606"/>
      <c r="U34" s="606"/>
      <c r="V34" s="606"/>
      <c r="W34" s="606"/>
      <c r="X34" s="606"/>
      <c r="Y34" s="607"/>
      <c r="Z34" s="665">
        <v>1.9</v>
      </c>
      <c r="AA34" s="665"/>
      <c r="AB34" s="665"/>
      <c r="AC34" s="665"/>
      <c r="AD34" s="666">
        <v>509724</v>
      </c>
      <c r="AE34" s="666"/>
      <c r="AF34" s="666"/>
      <c r="AG34" s="666"/>
      <c r="AH34" s="666"/>
      <c r="AI34" s="666"/>
      <c r="AJ34" s="666"/>
      <c r="AK34" s="666"/>
      <c r="AL34" s="608">
        <v>0.3</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44054006</v>
      </c>
      <c r="CS34" s="606"/>
      <c r="CT34" s="606"/>
      <c r="CU34" s="606"/>
      <c r="CV34" s="606"/>
      <c r="CW34" s="606"/>
      <c r="CX34" s="606"/>
      <c r="CY34" s="607"/>
      <c r="CZ34" s="608">
        <v>11.1</v>
      </c>
      <c r="DA34" s="637"/>
      <c r="DB34" s="637"/>
      <c r="DC34" s="638"/>
      <c r="DD34" s="611">
        <v>36893449</v>
      </c>
      <c r="DE34" s="606"/>
      <c r="DF34" s="606"/>
      <c r="DG34" s="606"/>
      <c r="DH34" s="606"/>
      <c r="DI34" s="606"/>
      <c r="DJ34" s="606"/>
      <c r="DK34" s="607"/>
      <c r="DL34" s="611">
        <v>33500483</v>
      </c>
      <c r="DM34" s="606"/>
      <c r="DN34" s="606"/>
      <c r="DO34" s="606"/>
      <c r="DP34" s="606"/>
      <c r="DQ34" s="606"/>
      <c r="DR34" s="606"/>
      <c r="DS34" s="606"/>
      <c r="DT34" s="606"/>
      <c r="DU34" s="606"/>
      <c r="DV34" s="607"/>
      <c r="DW34" s="608">
        <v>15.1</v>
      </c>
      <c r="DX34" s="637"/>
      <c r="DY34" s="637"/>
      <c r="DZ34" s="637"/>
      <c r="EA34" s="637"/>
      <c r="EB34" s="637"/>
      <c r="EC34" s="639"/>
    </row>
    <row r="35" spans="2:133" ht="11.25" customHeight="1">
      <c r="B35" s="600" t="s">
        <v>319</v>
      </c>
      <c r="C35" s="601"/>
      <c r="D35" s="601"/>
      <c r="E35" s="601"/>
      <c r="F35" s="601"/>
      <c r="G35" s="601"/>
      <c r="H35" s="601"/>
      <c r="I35" s="601"/>
      <c r="J35" s="601"/>
      <c r="K35" s="601"/>
      <c r="L35" s="601"/>
      <c r="M35" s="601"/>
      <c r="N35" s="601"/>
      <c r="O35" s="601"/>
      <c r="P35" s="601"/>
      <c r="Q35" s="602"/>
      <c r="R35" s="603">
        <v>50447200</v>
      </c>
      <c r="S35" s="606"/>
      <c r="T35" s="606"/>
      <c r="U35" s="606"/>
      <c r="V35" s="606"/>
      <c r="W35" s="606"/>
      <c r="X35" s="606"/>
      <c r="Y35" s="607"/>
      <c r="Z35" s="665">
        <v>12.6</v>
      </c>
      <c r="AA35" s="665"/>
      <c r="AB35" s="665"/>
      <c r="AC35" s="665"/>
      <c r="AD35" s="666" t="s">
        <v>130</v>
      </c>
      <c r="AE35" s="666"/>
      <c r="AF35" s="666"/>
      <c r="AG35" s="666"/>
      <c r="AH35" s="666"/>
      <c r="AI35" s="666"/>
      <c r="AJ35" s="666"/>
      <c r="AK35" s="666"/>
      <c r="AL35" s="608" t="s">
        <v>235</v>
      </c>
      <c r="AM35" s="609"/>
      <c r="AN35" s="609"/>
      <c r="AO35" s="667"/>
      <c r="AP35" s="214"/>
      <c r="AQ35" s="671" t="s">
        <v>320</v>
      </c>
      <c r="AR35" s="672"/>
      <c r="AS35" s="672"/>
      <c r="AT35" s="672"/>
      <c r="AU35" s="672"/>
      <c r="AV35" s="672"/>
      <c r="AW35" s="672"/>
      <c r="AX35" s="672"/>
      <c r="AY35" s="673"/>
      <c r="AZ35" s="668">
        <v>39505126</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1316651</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1873505</v>
      </c>
      <c r="CS35" s="604"/>
      <c r="CT35" s="604"/>
      <c r="CU35" s="604"/>
      <c r="CV35" s="604"/>
      <c r="CW35" s="604"/>
      <c r="CX35" s="604"/>
      <c r="CY35" s="605"/>
      <c r="CZ35" s="608">
        <v>0.5</v>
      </c>
      <c r="DA35" s="637"/>
      <c r="DB35" s="637"/>
      <c r="DC35" s="638"/>
      <c r="DD35" s="611">
        <v>1129303</v>
      </c>
      <c r="DE35" s="604"/>
      <c r="DF35" s="604"/>
      <c r="DG35" s="604"/>
      <c r="DH35" s="604"/>
      <c r="DI35" s="604"/>
      <c r="DJ35" s="604"/>
      <c r="DK35" s="605"/>
      <c r="DL35" s="611">
        <v>1127101</v>
      </c>
      <c r="DM35" s="604"/>
      <c r="DN35" s="604"/>
      <c r="DO35" s="604"/>
      <c r="DP35" s="604"/>
      <c r="DQ35" s="604"/>
      <c r="DR35" s="604"/>
      <c r="DS35" s="604"/>
      <c r="DT35" s="604"/>
      <c r="DU35" s="604"/>
      <c r="DV35" s="605"/>
      <c r="DW35" s="608">
        <v>0.5</v>
      </c>
      <c r="DX35" s="637"/>
      <c r="DY35" s="637"/>
      <c r="DZ35" s="637"/>
      <c r="EA35" s="637"/>
      <c r="EB35" s="637"/>
      <c r="EC35" s="639"/>
    </row>
    <row r="36" spans="2:133" ht="11.25" customHeight="1">
      <c r="B36" s="600" t="s">
        <v>323</v>
      </c>
      <c r="C36" s="601"/>
      <c r="D36" s="601"/>
      <c r="E36" s="601"/>
      <c r="F36" s="601"/>
      <c r="G36" s="601"/>
      <c r="H36" s="601"/>
      <c r="I36" s="601"/>
      <c r="J36" s="601"/>
      <c r="K36" s="601"/>
      <c r="L36" s="601"/>
      <c r="M36" s="601"/>
      <c r="N36" s="601"/>
      <c r="O36" s="601"/>
      <c r="P36" s="601"/>
      <c r="Q36" s="602"/>
      <c r="R36" s="603" t="s">
        <v>235</v>
      </c>
      <c r="S36" s="606"/>
      <c r="T36" s="606"/>
      <c r="U36" s="606"/>
      <c r="V36" s="606"/>
      <c r="W36" s="606"/>
      <c r="X36" s="606"/>
      <c r="Y36" s="607"/>
      <c r="Z36" s="665" t="s">
        <v>235</v>
      </c>
      <c r="AA36" s="665"/>
      <c r="AB36" s="665"/>
      <c r="AC36" s="665"/>
      <c r="AD36" s="666" t="s">
        <v>235</v>
      </c>
      <c r="AE36" s="666"/>
      <c r="AF36" s="666"/>
      <c r="AG36" s="666"/>
      <c r="AH36" s="666"/>
      <c r="AI36" s="666"/>
      <c r="AJ36" s="666"/>
      <c r="AK36" s="666"/>
      <c r="AL36" s="608" t="s">
        <v>130</v>
      </c>
      <c r="AM36" s="609"/>
      <c r="AN36" s="609"/>
      <c r="AO36" s="667"/>
      <c r="AQ36" s="640" t="s">
        <v>324</v>
      </c>
      <c r="AR36" s="641"/>
      <c r="AS36" s="641"/>
      <c r="AT36" s="641"/>
      <c r="AU36" s="641"/>
      <c r="AV36" s="641"/>
      <c r="AW36" s="641"/>
      <c r="AX36" s="641"/>
      <c r="AY36" s="642"/>
      <c r="AZ36" s="603">
        <v>8702112</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-179516</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25288537</v>
      </c>
      <c r="CS36" s="606"/>
      <c r="CT36" s="606"/>
      <c r="CU36" s="606"/>
      <c r="CV36" s="606"/>
      <c r="CW36" s="606"/>
      <c r="CX36" s="606"/>
      <c r="CY36" s="607"/>
      <c r="CZ36" s="608">
        <v>6.4</v>
      </c>
      <c r="DA36" s="637"/>
      <c r="DB36" s="637"/>
      <c r="DC36" s="638"/>
      <c r="DD36" s="611">
        <v>22227549</v>
      </c>
      <c r="DE36" s="606"/>
      <c r="DF36" s="606"/>
      <c r="DG36" s="606"/>
      <c r="DH36" s="606"/>
      <c r="DI36" s="606"/>
      <c r="DJ36" s="606"/>
      <c r="DK36" s="607"/>
      <c r="DL36" s="611">
        <v>16022761</v>
      </c>
      <c r="DM36" s="606"/>
      <c r="DN36" s="606"/>
      <c r="DO36" s="606"/>
      <c r="DP36" s="606"/>
      <c r="DQ36" s="606"/>
      <c r="DR36" s="606"/>
      <c r="DS36" s="606"/>
      <c r="DT36" s="606"/>
      <c r="DU36" s="606"/>
      <c r="DV36" s="607"/>
      <c r="DW36" s="608">
        <v>7.2</v>
      </c>
      <c r="DX36" s="637"/>
      <c r="DY36" s="637"/>
      <c r="DZ36" s="637"/>
      <c r="EA36" s="637"/>
      <c r="EB36" s="637"/>
      <c r="EC36" s="639"/>
    </row>
    <row r="37" spans="2:133" ht="11.25" customHeight="1">
      <c r="B37" s="600" t="s">
        <v>327</v>
      </c>
      <c r="C37" s="601"/>
      <c r="D37" s="601"/>
      <c r="E37" s="601"/>
      <c r="F37" s="601"/>
      <c r="G37" s="601"/>
      <c r="H37" s="601"/>
      <c r="I37" s="601"/>
      <c r="J37" s="601"/>
      <c r="K37" s="601"/>
      <c r="L37" s="601"/>
      <c r="M37" s="601"/>
      <c r="N37" s="601"/>
      <c r="O37" s="601"/>
      <c r="P37" s="601"/>
      <c r="Q37" s="602"/>
      <c r="R37" s="603">
        <v>26054100</v>
      </c>
      <c r="S37" s="606"/>
      <c r="T37" s="606"/>
      <c r="U37" s="606"/>
      <c r="V37" s="606"/>
      <c r="W37" s="606"/>
      <c r="X37" s="606"/>
      <c r="Y37" s="607"/>
      <c r="Z37" s="665">
        <v>6.5</v>
      </c>
      <c r="AA37" s="665"/>
      <c r="AB37" s="665"/>
      <c r="AC37" s="665"/>
      <c r="AD37" s="666" t="s">
        <v>235</v>
      </c>
      <c r="AE37" s="666"/>
      <c r="AF37" s="666"/>
      <c r="AG37" s="666"/>
      <c r="AH37" s="666"/>
      <c r="AI37" s="666"/>
      <c r="AJ37" s="666"/>
      <c r="AK37" s="666"/>
      <c r="AL37" s="608" t="s">
        <v>235</v>
      </c>
      <c r="AM37" s="609"/>
      <c r="AN37" s="609"/>
      <c r="AO37" s="667"/>
      <c r="AQ37" s="640" t="s">
        <v>328</v>
      </c>
      <c r="AR37" s="641"/>
      <c r="AS37" s="641"/>
      <c r="AT37" s="641"/>
      <c r="AU37" s="641"/>
      <c r="AV37" s="641"/>
      <c r="AW37" s="641"/>
      <c r="AX37" s="641"/>
      <c r="AY37" s="642"/>
      <c r="AZ37" s="603">
        <v>135521</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120085</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15997</v>
      </c>
      <c r="CS37" s="604"/>
      <c r="CT37" s="604"/>
      <c r="CU37" s="604"/>
      <c r="CV37" s="604"/>
      <c r="CW37" s="604"/>
      <c r="CX37" s="604"/>
      <c r="CY37" s="605"/>
      <c r="CZ37" s="608">
        <v>0</v>
      </c>
      <c r="DA37" s="637"/>
      <c r="DB37" s="637"/>
      <c r="DC37" s="638"/>
      <c r="DD37" s="611">
        <v>15997</v>
      </c>
      <c r="DE37" s="604"/>
      <c r="DF37" s="604"/>
      <c r="DG37" s="604"/>
      <c r="DH37" s="604"/>
      <c r="DI37" s="604"/>
      <c r="DJ37" s="604"/>
      <c r="DK37" s="605"/>
      <c r="DL37" s="611">
        <v>15997</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331</v>
      </c>
      <c r="C38" s="616"/>
      <c r="D38" s="616"/>
      <c r="E38" s="616"/>
      <c r="F38" s="616"/>
      <c r="G38" s="616"/>
      <c r="H38" s="616"/>
      <c r="I38" s="616"/>
      <c r="J38" s="616"/>
      <c r="K38" s="616"/>
      <c r="L38" s="616"/>
      <c r="M38" s="616"/>
      <c r="N38" s="616"/>
      <c r="O38" s="616"/>
      <c r="P38" s="616"/>
      <c r="Q38" s="617"/>
      <c r="R38" s="618">
        <v>401827515</v>
      </c>
      <c r="S38" s="655"/>
      <c r="T38" s="655"/>
      <c r="U38" s="655"/>
      <c r="V38" s="655"/>
      <c r="W38" s="655"/>
      <c r="X38" s="655"/>
      <c r="Y38" s="660"/>
      <c r="Z38" s="661">
        <v>100</v>
      </c>
      <c r="AA38" s="661"/>
      <c r="AB38" s="661"/>
      <c r="AC38" s="661"/>
      <c r="AD38" s="662">
        <v>196414944</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v>26521</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191206</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30667493</v>
      </c>
      <c r="CS38" s="606"/>
      <c r="CT38" s="606"/>
      <c r="CU38" s="606"/>
      <c r="CV38" s="606"/>
      <c r="CW38" s="606"/>
      <c r="CX38" s="606"/>
      <c r="CY38" s="607"/>
      <c r="CZ38" s="608">
        <v>7.7</v>
      </c>
      <c r="DA38" s="637"/>
      <c r="DB38" s="637"/>
      <c r="DC38" s="638"/>
      <c r="DD38" s="611">
        <v>24744774</v>
      </c>
      <c r="DE38" s="606"/>
      <c r="DF38" s="606"/>
      <c r="DG38" s="606"/>
      <c r="DH38" s="606"/>
      <c r="DI38" s="606"/>
      <c r="DJ38" s="606"/>
      <c r="DK38" s="607"/>
      <c r="DL38" s="611">
        <v>24088187</v>
      </c>
      <c r="DM38" s="606"/>
      <c r="DN38" s="606"/>
      <c r="DO38" s="606"/>
      <c r="DP38" s="606"/>
      <c r="DQ38" s="606"/>
      <c r="DR38" s="606"/>
      <c r="DS38" s="606"/>
      <c r="DT38" s="606"/>
      <c r="DU38" s="606"/>
      <c r="DV38" s="607"/>
      <c r="DW38" s="608">
        <v>10.8</v>
      </c>
      <c r="DX38" s="637"/>
      <c r="DY38" s="637"/>
      <c r="DZ38" s="637"/>
      <c r="EA38" s="637"/>
      <c r="EB38" s="637"/>
      <c r="EC38" s="639"/>
    </row>
    <row r="39" spans="2:133" ht="11.25" customHeight="1">
      <c r="AQ39" s="640" t="s">
        <v>335</v>
      </c>
      <c r="AR39" s="641"/>
      <c r="AS39" s="641"/>
      <c r="AT39" s="641"/>
      <c r="AU39" s="641"/>
      <c r="AV39" s="641"/>
      <c r="AW39" s="641"/>
      <c r="AX39" s="641"/>
      <c r="AY39" s="642"/>
      <c r="AZ39" s="603" t="s">
        <v>235</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89</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3305566</v>
      </c>
      <c r="CS39" s="604"/>
      <c r="CT39" s="604"/>
      <c r="CU39" s="604"/>
      <c r="CV39" s="604"/>
      <c r="CW39" s="604"/>
      <c r="CX39" s="604"/>
      <c r="CY39" s="605"/>
      <c r="CZ39" s="608">
        <v>0.8</v>
      </c>
      <c r="DA39" s="637"/>
      <c r="DB39" s="637"/>
      <c r="DC39" s="638"/>
      <c r="DD39" s="611">
        <v>2709784</v>
      </c>
      <c r="DE39" s="604"/>
      <c r="DF39" s="604"/>
      <c r="DG39" s="604"/>
      <c r="DH39" s="604"/>
      <c r="DI39" s="604"/>
      <c r="DJ39" s="604"/>
      <c r="DK39" s="605"/>
      <c r="DL39" s="611" t="s">
        <v>235</v>
      </c>
      <c r="DM39" s="604"/>
      <c r="DN39" s="604"/>
      <c r="DO39" s="604"/>
      <c r="DP39" s="604"/>
      <c r="DQ39" s="604"/>
      <c r="DR39" s="604"/>
      <c r="DS39" s="604"/>
      <c r="DT39" s="604"/>
      <c r="DU39" s="604"/>
      <c r="DV39" s="605"/>
      <c r="DW39" s="608" t="s">
        <v>130</v>
      </c>
      <c r="DX39" s="637"/>
      <c r="DY39" s="637"/>
      <c r="DZ39" s="637"/>
      <c r="EA39" s="637"/>
      <c r="EB39" s="637"/>
      <c r="EC39" s="639"/>
    </row>
    <row r="40" spans="2:133" ht="11.25" customHeight="1">
      <c r="AQ40" s="640" t="s">
        <v>339</v>
      </c>
      <c r="AR40" s="641"/>
      <c r="AS40" s="641"/>
      <c r="AT40" s="641"/>
      <c r="AU40" s="641"/>
      <c r="AV40" s="641"/>
      <c r="AW40" s="641"/>
      <c r="AX40" s="641"/>
      <c r="AY40" s="642"/>
      <c r="AZ40" s="603">
        <v>8763719</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118</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2402594</v>
      </c>
      <c r="CS40" s="606"/>
      <c r="CT40" s="606"/>
      <c r="CU40" s="606"/>
      <c r="CV40" s="606"/>
      <c r="CW40" s="606"/>
      <c r="CX40" s="606"/>
      <c r="CY40" s="607"/>
      <c r="CZ40" s="608">
        <v>0.6</v>
      </c>
      <c r="DA40" s="637"/>
      <c r="DB40" s="637"/>
      <c r="DC40" s="638"/>
      <c r="DD40" s="611">
        <v>64800</v>
      </c>
      <c r="DE40" s="606"/>
      <c r="DF40" s="606"/>
      <c r="DG40" s="606"/>
      <c r="DH40" s="606"/>
      <c r="DI40" s="606"/>
      <c r="DJ40" s="606"/>
      <c r="DK40" s="607"/>
      <c r="DL40" s="611" t="s">
        <v>235</v>
      </c>
      <c r="DM40" s="606"/>
      <c r="DN40" s="606"/>
      <c r="DO40" s="606"/>
      <c r="DP40" s="606"/>
      <c r="DQ40" s="606"/>
      <c r="DR40" s="606"/>
      <c r="DS40" s="606"/>
      <c r="DT40" s="606"/>
      <c r="DU40" s="606"/>
      <c r="DV40" s="607"/>
      <c r="DW40" s="608" t="s">
        <v>239</v>
      </c>
      <c r="DX40" s="637"/>
      <c r="DY40" s="637"/>
      <c r="DZ40" s="637"/>
      <c r="EA40" s="637"/>
      <c r="EB40" s="637"/>
      <c r="EC40" s="639"/>
    </row>
    <row r="41" spans="2:133" ht="11.25" customHeight="1">
      <c r="AQ41" s="652" t="s">
        <v>332</v>
      </c>
      <c r="AR41" s="653"/>
      <c r="AS41" s="653"/>
      <c r="AT41" s="653"/>
      <c r="AU41" s="653"/>
      <c r="AV41" s="653"/>
      <c r="AW41" s="653"/>
      <c r="AX41" s="653"/>
      <c r="AY41" s="654"/>
      <c r="AZ41" s="618">
        <v>21877253</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342</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130</v>
      </c>
      <c r="CS41" s="604"/>
      <c r="CT41" s="604"/>
      <c r="CU41" s="604"/>
      <c r="CV41" s="604"/>
      <c r="CW41" s="604"/>
      <c r="CX41" s="604"/>
      <c r="CY41" s="605"/>
      <c r="CZ41" s="608" t="s">
        <v>130</v>
      </c>
      <c r="DA41" s="637"/>
      <c r="DB41" s="637"/>
      <c r="DC41" s="638"/>
      <c r="DD41" s="611" t="s">
        <v>235</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47029660</v>
      </c>
      <c r="CS42" s="606"/>
      <c r="CT42" s="606"/>
      <c r="CU42" s="606"/>
      <c r="CV42" s="606"/>
      <c r="CW42" s="606"/>
      <c r="CX42" s="606"/>
      <c r="CY42" s="607"/>
      <c r="CZ42" s="608">
        <v>11.8</v>
      </c>
      <c r="DA42" s="609"/>
      <c r="DB42" s="609"/>
      <c r="DC42" s="610"/>
      <c r="DD42" s="611">
        <v>7784286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1283534</v>
      </c>
      <c r="CS43" s="604"/>
      <c r="CT43" s="604"/>
      <c r="CU43" s="604"/>
      <c r="CV43" s="604"/>
      <c r="CW43" s="604"/>
      <c r="CX43" s="604"/>
      <c r="CY43" s="605"/>
      <c r="CZ43" s="608">
        <v>0.3</v>
      </c>
      <c r="DA43" s="637"/>
      <c r="DB43" s="637"/>
      <c r="DC43" s="638"/>
      <c r="DD43" s="611">
        <v>1236453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348</v>
      </c>
      <c r="CD44" s="631" t="s">
        <v>300</v>
      </c>
      <c r="CE44" s="632"/>
      <c r="CF44" s="600" t="s">
        <v>349</v>
      </c>
      <c r="CG44" s="601"/>
      <c r="CH44" s="601"/>
      <c r="CI44" s="601"/>
      <c r="CJ44" s="601"/>
      <c r="CK44" s="601"/>
      <c r="CL44" s="601"/>
      <c r="CM44" s="601"/>
      <c r="CN44" s="601"/>
      <c r="CO44" s="601"/>
      <c r="CP44" s="601"/>
      <c r="CQ44" s="602"/>
      <c r="CR44" s="603">
        <v>46923183</v>
      </c>
      <c r="CS44" s="606"/>
      <c r="CT44" s="606"/>
      <c r="CU44" s="606"/>
      <c r="CV44" s="606"/>
      <c r="CW44" s="606"/>
      <c r="CX44" s="606"/>
      <c r="CY44" s="607"/>
      <c r="CZ44" s="608">
        <v>11.8</v>
      </c>
      <c r="DA44" s="609"/>
      <c r="DB44" s="609"/>
      <c r="DC44" s="610"/>
      <c r="DD44" s="611">
        <v>7677809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350</v>
      </c>
      <c r="CG45" s="601"/>
      <c r="CH45" s="601"/>
      <c r="CI45" s="601"/>
      <c r="CJ45" s="601"/>
      <c r="CK45" s="601"/>
      <c r="CL45" s="601"/>
      <c r="CM45" s="601"/>
      <c r="CN45" s="601"/>
      <c r="CO45" s="601"/>
      <c r="CP45" s="601"/>
      <c r="CQ45" s="602"/>
      <c r="CR45" s="603">
        <v>25458869</v>
      </c>
      <c r="CS45" s="604"/>
      <c r="CT45" s="604"/>
      <c r="CU45" s="604"/>
      <c r="CV45" s="604"/>
      <c r="CW45" s="604"/>
      <c r="CX45" s="604"/>
      <c r="CY45" s="605"/>
      <c r="CZ45" s="608">
        <v>6.4</v>
      </c>
      <c r="DA45" s="637"/>
      <c r="DB45" s="637"/>
      <c r="DC45" s="638"/>
      <c r="DD45" s="611">
        <v>1097849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351</v>
      </c>
      <c r="CG46" s="601"/>
      <c r="CH46" s="601"/>
      <c r="CI46" s="601"/>
      <c r="CJ46" s="601"/>
      <c r="CK46" s="601"/>
      <c r="CL46" s="601"/>
      <c r="CM46" s="601"/>
      <c r="CN46" s="601"/>
      <c r="CO46" s="601"/>
      <c r="CP46" s="601"/>
      <c r="CQ46" s="602"/>
      <c r="CR46" s="603">
        <v>21445650</v>
      </c>
      <c r="CS46" s="606"/>
      <c r="CT46" s="606"/>
      <c r="CU46" s="606"/>
      <c r="CV46" s="606"/>
      <c r="CW46" s="606"/>
      <c r="CX46" s="606"/>
      <c r="CY46" s="607"/>
      <c r="CZ46" s="608">
        <v>5.4</v>
      </c>
      <c r="DA46" s="609"/>
      <c r="DB46" s="609"/>
      <c r="DC46" s="610"/>
      <c r="DD46" s="611">
        <v>6577996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352</v>
      </c>
      <c r="CG47" s="601"/>
      <c r="CH47" s="601"/>
      <c r="CI47" s="601"/>
      <c r="CJ47" s="601"/>
      <c r="CK47" s="601"/>
      <c r="CL47" s="601"/>
      <c r="CM47" s="601"/>
      <c r="CN47" s="601"/>
      <c r="CO47" s="601"/>
      <c r="CP47" s="601"/>
      <c r="CQ47" s="602"/>
      <c r="CR47" s="603">
        <v>106477</v>
      </c>
      <c r="CS47" s="604"/>
      <c r="CT47" s="604"/>
      <c r="CU47" s="604"/>
      <c r="CV47" s="604"/>
      <c r="CW47" s="604"/>
      <c r="CX47" s="604"/>
      <c r="CY47" s="605"/>
      <c r="CZ47" s="608">
        <v>0</v>
      </c>
      <c r="DA47" s="637"/>
      <c r="DB47" s="637"/>
      <c r="DC47" s="638"/>
      <c r="DD47" s="611">
        <v>106477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c r="CD48" s="635"/>
      <c r="CE48" s="636"/>
      <c r="CF48" s="600" t="s">
        <v>353</v>
      </c>
      <c r="CG48" s="601"/>
      <c r="CH48" s="601"/>
      <c r="CI48" s="601"/>
      <c r="CJ48" s="601"/>
      <c r="CK48" s="601"/>
      <c r="CL48" s="601"/>
      <c r="CM48" s="601"/>
      <c r="CN48" s="601"/>
      <c r="CO48" s="601"/>
      <c r="CP48" s="601"/>
      <c r="CQ48" s="602"/>
      <c r="CR48" s="603" t="s">
        <v>130</v>
      </c>
      <c r="CS48" s="606"/>
      <c r="CT48" s="606"/>
      <c r="CU48" s="606"/>
      <c r="CV48" s="606"/>
      <c r="CW48" s="606"/>
      <c r="CX48" s="606"/>
      <c r="CY48" s="607"/>
      <c r="CZ48" s="608" t="s">
        <v>130</v>
      </c>
      <c r="DA48" s="609"/>
      <c r="DB48" s="609"/>
      <c r="DC48" s="610"/>
      <c r="DD48" s="611" t="s">
        <v>235</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354</v>
      </c>
      <c r="CE49" s="616"/>
      <c r="CF49" s="616"/>
      <c r="CG49" s="616"/>
      <c r="CH49" s="616"/>
      <c r="CI49" s="616"/>
      <c r="CJ49" s="616"/>
      <c r="CK49" s="616"/>
      <c r="CL49" s="616"/>
      <c r="CM49" s="616"/>
      <c r="CN49" s="616"/>
      <c r="CO49" s="616"/>
      <c r="CP49" s="616"/>
      <c r="CQ49" s="617"/>
      <c r="CR49" s="618">
        <v>397393283</v>
      </c>
      <c r="CS49" s="619"/>
      <c r="CT49" s="619"/>
      <c r="CU49" s="619"/>
      <c r="CV49" s="619"/>
      <c r="CW49" s="619"/>
      <c r="CX49" s="619"/>
      <c r="CY49" s="620"/>
      <c r="CZ49" s="621">
        <v>100</v>
      </c>
      <c r="DA49" s="622"/>
      <c r="DB49" s="622"/>
      <c r="DC49" s="623"/>
      <c r="DD49" s="624">
        <v>238619608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row r="51" spans="82:133" ht="10.8" hidden="1"/>
    <row r="52" spans="82:133" ht="10.8" hidden="1"/>
    <row r="53" spans="82:133" ht="10.8" hidden="1"/>
  </sheetData>
  <sheetProtection algorithmName="SHA-512" hashValue="27+9mXZjacLt3A1jcTgP3/SNNDNeXgkkUUieTtu9lI0tAImqU/7+EnJaWJLmGhKffPk3SS+IYqJ5MNyIIEOfgg==" saltValue="LyND9A1hWl/QwWEnZhQIQ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8" t="s">
        <v>356</v>
      </c>
      <c r="DK2" s="1119"/>
      <c r="DL2" s="1119"/>
      <c r="DM2" s="1119"/>
      <c r="DN2" s="1119"/>
      <c r="DO2" s="1120"/>
      <c r="DP2" s="229"/>
      <c r="DQ2" s="1118" t="s">
        <v>357</v>
      </c>
      <c r="DR2" s="1119"/>
      <c r="DS2" s="1119"/>
      <c r="DT2" s="1119"/>
      <c r="DU2" s="1119"/>
      <c r="DV2" s="1119"/>
      <c r="DW2" s="1119"/>
      <c r="DX2" s="1119"/>
      <c r="DY2" s="1119"/>
      <c r="DZ2" s="112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0" t="s">
        <v>358</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3" t="s">
        <v>360</v>
      </c>
      <c r="B5" s="1024"/>
      <c r="C5" s="1024"/>
      <c r="D5" s="1024"/>
      <c r="E5" s="1024"/>
      <c r="F5" s="1024"/>
      <c r="G5" s="1024"/>
      <c r="H5" s="1024"/>
      <c r="I5" s="1024"/>
      <c r="J5" s="1024"/>
      <c r="K5" s="1024"/>
      <c r="L5" s="1024"/>
      <c r="M5" s="1024"/>
      <c r="N5" s="1024"/>
      <c r="O5" s="1024"/>
      <c r="P5" s="1025"/>
      <c r="Q5" s="1029" t="s">
        <v>361</v>
      </c>
      <c r="R5" s="1030"/>
      <c r="S5" s="1030"/>
      <c r="T5" s="1030"/>
      <c r="U5" s="1031"/>
      <c r="V5" s="1029" t="s">
        <v>362</v>
      </c>
      <c r="W5" s="1030"/>
      <c r="X5" s="1030"/>
      <c r="Y5" s="1030"/>
      <c r="Z5" s="1031"/>
      <c r="AA5" s="1029" t="s">
        <v>363</v>
      </c>
      <c r="AB5" s="1030"/>
      <c r="AC5" s="1030"/>
      <c r="AD5" s="1030"/>
      <c r="AE5" s="1030"/>
      <c r="AF5" s="1121" t="s">
        <v>364</v>
      </c>
      <c r="AG5" s="1030"/>
      <c r="AH5" s="1030"/>
      <c r="AI5" s="1030"/>
      <c r="AJ5" s="1045"/>
      <c r="AK5" s="1030" t="s">
        <v>365</v>
      </c>
      <c r="AL5" s="1030"/>
      <c r="AM5" s="1030"/>
      <c r="AN5" s="1030"/>
      <c r="AO5" s="1031"/>
      <c r="AP5" s="1029" t="s">
        <v>366</v>
      </c>
      <c r="AQ5" s="1030"/>
      <c r="AR5" s="1030"/>
      <c r="AS5" s="1030"/>
      <c r="AT5" s="1031"/>
      <c r="AU5" s="1029" t="s">
        <v>367</v>
      </c>
      <c r="AV5" s="1030"/>
      <c r="AW5" s="1030"/>
      <c r="AX5" s="1030"/>
      <c r="AY5" s="1045"/>
      <c r="AZ5" s="236"/>
      <c r="BA5" s="236"/>
      <c r="BB5" s="236"/>
      <c r="BC5" s="236"/>
      <c r="BD5" s="236"/>
      <c r="BE5" s="237"/>
      <c r="BF5" s="237"/>
      <c r="BG5" s="237"/>
      <c r="BH5" s="237"/>
      <c r="BI5" s="237"/>
      <c r="BJ5" s="237"/>
      <c r="BK5" s="237"/>
      <c r="BL5" s="237"/>
      <c r="BM5" s="237"/>
      <c r="BN5" s="237"/>
      <c r="BO5" s="237"/>
      <c r="BP5" s="237"/>
      <c r="BQ5" s="1023" t="s">
        <v>368</v>
      </c>
      <c r="BR5" s="1024"/>
      <c r="BS5" s="1024"/>
      <c r="BT5" s="1024"/>
      <c r="BU5" s="1024"/>
      <c r="BV5" s="1024"/>
      <c r="BW5" s="1024"/>
      <c r="BX5" s="1024"/>
      <c r="BY5" s="1024"/>
      <c r="BZ5" s="1024"/>
      <c r="CA5" s="1024"/>
      <c r="CB5" s="1024"/>
      <c r="CC5" s="1024"/>
      <c r="CD5" s="1024"/>
      <c r="CE5" s="1024"/>
      <c r="CF5" s="1024"/>
      <c r="CG5" s="1025"/>
      <c r="CH5" s="1029" t="s">
        <v>369</v>
      </c>
      <c r="CI5" s="1030"/>
      <c r="CJ5" s="1030"/>
      <c r="CK5" s="1030"/>
      <c r="CL5" s="1031"/>
      <c r="CM5" s="1029" t="s">
        <v>370</v>
      </c>
      <c r="CN5" s="1030"/>
      <c r="CO5" s="1030"/>
      <c r="CP5" s="1030"/>
      <c r="CQ5" s="1031"/>
      <c r="CR5" s="1029" t="s">
        <v>371</v>
      </c>
      <c r="CS5" s="1030"/>
      <c r="CT5" s="1030"/>
      <c r="CU5" s="1030"/>
      <c r="CV5" s="1031"/>
      <c r="CW5" s="1029" t="s">
        <v>372</v>
      </c>
      <c r="CX5" s="1030"/>
      <c r="CY5" s="1030"/>
      <c r="CZ5" s="1030"/>
      <c r="DA5" s="1031"/>
      <c r="DB5" s="1029" t="s">
        <v>373</v>
      </c>
      <c r="DC5" s="1030"/>
      <c r="DD5" s="1030"/>
      <c r="DE5" s="1030"/>
      <c r="DF5" s="1031"/>
      <c r="DG5" s="1139" t="s">
        <v>374</v>
      </c>
      <c r="DH5" s="1140"/>
      <c r="DI5" s="1140"/>
      <c r="DJ5" s="1140"/>
      <c r="DK5" s="1141"/>
      <c r="DL5" s="1139" t="s">
        <v>375</v>
      </c>
      <c r="DM5" s="1140"/>
      <c r="DN5" s="1140"/>
      <c r="DO5" s="1140"/>
      <c r="DP5" s="1141"/>
      <c r="DQ5" s="1029" t="s">
        <v>376</v>
      </c>
      <c r="DR5" s="1030"/>
      <c r="DS5" s="1030"/>
      <c r="DT5" s="1030"/>
      <c r="DU5" s="1031"/>
      <c r="DV5" s="1029" t="s">
        <v>367</v>
      </c>
      <c r="DW5" s="1030"/>
      <c r="DX5" s="1030"/>
      <c r="DY5" s="1030"/>
      <c r="DZ5" s="1045"/>
      <c r="EA5" s="234"/>
    </row>
    <row r="6" spans="1:131" s="235"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2"/>
      <c r="AG6" s="1033"/>
      <c r="AH6" s="1033"/>
      <c r="AI6" s="1033"/>
      <c r="AJ6" s="1046"/>
      <c r="AK6" s="1033"/>
      <c r="AL6" s="1033"/>
      <c r="AM6" s="1033"/>
      <c r="AN6" s="1033"/>
      <c r="AO6" s="1034"/>
      <c r="AP6" s="1032"/>
      <c r="AQ6" s="1033"/>
      <c r="AR6" s="1033"/>
      <c r="AS6" s="1033"/>
      <c r="AT6" s="1034"/>
      <c r="AU6" s="1032"/>
      <c r="AV6" s="1033"/>
      <c r="AW6" s="1033"/>
      <c r="AX6" s="1033"/>
      <c r="AY6" s="1046"/>
      <c r="AZ6" s="232"/>
      <c r="BA6" s="232"/>
      <c r="BB6" s="232"/>
      <c r="BC6" s="232"/>
      <c r="BD6" s="232"/>
      <c r="BE6" s="233"/>
      <c r="BF6" s="233"/>
      <c r="BG6" s="233"/>
      <c r="BH6" s="233"/>
      <c r="BI6" s="233"/>
      <c r="BJ6" s="233"/>
      <c r="BK6" s="233"/>
      <c r="BL6" s="233"/>
      <c r="BM6" s="233"/>
      <c r="BN6" s="233"/>
      <c r="BO6" s="233"/>
      <c r="BP6" s="233"/>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42"/>
      <c r="DH6" s="1143"/>
      <c r="DI6" s="1143"/>
      <c r="DJ6" s="1143"/>
      <c r="DK6" s="1144"/>
      <c r="DL6" s="1142"/>
      <c r="DM6" s="1143"/>
      <c r="DN6" s="1143"/>
      <c r="DO6" s="1143"/>
      <c r="DP6" s="1144"/>
      <c r="DQ6" s="1032"/>
      <c r="DR6" s="1033"/>
      <c r="DS6" s="1033"/>
      <c r="DT6" s="1033"/>
      <c r="DU6" s="1034"/>
      <c r="DV6" s="1032"/>
      <c r="DW6" s="1033"/>
      <c r="DX6" s="1033"/>
      <c r="DY6" s="1033"/>
      <c r="DZ6" s="1046"/>
      <c r="EA6" s="234"/>
    </row>
    <row r="7" spans="1:131" s="235" customFormat="1" ht="26.25" customHeight="1" thickTop="1">
      <c r="A7" s="238">
        <v>1</v>
      </c>
      <c r="B7" s="1076" t="s">
        <v>377</v>
      </c>
      <c r="C7" s="1077"/>
      <c r="D7" s="1077"/>
      <c r="E7" s="1077"/>
      <c r="F7" s="1077"/>
      <c r="G7" s="1077"/>
      <c r="H7" s="1077"/>
      <c r="I7" s="1077"/>
      <c r="J7" s="1077"/>
      <c r="K7" s="1077"/>
      <c r="L7" s="1077"/>
      <c r="M7" s="1077"/>
      <c r="N7" s="1077"/>
      <c r="O7" s="1077"/>
      <c r="P7" s="1078"/>
      <c r="Q7" s="1145">
        <v>400729</v>
      </c>
      <c r="R7" s="1146"/>
      <c r="S7" s="1146"/>
      <c r="T7" s="1146"/>
      <c r="U7" s="1146"/>
      <c r="V7" s="1146">
        <v>396570</v>
      </c>
      <c r="W7" s="1146"/>
      <c r="X7" s="1146"/>
      <c r="Y7" s="1146"/>
      <c r="Z7" s="1146"/>
      <c r="AA7" s="1146">
        <v>4159</v>
      </c>
      <c r="AB7" s="1146"/>
      <c r="AC7" s="1146"/>
      <c r="AD7" s="1146"/>
      <c r="AE7" s="1147"/>
      <c r="AF7" s="1148">
        <v>2267</v>
      </c>
      <c r="AG7" s="1149"/>
      <c r="AH7" s="1149"/>
      <c r="AI7" s="1149"/>
      <c r="AJ7" s="1150"/>
      <c r="AK7" s="1129">
        <v>4038</v>
      </c>
      <c r="AL7" s="1130"/>
      <c r="AM7" s="1130"/>
      <c r="AN7" s="1130"/>
      <c r="AO7" s="1130"/>
      <c r="AP7" s="1130">
        <v>472578</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9">
        <v>1</v>
      </c>
      <c r="BR7" s="240"/>
      <c r="BS7" s="1133" t="s">
        <v>571</v>
      </c>
      <c r="BT7" s="1134"/>
      <c r="BU7" s="1134"/>
      <c r="BV7" s="1134"/>
      <c r="BW7" s="1134"/>
      <c r="BX7" s="1134"/>
      <c r="BY7" s="1134"/>
      <c r="BZ7" s="1134"/>
      <c r="CA7" s="1134"/>
      <c r="CB7" s="1134"/>
      <c r="CC7" s="1134"/>
      <c r="CD7" s="1134"/>
      <c r="CE7" s="1134"/>
      <c r="CF7" s="1134"/>
      <c r="CG7" s="1135"/>
      <c r="CH7" s="1126">
        <v>0</v>
      </c>
      <c r="CI7" s="1127"/>
      <c r="CJ7" s="1127"/>
      <c r="CK7" s="1127"/>
      <c r="CL7" s="1128"/>
      <c r="CM7" s="1126">
        <v>526</v>
      </c>
      <c r="CN7" s="1127"/>
      <c r="CO7" s="1127"/>
      <c r="CP7" s="1127"/>
      <c r="CQ7" s="1128"/>
      <c r="CR7" s="1126">
        <v>500</v>
      </c>
      <c r="CS7" s="1127"/>
      <c r="CT7" s="1127"/>
      <c r="CU7" s="1127"/>
      <c r="CV7" s="1128"/>
      <c r="CW7" s="1126">
        <v>58</v>
      </c>
      <c r="CX7" s="1127"/>
      <c r="CY7" s="1127"/>
      <c r="CZ7" s="1127"/>
      <c r="DA7" s="1128"/>
      <c r="DB7" s="1126" t="s">
        <v>509</v>
      </c>
      <c r="DC7" s="1127"/>
      <c r="DD7" s="1127"/>
      <c r="DE7" s="1127"/>
      <c r="DF7" s="1128"/>
      <c r="DG7" s="1126" t="s">
        <v>509</v>
      </c>
      <c r="DH7" s="1127"/>
      <c r="DI7" s="1127"/>
      <c r="DJ7" s="1127"/>
      <c r="DK7" s="1128"/>
      <c r="DL7" s="1126" t="s">
        <v>509</v>
      </c>
      <c r="DM7" s="1127"/>
      <c r="DN7" s="1127"/>
      <c r="DO7" s="1127"/>
      <c r="DP7" s="1128"/>
      <c r="DQ7" s="1126" t="s">
        <v>509</v>
      </c>
      <c r="DR7" s="1127"/>
      <c r="DS7" s="1127"/>
      <c r="DT7" s="1127"/>
      <c r="DU7" s="1128"/>
      <c r="DV7" s="1123"/>
      <c r="DW7" s="1124"/>
      <c r="DX7" s="1124"/>
      <c r="DY7" s="1124"/>
      <c r="DZ7" s="1125"/>
      <c r="EA7" s="234"/>
    </row>
    <row r="8" spans="1:131" s="235" customFormat="1" ht="26.25" customHeight="1">
      <c r="A8" s="241">
        <v>2</v>
      </c>
      <c r="B8" s="1047" t="s">
        <v>378</v>
      </c>
      <c r="C8" s="1048"/>
      <c r="D8" s="1048"/>
      <c r="E8" s="1048"/>
      <c r="F8" s="1048"/>
      <c r="G8" s="1048"/>
      <c r="H8" s="1048"/>
      <c r="I8" s="1048"/>
      <c r="J8" s="1048"/>
      <c r="K8" s="1048"/>
      <c r="L8" s="1048"/>
      <c r="M8" s="1048"/>
      <c r="N8" s="1048"/>
      <c r="O8" s="1048"/>
      <c r="P8" s="1049"/>
      <c r="Q8" s="1071">
        <v>44</v>
      </c>
      <c r="R8" s="1072"/>
      <c r="S8" s="1072"/>
      <c r="T8" s="1072"/>
      <c r="U8" s="1072"/>
      <c r="V8" s="1072">
        <v>44</v>
      </c>
      <c r="W8" s="1072"/>
      <c r="X8" s="1072"/>
      <c r="Y8" s="1072"/>
      <c r="Z8" s="1072"/>
      <c r="AA8" s="1072" t="s">
        <v>509</v>
      </c>
      <c r="AB8" s="1072"/>
      <c r="AC8" s="1072"/>
      <c r="AD8" s="1072"/>
      <c r="AE8" s="1073"/>
      <c r="AF8" s="1053" t="s">
        <v>379</v>
      </c>
      <c r="AG8" s="1054"/>
      <c r="AH8" s="1054"/>
      <c r="AI8" s="1054"/>
      <c r="AJ8" s="1055"/>
      <c r="AK8" s="1113">
        <v>44</v>
      </c>
      <c r="AL8" s="1114"/>
      <c r="AM8" s="1114"/>
      <c r="AN8" s="1114"/>
      <c r="AO8" s="1114"/>
      <c r="AP8" s="1114">
        <v>17</v>
      </c>
      <c r="AQ8" s="1114"/>
      <c r="AR8" s="1114"/>
      <c r="AS8" s="1114"/>
      <c r="AT8" s="1114"/>
      <c r="AU8" s="1111"/>
      <c r="AV8" s="1111"/>
      <c r="AW8" s="1111"/>
      <c r="AX8" s="1111"/>
      <c r="AY8" s="1112"/>
      <c r="AZ8" s="232"/>
      <c r="BA8" s="232"/>
      <c r="BB8" s="232"/>
      <c r="BC8" s="232"/>
      <c r="BD8" s="232"/>
      <c r="BE8" s="233"/>
      <c r="BF8" s="233"/>
      <c r="BG8" s="233"/>
      <c r="BH8" s="233"/>
      <c r="BI8" s="233"/>
      <c r="BJ8" s="233"/>
      <c r="BK8" s="233"/>
      <c r="BL8" s="233"/>
      <c r="BM8" s="233"/>
      <c r="BN8" s="233"/>
      <c r="BO8" s="233"/>
      <c r="BP8" s="233"/>
      <c r="BQ8" s="242">
        <v>2</v>
      </c>
      <c r="BR8" s="243"/>
      <c r="BS8" s="1042" t="s">
        <v>572</v>
      </c>
      <c r="BT8" s="1043"/>
      <c r="BU8" s="1043"/>
      <c r="BV8" s="1043"/>
      <c r="BW8" s="1043"/>
      <c r="BX8" s="1043"/>
      <c r="BY8" s="1043"/>
      <c r="BZ8" s="1043"/>
      <c r="CA8" s="1043"/>
      <c r="CB8" s="1043"/>
      <c r="CC8" s="1043"/>
      <c r="CD8" s="1043"/>
      <c r="CE8" s="1043"/>
      <c r="CF8" s="1043"/>
      <c r="CG8" s="1044"/>
      <c r="CH8" s="1016" t="s">
        <v>573</v>
      </c>
      <c r="CI8" s="1017"/>
      <c r="CJ8" s="1017"/>
      <c r="CK8" s="1017"/>
      <c r="CL8" s="1018"/>
      <c r="CM8" s="1016">
        <v>377</v>
      </c>
      <c r="CN8" s="1017"/>
      <c r="CO8" s="1017"/>
      <c r="CP8" s="1017"/>
      <c r="CQ8" s="1018"/>
      <c r="CR8" s="1016">
        <v>300</v>
      </c>
      <c r="CS8" s="1017"/>
      <c r="CT8" s="1017"/>
      <c r="CU8" s="1017"/>
      <c r="CV8" s="1018"/>
      <c r="CW8" s="1016">
        <v>171</v>
      </c>
      <c r="CX8" s="1017"/>
      <c r="CY8" s="1017"/>
      <c r="CZ8" s="1017"/>
      <c r="DA8" s="1018"/>
      <c r="DB8" s="1016" t="s">
        <v>509</v>
      </c>
      <c r="DC8" s="1017"/>
      <c r="DD8" s="1017"/>
      <c r="DE8" s="1017"/>
      <c r="DF8" s="1018"/>
      <c r="DG8" s="1016" t="s">
        <v>509</v>
      </c>
      <c r="DH8" s="1017"/>
      <c r="DI8" s="1017"/>
      <c r="DJ8" s="1017"/>
      <c r="DK8" s="1018"/>
      <c r="DL8" s="1016" t="s">
        <v>509</v>
      </c>
      <c r="DM8" s="1017"/>
      <c r="DN8" s="1017"/>
      <c r="DO8" s="1017"/>
      <c r="DP8" s="1018"/>
      <c r="DQ8" s="1016" t="s">
        <v>509</v>
      </c>
      <c r="DR8" s="1017"/>
      <c r="DS8" s="1017"/>
      <c r="DT8" s="1017"/>
      <c r="DU8" s="1018"/>
      <c r="DV8" s="1020"/>
      <c r="DW8" s="1021"/>
      <c r="DX8" s="1021"/>
      <c r="DY8" s="1021"/>
      <c r="DZ8" s="1022"/>
      <c r="EA8" s="234"/>
    </row>
    <row r="9" spans="1:131" s="235" customFormat="1" ht="26.25" customHeight="1">
      <c r="A9" s="241">
        <v>3</v>
      </c>
      <c r="B9" s="1047" t="s">
        <v>380</v>
      </c>
      <c r="C9" s="1048"/>
      <c r="D9" s="1048"/>
      <c r="E9" s="1048"/>
      <c r="F9" s="1048"/>
      <c r="G9" s="1048"/>
      <c r="H9" s="1048"/>
      <c r="I9" s="1048"/>
      <c r="J9" s="1048"/>
      <c r="K9" s="1048"/>
      <c r="L9" s="1048"/>
      <c r="M9" s="1048"/>
      <c r="N9" s="1048"/>
      <c r="O9" s="1048"/>
      <c r="P9" s="1049"/>
      <c r="Q9" s="1071">
        <v>4632</v>
      </c>
      <c r="R9" s="1072"/>
      <c r="S9" s="1072"/>
      <c r="T9" s="1072"/>
      <c r="U9" s="1072"/>
      <c r="V9" s="1072">
        <v>4632</v>
      </c>
      <c r="W9" s="1072"/>
      <c r="X9" s="1072"/>
      <c r="Y9" s="1072"/>
      <c r="Z9" s="1072"/>
      <c r="AA9" s="1072">
        <v>0</v>
      </c>
      <c r="AB9" s="1072"/>
      <c r="AC9" s="1072"/>
      <c r="AD9" s="1072"/>
      <c r="AE9" s="1073"/>
      <c r="AF9" s="1053">
        <v>0</v>
      </c>
      <c r="AG9" s="1054"/>
      <c r="AH9" s="1054"/>
      <c r="AI9" s="1054"/>
      <c r="AJ9" s="1055"/>
      <c r="AK9" s="1113">
        <v>1665</v>
      </c>
      <c r="AL9" s="1114"/>
      <c r="AM9" s="1114"/>
      <c r="AN9" s="1114"/>
      <c r="AO9" s="1114"/>
      <c r="AP9" s="1114">
        <v>6519</v>
      </c>
      <c r="AQ9" s="1114"/>
      <c r="AR9" s="1114"/>
      <c r="AS9" s="1114"/>
      <c r="AT9" s="1114"/>
      <c r="AU9" s="1111"/>
      <c r="AV9" s="1111"/>
      <c r="AW9" s="1111"/>
      <c r="AX9" s="1111"/>
      <c r="AY9" s="1112"/>
      <c r="AZ9" s="232"/>
      <c r="BA9" s="232"/>
      <c r="BB9" s="232"/>
      <c r="BC9" s="232"/>
      <c r="BD9" s="232"/>
      <c r="BE9" s="233"/>
      <c r="BF9" s="233"/>
      <c r="BG9" s="233"/>
      <c r="BH9" s="233"/>
      <c r="BI9" s="233"/>
      <c r="BJ9" s="233"/>
      <c r="BK9" s="233"/>
      <c r="BL9" s="233"/>
      <c r="BM9" s="233"/>
      <c r="BN9" s="233"/>
      <c r="BO9" s="233"/>
      <c r="BP9" s="233"/>
      <c r="BQ9" s="242">
        <v>3</v>
      </c>
      <c r="BR9" s="243"/>
      <c r="BS9" s="1042" t="s">
        <v>574</v>
      </c>
      <c r="BT9" s="1043"/>
      <c r="BU9" s="1043"/>
      <c r="BV9" s="1043"/>
      <c r="BW9" s="1043"/>
      <c r="BX9" s="1043"/>
      <c r="BY9" s="1043"/>
      <c r="BZ9" s="1043"/>
      <c r="CA9" s="1043"/>
      <c r="CB9" s="1043"/>
      <c r="CC9" s="1043"/>
      <c r="CD9" s="1043"/>
      <c r="CE9" s="1043"/>
      <c r="CF9" s="1043"/>
      <c r="CG9" s="1044"/>
      <c r="CH9" s="1016" t="s">
        <v>575</v>
      </c>
      <c r="CI9" s="1017"/>
      <c r="CJ9" s="1017"/>
      <c r="CK9" s="1017"/>
      <c r="CL9" s="1018"/>
      <c r="CM9" s="1016">
        <v>80</v>
      </c>
      <c r="CN9" s="1017"/>
      <c r="CO9" s="1017"/>
      <c r="CP9" s="1017"/>
      <c r="CQ9" s="1018"/>
      <c r="CR9" s="1016">
        <v>13</v>
      </c>
      <c r="CS9" s="1017"/>
      <c r="CT9" s="1017"/>
      <c r="CU9" s="1017"/>
      <c r="CV9" s="1018"/>
      <c r="CW9" s="1016">
        <v>0</v>
      </c>
      <c r="CX9" s="1017"/>
      <c r="CY9" s="1017"/>
      <c r="CZ9" s="1017"/>
      <c r="DA9" s="1018"/>
      <c r="DB9" s="1016" t="s">
        <v>509</v>
      </c>
      <c r="DC9" s="1017"/>
      <c r="DD9" s="1017"/>
      <c r="DE9" s="1017"/>
      <c r="DF9" s="1018"/>
      <c r="DG9" s="1016" t="s">
        <v>509</v>
      </c>
      <c r="DH9" s="1017"/>
      <c r="DI9" s="1017"/>
      <c r="DJ9" s="1017"/>
      <c r="DK9" s="1018"/>
      <c r="DL9" s="1016" t="s">
        <v>509</v>
      </c>
      <c r="DM9" s="1017"/>
      <c r="DN9" s="1017"/>
      <c r="DO9" s="1017"/>
      <c r="DP9" s="1018"/>
      <c r="DQ9" s="1016" t="s">
        <v>509</v>
      </c>
      <c r="DR9" s="1017"/>
      <c r="DS9" s="1017"/>
      <c r="DT9" s="1017"/>
      <c r="DU9" s="1018"/>
      <c r="DV9" s="1020"/>
      <c r="DW9" s="1021"/>
      <c r="DX9" s="1021"/>
      <c r="DY9" s="1021"/>
      <c r="DZ9" s="1022"/>
      <c r="EA9" s="234"/>
    </row>
    <row r="10" spans="1:131" s="235" customFormat="1" ht="26.25" customHeight="1">
      <c r="A10" s="241">
        <v>4</v>
      </c>
      <c r="B10" s="1047" t="s">
        <v>381</v>
      </c>
      <c r="C10" s="1048"/>
      <c r="D10" s="1048"/>
      <c r="E10" s="1048"/>
      <c r="F10" s="1048"/>
      <c r="G10" s="1048"/>
      <c r="H10" s="1048"/>
      <c r="I10" s="1048"/>
      <c r="J10" s="1048"/>
      <c r="K10" s="1048"/>
      <c r="L10" s="1048"/>
      <c r="M10" s="1048"/>
      <c r="N10" s="1048"/>
      <c r="O10" s="1048"/>
      <c r="P10" s="1049"/>
      <c r="Q10" s="1071">
        <v>496</v>
      </c>
      <c r="R10" s="1072"/>
      <c r="S10" s="1072"/>
      <c r="T10" s="1072"/>
      <c r="U10" s="1072"/>
      <c r="V10" s="1072">
        <v>220</v>
      </c>
      <c r="W10" s="1072"/>
      <c r="X10" s="1072"/>
      <c r="Y10" s="1072"/>
      <c r="Z10" s="1072"/>
      <c r="AA10" s="1072">
        <v>275</v>
      </c>
      <c r="AB10" s="1072"/>
      <c r="AC10" s="1072"/>
      <c r="AD10" s="1072"/>
      <c r="AE10" s="1073"/>
      <c r="AF10" s="1053">
        <v>275</v>
      </c>
      <c r="AG10" s="1054"/>
      <c r="AH10" s="1054"/>
      <c r="AI10" s="1054"/>
      <c r="AJ10" s="1055"/>
      <c r="AK10" s="1113">
        <v>7</v>
      </c>
      <c r="AL10" s="1114"/>
      <c r="AM10" s="1114"/>
      <c r="AN10" s="1114"/>
      <c r="AO10" s="1114"/>
      <c r="AP10" s="1114">
        <v>3029</v>
      </c>
      <c r="AQ10" s="1114"/>
      <c r="AR10" s="1114"/>
      <c r="AS10" s="1114"/>
      <c r="AT10" s="1114"/>
      <c r="AU10" s="1111"/>
      <c r="AV10" s="1111"/>
      <c r="AW10" s="1111"/>
      <c r="AX10" s="1111"/>
      <c r="AY10" s="1112"/>
      <c r="AZ10" s="232"/>
      <c r="BA10" s="232"/>
      <c r="BB10" s="232"/>
      <c r="BC10" s="232"/>
      <c r="BD10" s="232"/>
      <c r="BE10" s="233"/>
      <c r="BF10" s="233"/>
      <c r="BG10" s="233"/>
      <c r="BH10" s="233"/>
      <c r="BI10" s="233"/>
      <c r="BJ10" s="233"/>
      <c r="BK10" s="233"/>
      <c r="BL10" s="233"/>
      <c r="BM10" s="233"/>
      <c r="BN10" s="233"/>
      <c r="BO10" s="233"/>
      <c r="BP10" s="233"/>
      <c r="BQ10" s="242">
        <v>4</v>
      </c>
      <c r="BR10" s="243"/>
      <c r="BS10" s="1042" t="s">
        <v>576</v>
      </c>
      <c r="BT10" s="1043"/>
      <c r="BU10" s="1043"/>
      <c r="BV10" s="1043"/>
      <c r="BW10" s="1043"/>
      <c r="BX10" s="1043"/>
      <c r="BY10" s="1043"/>
      <c r="BZ10" s="1043"/>
      <c r="CA10" s="1043"/>
      <c r="CB10" s="1043"/>
      <c r="CC10" s="1043"/>
      <c r="CD10" s="1043"/>
      <c r="CE10" s="1043"/>
      <c r="CF10" s="1043"/>
      <c r="CG10" s="1044"/>
      <c r="CH10" s="1016">
        <v>5</v>
      </c>
      <c r="CI10" s="1017"/>
      <c r="CJ10" s="1017"/>
      <c r="CK10" s="1017"/>
      <c r="CL10" s="1018"/>
      <c r="CM10" s="1016">
        <v>141</v>
      </c>
      <c r="CN10" s="1017"/>
      <c r="CO10" s="1017"/>
      <c r="CP10" s="1017"/>
      <c r="CQ10" s="1018"/>
      <c r="CR10" s="1016">
        <v>30</v>
      </c>
      <c r="CS10" s="1017"/>
      <c r="CT10" s="1017"/>
      <c r="CU10" s="1017"/>
      <c r="CV10" s="1018"/>
      <c r="CW10" s="1016">
        <v>168</v>
      </c>
      <c r="CX10" s="1017"/>
      <c r="CY10" s="1017"/>
      <c r="CZ10" s="1017"/>
      <c r="DA10" s="1018"/>
      <c r="DB10" s="1016" t="s">
        <v>509</v>
      </c>
      <c r="DC10" s="1017"/>
      <c r="DD10" s="1017"/>
      <c r="DE10" s="1017"/>
      <c r="DF10" s="1018"/>
      <c r="DG10" s="1016" t="s">
        <v>509</v>
      </c>
      <c r="DH10" s="1017"/>
      <c r="DI10" s="1017"/>
      <c r="DJ10" s="1017"/>
      <c r="DK10" s="1018"/>
      <c r="DL10" s="1016" t="s">
        <v>509</v>
      </c>
      <c r="DM10" s="1017"/>
      <c r="DN10" s="1017"/>
      <c r="DO10" s="1017"/>
      <c r="DP10" s="1018"/>
      <c r="DQ10" s="1016" t="s">
        <v>509</v>
      </c>
      <c r="DR10" s="1017"/>
      <c r="DS10" s="1017"/>
      <c r="DT10" s="1017"/>
      <c r="DU10" s="1018"/>
      <c r="DV10" s="1020"/>
      <c r="DW10" s="1021"/>
      <c r="DX10" s="1021"/>
      <c r="DY10" s="1021"/>
      <c r="DZ10" s="1022"/>
      <c r="EA10" s="234"/>
    </row>
    <row r="11" spans="1:131" s="235" customFormat="1" ht="26.25" customHeight="1">
      <c r="A11" s="241">
        <v>5</v>
      </c>
      <c r="B11" s="1047" t="s">
        <v>382</v>
      </c>
      <c r="C11" s="1048"/>
      <c r="D11" s="1048"/>
      <c r="E11" s="1048"/>
      <c r="F11" s="1048"/>
      <c r="G11" s="1048"/>
      <c r="H11" s="1048"/>
      <c r="I11" s="1048"/>
      <c r="J11" s="1048"/>
      <c r="K11" s="1048"/>
      <c r="L11" s="1048"/>
      <c r="M11" s="1048"/>
      <c r="N11" s="1048"/>
      <c r="O11" s="1048"/>
      <c r="P11" s="1049"/>
      <c r="Q11" s="1071">
        <v>46976</v>
      </c>
      <c r="R11" s="1072"/>
      <c r="S11" s="1072"/>
      <c r="T11" s="1072"/>
      <c r="U11" s="1072"/>
      <c r="V11" s="1072">
        <v>46976</v>
      </c>
      <c r="W11" s="1072"/>
      <c r="X11" s="1072"/>
      <c r="Y11" s="1072"/>
      <c r="Z11" s="1072"/>
      <c r="AA11" s="1072" t="s">
        <v>509</v>
      </c>
      <c r="AB11" s="1072"/>
      <c r="AC11" s="1072"/>
      <c r="AD11" s="1072"/>
      <c r="AE11" s="1073"/>
      <c r="AF11" s="1053" t="s">
        <v>130</v>
      </c>
      <c r="AG11" s="1054"/>
      <c r="AH11" s="1054"/>
      <c r="AI11" s="1054"/>
      <c r="AJ11" s="1055"/>
      <c r="AK11" s="1113">
        <v>38117</v>
      </c>
      <c r="AL11" s="1114"/>
      <c r="AM11" s="1114"/>
      <c r="AN11" s="1114"/>
      <c r="AO11" s="1114"/>
      <c r="AP11" s="1114" t="s">
        <v>509</v>
      </c>
      <c r="AQ11" s="1114"/>
      <c r="AR11" s="1114"/>
      <c r="AS11" s="1114"/>
      <c r="AT11" s="1114"/>
      <c r="AU11" s="1111"/>
      <c r="AV11" s="1111"/>
      <c r="AW11" s="1111"/>
      <c r="AX11" s="1111"/>
      <c r="AY11" s="1112"/>
      <c r="AZ11" s="232"/>
      <c r="BA11" s="232"/>
      <c r="BB11" s="232"/>
      <c r="BC11" s="232"/>
      <c r="BD11" s="232"/>
      <c r="BE11" s="233"/>
      <c r="BF11" s="233"/>
      <c r="BG11" s="233"/>
      <c r="BH11" s="233"/>
      <c r="BI11" s="233"/>
      <c r="BJ11" s="233"/>
      <c r="BK11" s="233"/>
      <c r="BL11" s="233"/>
      <c r="BM11" s="233"/>
      <c r="BN11" s="233"/>
      <c r="BO11" s="233"/>
      <c r="BP11" s="233"/>
      <c r="BQ11" s="242">
        <v>5</v>
      </c>
      <c r="BR11" s="243"/>
      <c r="BS11" s="1042" t="s">
        <v>577</v>
      </c>
      <c r="BT11" s="1043"/>
      <c r="BU11" s="1043"/>
      <c r="BV11" s="1043"/>
      <c r="BW11" s="1043"/>
      <c r="BX11" s="1043"/>
      <c r="BY11" s="1043"/>
      <c r="BZ11" s="1043"/>
      <c r="CA11" s="1043"/>
      <c r="CB11" s="1043"/>
      <c r="CC11" s="1043"/>
      <c r="CD11" s="1043"/>
      <c r="CE11" s="1043"/>
      <c r="CF11" s="1043"/>
      <c r="CG11" s="1044"/>
      <c r="CH11" s="1016">
        <v>10</v>
      </c>
      <c r="CI11" s="1017"/>
      <c r="CJ11" s="1017"/>
      <c r="CK11" s="1017"/>
      <c r="CL11" s="1018"/>
      <c r="CM11" s="1016">
        <v>1767</v>
      </c>
      <c r="CN11" s="1017"/>
      <c r="CO11" s="1017"/>
      <c r="CP11" s="1017"/>
      <c r="CQ11" s="1018"/>
      <c r="CR11" s="1016">
        <v>854</v>
      </c>
      <c r="CS11" s="1017"/>
      <c r="CT11" s="1017"/>
      <c r="CU11" s="1017"/>
      <c r="CV11" s="1018"/>
      <c r="CW11" s="1016">
        <v>0</v>
      </c>
      <c r="CX11" s="1017"/>
      <c r="CY11" s="1017"/>
      <c r="CZ11" s="1017"/>
      <c r="DA11" s="1018"/>
      <c r="DB11" s="1016" t="s">
        <v>509</v>
      </c>
      <c r="DC11" s="1017"/>
      <c r="DD11" s="1017"/>
      <c r="DE11" s="1017"/>
      <c r="DF11" s="1018"/>
      <c r="DG11" s="1016" t="s">
        <v>509</v>
      </c>
      <c r="DH11" s="1017"/>
      <c r="DI11" s="1017"/>
      <c r="DJ11" s="1017"/>
      <c r="DK11" s="1018"/>
      <c r="DL11" s="1016" t="s">
        <v>509</v>
      </c>
      <c r="DM11" s="1017"/>
      <c r="DN11" s="1017"/>
      <c r="DO11" s="1017"/>
      <c r="DP11" s="1018"/>
      <c r="DQ11" s="1016" t="s">
        <v>509</v>
      </c>
      <c r="DR11" s="1017"/>
      <c r="DS11" s="1017"/>
      <c r="DT11" s="1017"/>
      <c r="DU11" s="1018"/>
      <c r="DV11" s="1020"/>
      <c r="DW11" s="1021"/>
      <c r="DX11" s="1021"/>
      <c r="DY11" s="1021"/>
      <c r="DZ11" s="1022"/>
      <c r="EA11" s="234"/>
    </row>
    <row r="12" spans="1:131" s="235" customFormat="1" ht="26.25" customHeight="1">
      <c r="A12" s="241">
        <v>6</v>
      </c>
      <c r="B12" s="1047"/>
      <c r="C12" s="1048"/>
      <c r="D12" s="1048"/>
      <c r="E12" s="1048"/>
      <c r="F12" s="1048"/>
      <c r="G12" s="1048"/>
      <c r="H12" s="1048"/>
      <c r="I12" s="1048"/>
      <c r="J12" s="1048"/>
      <c r="K12" s="1048"/>
      <c r="L12" s="1048"/>
      <c r="M12" s="1048"/>
      <c r="N12" s="1048"/>
      <c r="O12" s="1048"/>
      <c r="P12" s="1049"/>
      <c r="Q12" s="1071"/>
      <c r="R12" s="1072"/>
      <c r="S12" s="1072"/>
      <c r="T12" s="1072"/>
      <c r="U12" s="1072"/>
      <c r="V12" s="1072"/>
      <c r="W12" s="1072"/>
      <c r="X12" s="1072"/>
      <c r="Y12" s="1072"/>
      <c r="Z12" s="1072"/>
      <c r="AA12" s="1072"/>
      <c r="AB12" s="1072"/>
      <c r="AC12" s="1072"/>
      <c r="AD12" s="1072"/>
      <c r="AE12" s="1073"/>
      <c r="AF12" s="1053"/>
      <c r="AG12" s="1054"/>
      <c r="AH12" s="1054"/>
      <c r="AI12" s="1054"/>
      <c r="AJ12" s="1055"/>
      <c r="AK12" s="1113"/>
      <c r="AL12" s="1114"/>
      <c r="AM12" s="1114"/>
      <c r="AN12" s="1114"/>
      <c r="AO12" s="1114"/>
      <c r="AP12" s="1114"/>
      <c r="AQ12" s="1114"/>
      <c r="AR12" s="1114"/>
      <c r="AS12" s="1114"/>
      <c r="AT12" s="1114"/>
      <c r="AU12" s="1111"/>
      <c r="AV12" s="1111"/>
      <c r="AW12" s="1111"/>
      <c r="AX12" s="1111"/>
      <c r="AY12" s="1112"/>
      <c r="AZ12" s="232"/>
      <c r="BA12" s="232"/>
      <c r="BB12" s="232"/>
      <c r="BC12" s="232"/>
      <c r="BD12" s="232"/>
      <c r="BE12" s="233"/>
      <c r="BF12" s="233"/>
      <c r="BG12" s="233"/>
      <c r="BH12" s="233"/>
      <c r="BI12" s="233"/>
      <c r="BJ12" s="233"/>
      <c r="BK12" s="233"/>
      <c r="BL12" s="233"/>
      <c r="BM12" s="233"/>
      <c r="BN12" s="233"/>
      <c r="BO12" s="233"/>
      <c r="BP12" s="233"/>
      <c r="BQ12" s="242">
        <v>6</v>
      </c>
      <c r="BR12" s="243"/>
      <c r="BS12" s="1042" t="s">
        <v>578</v>
      </c>
      <c r="BT12" s="1043"/>
      <c r="BU12" s="1043"/>
      <c r="BV12" s="1043"/>
      <c r="BW12" s="1043"/>
      <c r="BX12" s="1043"/>
      <c r="BY12" s="1043"/>
      <c r="BZ12" s="1043"/>
      <c r="CA12" s="1043"/>
      <c r="CB12" s="1043"/>
      <c r="CC12" s="1043"/>
      <c r="CD12" s="1043"/>
      <c r="CE12" s="1043"/>
      <c r="CF12" s="1043"/>
      <c r="CG12" s="1044"/>
      <c r="CH12" s="1016">
        <v>56</v>
      </c>
      <c r="CI12" s="1017"/>
      <c r="CJ12" s="1017"/>
      <c r="CK12" s="1017"/>
      <c r="CL12" s="1018"/>
      <c r="CM12" s="1016">
        <v>4480</v>
      </c>
      <c r="CN12" s="1017"/>
      <c r="CO12" s="1017"/>
      <c r="CP12" s="1017"/>
      <c r="CQ12" s="1018"/>
      <c r="CR12" s="1016">
        <v>434</v>
      </c>
      <c r="CS12" s="1017"/>
      <c r="CT12" s="1017"/>
      <c r="CU12" s="1017"/>
      <c r="CV12" s="1018"/>
      <c r="CW12" s="1016">
        <v>308</v>
      </c>
      <c r="CX12" s="1017"/>
      <c r="CY12" s="1017"/>
      <c r="CZ12" s="1017"/>
      <c r="DA12" s="1018"/>
      <c r="DB12" s="1016" t="s">
        <v>509</v>
      </c>
      <c r="DC12" s="1017"/>
      <c r="DD12" s="1017"/>
      <c r="DE12" s="1017"/>
      <c r="DF12" s="1018"/>
      <c r="DG12" s="1016" t="s">
        <v>509</v>
      </c>
      <c r="DH12" s="1017"/>
      <c r="DI12" s="1017"/>
      <c r="DJ12" s="1017"/>
      <c r="DK12" s="1018"/>
      <c r="DL12" s="1016" t="s">
        <v>509</v>
      </c>
      <c r="DM12" s="1017"/>
      <c r="DN12" s="1017"/>
      <c r="DO12" s="1017"/>
      <c r="DP12" s="1018"/>
      <c r="DQ12" s="1016" t="s">
        <v>509</v>
      </c>
      <c r="DR12" s="1017"/>
      <c r="DS12" s="1017"/>
      <c r="DT12" s="1017"/>
      <c r="DU12" s="1018"/>
      <c r="DV12" s="1020"/>
      <c r="DW12" s="1021"/>
      <c r="DX12" s="1021"/>
      <c r="DY12" s="1021"/>
      <c r="DZ12" s="1022"/>
      <c r="EA12" s="234"/>
    </row>
    <row r="13" spans="1:131" s="235" customFormat="1" ht="26.25" customHeight="1">
      <c r="A13" s="241">
        <v>7</v>
      </c>
      <c r="B13" s="1047"/>
      <c r="C13" s="1048"/>
      <c r="D13" s="1048"/>
      <c r="E13" s="1048"/>
      <c r="F13" s="1048"/>
      <c r="G13" s="1048"/>
      <c r="H13" s="1048"/>
      <c r="I13" s="1048"/>
      <c r="J13" s="1048"/>
      <c r="K13" s="1048"/>
      <c r="L13" s="1048"/>
      <c r="M13" s="1048"/>
      <c r="N13" s="1048"/>
      <c r="O13" s="1048"/>
      <c r="P13" s="1049"/>
      <c r="Q13" s="1071"/>
      <c r="R13" s="1072"/>
      <c r="S13" s="1072"/>
      <c r="T13" s="1072"/>
      <c r="U13" s="1072"/>
      <c r="V13" s="1072"/>
      <c r="W13" s="1072"/>
      <c r="X13" s="1072"/>
      <c r="Y13" s="1072"/>
      <c r="Z13" s="1072"/>
      <c r="AA13" s="1072"/>
      <c r="AB13" s="1072"/>
      <c r="AC13" s="1072"/>
      <c r="AD13" s="1072"/>
      <c r="AE13" s="1073"/>
      <c r="AF13" s="1053"/>
      <c r="AG13" s="1054"/>
      <c r="AH13" s="1054"/>
      <c r="AI13" s="1054"/>
      <c r="AJ13" s="1055"/>
      <c r="AK13" s="1113"/>
      <c r="AL13" s="1114"/>
      <c r="AM13" s="1114"/>
      <c r="AN13" s="1114"/>
      <c r="AO13" s="1114"/>
      <c r="AP13" s="1114"/>
      <c r="AQ13" s="1114"/>
      <c r="AR13" s="1114"/>
      <c r="AS13" s="1114"/>
      <c r="AT13" s="1114"/>
      <c r="AU13" s="1111"/>
      <c r="AV13" s="1111"/>
      <c r="AW13" s="1111"/>
      <c r="AX13" s="1111"/>
      <c r="AY13" s="1112"/>
      <c r="AZ13" s="232"/>
      <c r="BA13" s="232"/>
      <c r="BB13" s="232"/>
      <c r="BC13" s="232"/>
      <c r="BD13" s="232"/>
      <c r="BE13" s="233"/>
      <c r="BF13" s="233"/>
      <c r="BG13" s="233"/>
      <c r="BH13" s="233"/>
      <c r="BI13" s="233"/>
      <c r="BJ13" s="233"/>
      <c r="BK13" s="233"/>
      <c r="BL13" s="233"/>
      <c r="BM13" s="233"/>
      <c r="BN13" s="233"/>
      <c r="BO13" s="233"/>
      <c r="BP13" s="233"/>
      <c r="BQ13" s="242">
        <v>7</v>
      </c>
      <c r="BR13" s="243"/>
      <c r="BS13" s="1042" t="s">
        <v>579</v>
      </c>
      <c r="BT13" s="1043"/>
      <c r="BU13" s="1043"/>
      <c r="BV13" s="1043"/>
      <c r="BW13" s="1043"/>
      <c r="BX13" s="1043"/>
      <c r="BY13" s="1043"/>
      <c r="BZ13" s="1043"/>
      <c r="CA13" s="1043"/>
      <c r="CB13" s="1043"/>
      <c r="CC13" s="1043"/>
      <c r="CD13" s="1043"/>
      <c r="CE13" s="1043"/>
      <c r="CF13" s="1043"/>
      <c r="CG13" s="1044"/>
      <c r="CH13" s="1016">
        <v>10</v>
      </c>
      <c r="CI13" s="1017"/>
      <c r="CJ13" s="1017"/>
      <c r="CK13" s="1017"/>
      <c r="CL13" s="1018"/>
      <c r="CM13" s="1016">
        <v>198</v>
      </c>
      <c r="CN13" s="1017"/>
      <c r="CO13" s="1017"/>
      <c r="CP13" s="1017"/>
      <c r="CQ13" s="1018"/>
      <c r="CR13" s="1016">
        <v>30</v>
      </c>
      <c r="CS13" s="1017"/>
      <c r="CT13" s="1017"/>
      <c r="CU13" s="1017"/>
      <c r="CV13" s="1018"/>
      <c r="CW13" s="1016">
        <v>55</v>
      </c>
      <c r="CX13" s="1017"/>
      <c r="CY13" s="1017"/>
      <c r="CZ13" s="1017"/>
      <c r="DA13" s="1018"/>
      <c r="DB13" s="1016" t="s">
        <v>509</v>
      </c>
      <c r="DC13" s="1017"/>
      <c r="DD13" s="1017"/>
      <c r="DE13" s="1017"/>
      <c r="DF13" s="1018"/>
      <c r="DG13" s="1016" t="s">
        <v>509</v>
      </c>
      <c r="DH13" s="1017"/>
      <c r="DI13" s="1017"/>
      <c r="DJ13" s="1017"/>
      <c r="DK13" s="1018"/>
      <c r="DL13" s="1016" t="s">
        <v>509</v>
      </c>
      <c r="DM13" s="1017"/>
      <c r="DN13" s="1017"/>
      <c r="DO13" s="1017"/>
      <c r="DP13" s="1018"/>
      <c r="DQ13" s="1016" t="s">
        <v>509</v>
      </c>
      <c r="DR13" s="1017"/>
      <c r="DS13" s="1017"/>
      <c r="DT13" s="1017"/>
      <c r="DU13" s="1018"/>
      <c r="DV13" s="1020"/>
      <c r="DW13" s="1021"/>
      <c r="DX13" s="1021"/>
      <c r="DY13" s="1021"/>
      <c r="DZ13" s="1022"/>
      <c r="EA13" s="234"/>
    </row>
    <row r="14" spans="1:131" s="235" customFormat="1" ht="26.25" customHeight="1">
      <c r="A14" s="241">
        <v>8</v>
      </c>
      <c r="B14" s="1047"/>
      <c r="C14" s="1048"/>
      <c r="D14" s="1048"/>
      <c r="E14" s="1048"/>
      <c r="F14" s="1048"/>
      <c r="G14" s="1048"/>
      <c r="H14" s="1048"/>
      <c r="I14" s="1048"/>
      <c r="J14" s="1048"/>
      <c r="K14" s="1048"/>
      <c r="L14" s="1048"/>
      <c r="M14" s="1048"/>
      <c r="N14" s="1048"/>
      <c r="O14" s="1048"/>
      <c r="P14" s="1049"/>
      <c r="Q14" s="1071"/>
      <c r="R14" s="1072"/>
      <c r="S14" s="1072"/>
      <c r="T14" s="1072"/>
      <c r="U14" s="1072"/>
      <c r="V14" s="1072"/>
      <c r="W14" s="1072"/>
      <c r="X14" s="1072"/>
      <c r="Y14" s="1072"/>
      <c r="Z14" s="1072"/>
      <c r="AA14" s="1072"/>
      <c r="AB14" s="1072"/>
      <c r="AC14" s="1072"/>
      <c r="AD14" s="1072"/>
      <c r="AE14" s="1073"/>
      <c r="AF14" s="1053"/>
      <c r="AG14" s="1054"/>
      <c r="AH14" s="1054"/>
      <c r="AI14" s="1054"/>
      <c r="AJ14" s="1055"/>
      <c r="AK14" s="1113"/>
      <c r="AL14" s="1114"/>
      <c r="AM14" s="1114"/>
      <c r="AN14" s="1114"/>
      <c r="AO14" s="1114"/>
      <c r="AP14" s="1114"/>
      <c r="AQ14" s="1114"/>
      <c r="AR14" s="1114"/>
      <c r="AS14" s="1114"/>
      <c r="AT14" s="1114"/>
      <c r="AU14" s="1111"/>
      <c r="AV14" s="1111"/>
      <c r="AW14" s="1111"/>
      <c r="AX14" s="1111"/>
      <c r="AY14" s="1112"/>
      <c r="AZ14" s="232"/>
      <c r="BA14" s="232"/>
      <c r="BB14" s="232"/>
      <c r="BC14" s="232"/>
      <c r="BD14" s="232"/>
      <c r="BE14" s="233"/>
      <c r="BF14" s="233"/>
      <c r="BG14" s="233"/>
      <c r="BH14" s="233"/>
      <c r="BI14" s="233"/>
      <c r="BJ14" s="233"/>
      <c r="BK14" s="233"/>
      <c r="BL14" s="233"/>
      <c r="BM14" s="233"/>
      <c r="BN14" s="233"/>
      <c r="BO14" s="233"/>
      <c r="BP14" s="233"/>
      <c r="BQ14" s="242">
        <v>8</v>
      </c>
      <c r="BR14" s="243"/>
      <c r="BS14" s="1042" t="s">
        <v>580</v>
      </c>
      <c r="BT14" s="1043"/>
      <c r="BU14" s="1043"/>
      <c r="BV14" s="1043"/>
      <c r="BW14" s="1043"/>
      <c r="BX14" s="1043"/>
      <c r="BY14" s="1043"/>
      <c r="BZ14" s="1043"/>
      <c r="CA14" s="1043"/>
      <c r="CB14" s="1043"/>
      <c r="CC14" s="1043"/>
      <c r="CD14" s="1043"/>
      <c r="CE14" s="1043"/>
      <c r="CF14" s="1043"/>
      <c r="CG14" s="1044"/>
      <c r="CH14" s="1016" t="s">
        <v>581</v>
      </c>
      <c r="CI14" s="1017"/>
      <c r="CJ14" s="1017"/>
      <c r="CK14" s="1017"/>
      <c r="CL14" s="1018"/>
      <c r="CM14" s="1016">
        <v>427</v>
      </c>
      <c r="CN14" s="1017"/>
      <c r="CO14" s="1017"/>
      <c r="CP14" s="1017"/>
      <c r="CQ14" s="1018"/>
      <c r="CR14" s="1016">
        <v>10</v>
      </c>
      <c r="CS14" s="1017"/>
      <c r="CT14" s="1017"/>
      <c r="CU14" s="1017"/>
      <c r="CV14" s="1018"/>
      <c r="CW14" s="1016">
        <v>51</v>
      </c>
      <c r="CX14" s="1017"/>
      <c r="CY14" s="1017"/>
      <c r="CZ14" s="1017"/>
      <c r="DA14" s="1018"/>
      <c r="DB14" s="1016" t="s">
        <v>509</v>
      </c>
      <c r="DC14" s="1017"/>
      <c r="DD14" s="1017"/>
      <c r="DE14" s="1017"/>
      <c r="DF14" s="1018"/>
      <c r="DG14" s="1016" t="s">
        <v>509</v>
      </c>
      <c r="DH14" s="1017"/>
      <c r="DI14" s="1017"/>
      <c r="DJ14" s="1017"/>
      <c r="DK14" s="1018"/>
      <c r="DL14" s="1016" t="s">
        <v>509</v>
      </c>
      <c r="DM14" s="1017"/>
      <c r="DN14" s="1017"/>
      <c r="DO14" s="1017"/>
      <c r="DP14" s="1018"/>
      <c r="DQ14" s="1016" t="s">
        <v>509</v>
      </c>
      <c r="DR14" s="1017"/>
      <c r="DS14" s="1017"/>
      <c r="DT14" s="1017"/>
      <c r="DU14" s="1018"/>
      <c r="DV14" s="1020"/>
      <c r="DW14" s="1021"/>
      <c r="DX14" s="1021"/>
      <c r="DY14" s="1021"/>
      <c r="DZ14" s="1022"/>
      <c r="EA14" s="234"/>
    </row>
    <row r="15" spans="1:131" s="235" customFormat="1" ht="26.25" customHeight="1">
      <c r="A15" s="241">
        <v>9</v>
      </c>
      <c r="B15" s="1047"/>
      <c r="C15" s="1048"/>
      <c r="D15" s="1048"/>
      <c r="E15" s="1048"/>
      <c r="F15" s="1048"/>
      <c r="G15" s="1048"/>
      <c r="H15" s="1048"/>
      <c r="I15" s="1048"/>
      <c r="J15" s="1048"/>
      <c r="K15" s="1048"/>
      <c r="L15" s="1048"/>
      <c r="M15" s="1048"/>
      <c r="N15" s="1048"/>
      <c r="O15" s="1048"/>
      <c r="P15" s="1049"/>
      <c r="Q15" s="1071"/>
      <c r="R15" s="1072"/>
      <c r="S15" s="1072"/>
      <c r="T15" s="1072"/>
      <c r="U15" s="1072"/>
      <c r="V15" s="1072"/>
      <c r="W15" s="1072"/>
      <c r="X15" s="1072"/>
      <c r="Y15" s="1072"/>
      <c r="Z15" s="1072"/>
      <c r="AA15" s="1072"/>
      <c r="AB15" s="1072"/>
      <c r="AC15" s="1072"/>
      <c r="AD15" s="1072"/>
      <c r="AE15" s="1073"/>
      <c r="AF15" s="1053"/>
      <c r="AG15" s="1054"/>
      <c r="AH15" s="1054"/>
      <c r="AI15" s="1054"/>
      <c r="AJ15" s="1055"/>
      <c r="AK15" s="1113"/>
      <c r="AL15" s="1114"/>
      <c r="AM15" s="1114"/>
      <c r="AN15" s="1114"/>
      <c r="AO15" s="1114"/>
      <c r="AP15" s="1114"/>
      <c r="AQ15" s="1114"/>
      <c r="AR15" s="1114"/>
      <c r="AS15" s="1114"/>
      <c r="AT15" s="1114"/>
      <c r="AU15" s="1111"/>
      <c r="AV15" s="1111"/>
      <c r="AW15" s="1111"/>
      <c r="AX15" s="1111"/>
      <c r="AY15" s="1112"/>
      <c r="AZ15" s="232"/>
      <c r="BA15" s="232"/>
      <c r="BB15" s="232"/>
      <c r="BC15" s="232"/>
      <c r="BD15" s="232"/>
      <c r="BE15" s="233"/>
      <c r="BF15" s="233"/>
      <c r="BG15" s="233"/>
      <c r="BH15" s="233"/>
      <c r="BI15" s="233"/>
      <c r="BJ15" s="233"/>
      <c r="BK15" s="233"/>
      <c r="BL15" s="233"/>
      <c r="BM15" s="233"/>
      <c r="BN15" s="233"/>
      <c r="BO15" s="233"/>
      <c r="BP15" s="233"/>
      <c r="BQ15" s="242">
        <v>9</v>
      </c>
      <c r="BR15" s="243"/>
      <c r="BS15" s="1042" t="s">
        <v>582</v>
      </c>
      <c r="BT15" s="1043"/>
      <c r="BU15" s="1043"/>
      <c r="BV15" s="1043"/>
      <c r="BW15" s="1043"/>
      <c r="BX15" s="1043"/>
      <c r="BY15" s="1043"/>
      <c r="BZ15" s="1043"/>
      <c r="CA15" s="1043"/>
      <c r="CB15" s="1043"/>
      <c r="CC15" s="1043"/>
      <c r="CD15" s="1043"/>
      <c r="CE15" s="1043"/>
      <c r="CF15" s="1043"/>
      <c r="CG15" s="1044"/>
      <c r="CH15" s="1016" t="s">
        <v>583</v>
      </c>
      <c r="CI15" s="1017"/>
      <c r="CJ15" s="1017"/>
      <c r="CK15" s="1017"/>
      <c r="CL15" s="1018"/>
      <c r="CM15" s="1016">
        <v>288</v>
      </c>
      <c r="CN15" s="1017"/>
      <c r="CO15" s="1017"/>
      <c r="CP15" s="1017"/>
      <c r="CQ15" s="1018"/>
      <c r="CR15" s="1016">
        <v>1</v>
      </c>
      <c r="CS15" s="1017"/>
      <c r="CT15" s="1017"/>
      <c r="CU15" s="1017"/>
      <c r="CV15" s="1018"/>
      <c r="CW15" s="1016">
        <v>0</v>
      </c>
      <c r="CX15" s="1017"/>
      <c r="CY15" s="1017"/>
      <c r="CZ15" s="1017"/>
      <c r="DA15" s="1018"/>
      <c r="DB15" s="1016" t="s">
        <v>509</v>
      </c>
      <c r="DC15" s="1017"/>
      <c r="DD15" s="1017"/>
      <c r="DE15" s="1017"/>
      <c r="DF15" s="1018"/>
      <c r="DG15" s="1016" t="s">
        <v>509</v>
      </c>
      <c r="DH15" s="1017"/>
      <c r="DI15" s="1017"/>
      <c r="DJ15" s="1017"/>
      <c r="DK15" s="1018"/>
      <c r="DL15" s="1016" t="s">
        <v>509</v>
      </c>
      <c r="DM15" s="1017"/>
      <c r="DN15" s="1017"/>
      <c r="DO15" s="1017"/>
      <c r="DP15" s="1018"/>
      <c r="DQ15" s="1016" t="s">
        <v>509</v>
      </c>
      <c r="DR15" s="1017"/>
      <c r="DS15" s="1017"/>
      <c r="DT15" s="1017"/>
      <c r="DU15" s="1018"/>
      <c r="DV15" s="1020"/>
      <c r="DW15" s="1021"/>
      <c r="DX15" s="1021"/>
      <c r="DY15" s="1021"/>
      <c r="DZ15" s="1022"/>
      <c r="EA15" s="234"/>
    </row>
    <row r="16" spans="1:131" s="235" customFormat="1" ht="26.25" customHeight="1">
      <c r="A16" s="241">
        <v>10</v>
      </c>
      <c r="B16" s="1047"/>
      <c r="C16" s="1048"/>
      <c r="D16" s="1048"/>
      <c r="E16" s="1048"/>
      <c r="F16" s="1048"/>
      <c r="G16" s="1048"/>
      <c r="H16" s="1048"/>
      <c r="I16" s="1048"/>
      <c r="J16" s="1048"/>
      <c r="K16" s="1048"/>
      <c r="L16" s="1048"/>
      <c r="M16" s="1048"/>
      <c r="N16" s="1048"/>
      <c r="O16" s="1048"/>
      <c r="P16" s="1049"/>
      <c r="Q16" s="1071"/>
      <c r="R16" s="1072"/>
      <c r="S16" s="1072"/>
      <c r="T16" s="1072"/>
      <c r="U16" s="1072"/>
      <c r="V16" s="1072"/>
      <c r="W16" s="1072"/>
      <c r="X16" s="1072"/>
      <c r="Y16" s="1072"/>
      <c r="Z16" s="1072"/>
      <c r="AA16" s="1072"/>
      <c r="AB16" s="1072"/>
      <c r="AC16" s="1072"/>
      <c r="AD16" s="1072"/>
      <c r="AE16" s="1073"/>
      <c r="AF16" s="1053"/>
      <c r="AG16" s="1054"/>
      <c r="AH16" s="1054"/>
      <c r="AI16" s="1054"/>
      <c r="AJ16" s="1055"/>
      <c r="AK16" s="1113"/>
      <c r="AL16" s="1114"/>
      <c r="AM16" s="1114"/>
      <c r="AN16" s="1114"/>
      <c r="AO16" s="1114"/>
      <c r="AP16" s="1114"/>
      <c r="AQ16" s="1114"/>
      <c r="AR16" s="1114"/>
      <c r="AS16" s="1114"/>
      <c r="AT16" s="1114"/>
      <c r="AU16" s="1111"/>
      <c r="AV16" s="1111"/>
      <c r="AW16" s="1111"/>
      <c r="AX16" s="1111"/>
      <c r="AY16" s="1112"/>
      <c r="AZ16" s="232"/>
      <c r="BA16" s="232"/>
      <c r="BB16" s="232"/>
      <c r="BC16" s="232"/>
      <c r="BD16" s="232"/>
      <c r="BE16" s="233"/>
      <c r="BF16" s="233"/>
      <c r="BG16" s="233"/>
      <c r="BH16" s="233"/>
      <c r="BI16" s="233"/>
      <c r="BJ16" s="233"/>
      <c r="BK16" s="233"/>
      <c r="BL16" s="233"/>
      <c r="BM16" s="233"/>
      <c r="BN16" s="233"/>
      <c r="BO16" s="233"/>
      <c r="BP16" s="233"/>
      <c r="BQ16" s="242">
        <v>10</v>
      </c>
      <c r="BR16" s="243"/>
      <c r="BS16" s="1042" t="s">
        <v>584</v>
      </c>
      <c r="BT16" s="1043"/>
      <c r="BU16" s="1043"/>
      <c r="BV16" s="1043"/>
      <c r="BW16" s="1043"/>
      <c r="BX16" s="1043"/>
      <c r="BY16" s="1043"/>
      <c r="BZ16" s="1043"/>
      <c r="CA16" s="1043"/>
      <c r="CB16" s="1043"/>
      <c r="CC16" s="1043"/>
      <c r="CD16" s="1043"/>
      <c r="CE16" s="1043"/>
      <c r="CF16" s="1043"/>
      <c r="CG16" s="1044"/>
      <c r="CH16" s="1016" t="s">
        <v>585</v>
      </c>
      <c r="CI16" s="1017"/>
      <c r="CJ16" s="1017"/>
      <c r="CK16" s="1017"/>
      <c r="CL16" s="1018"/>
      <c r="CM16" s="1016">
        <v>359</v>
      </c>
      <c r="CN16" s="1017"/>
      <c r="CO16" s="1017"/>
      <c r="CP16" s="1017"/>
      <c r="CQ16" s="1018"/>
      <c r="CR16" s="1016">
        <v>300</v>
      </c>
      <c r="CS16" s="1017"/>
      <c r="CT16" s="1017"/>
      <c r="CU16" s="1017"/>
      <c r="CV16" s="1018"/>
      <c r="CW16" s="1016">
        <v>37</v>
      </c>
      <c r="CX16" s="1017"/>
      <c r="CY16" s="1017"/>
      <c r="CZ16" s="1017"/>
      <c r="DA16" s="1018"/>
      <c r="DB16" s="1016" t="s">
        <v>509</v>
      </c>
      <c r="DC16" s="1017"/>
      <c r="DD16" s="1017"/>
      <c r="DE16" s="1017"/>
      <c r="DF16" s="1018"/>
      <c r="DG16" s="1016" t="s">
        <v>509</v>
      </c>
      <c r="DH16" s="1017"/>
      <c r="DI16" s="1017"/>
      <c r="DJ16" s="1017"/>
      <c r="DK16" s="1018"/>
      <c r="DL16" s="1016" t="s">
        <v>509</v>
      </c>
      <c r="DM16" s="1017"/>
      <c r="DN16" s="1017"/>
      <c r="DO16" s="1017"/>
      <c r="DP16" s="1018"/>
      <c r="DQ16" s="1016" t="s">
        <v>509</v>
      </c>
      <c r="DR16" s="1017"/>
      <c r="DS16" s="1017"/>
      <c r="DT16" s="1017"/>
      <c r="DU16" s="1018"/>
      <c r="DV16" s="1020"/>
      <c r="DW16" s="1021"/>
      <c r="DX16" s="1021"/>
      <c r="DY16" s="1021"/>
      <c r="DZ16" s="1022"/>
      <c r="EA16" s="234"/>
    </row>
    <row r="17" spans="1:131" s="235" customFormat="1" ht="26.25" customHeight="1">
      <c r="A17" s="241">
        <v>11</v>
      </c>
      <c r="B17" s="1047"/>
      <c r="C17" s="1048"/>
      <c r="D17" s="1048"/>
      <c r="E17" s="1048"/>
      <c r="F17" s="1048"/>
      <c r="G17" s="1048"/>
      <c r="H17" s="1048"/>
      <c r="I17" s="1048"/>
      <c r="J17" s="1048"/>
      <c r="K17" s="1048"/>
      <c r="L17" s="1048"/>
      <c r="M17" s="1048"/>
      <c r="N17" s="1048"/>
      <c r="O17" s="1048"/>
      <c r="P17" s="1049"/>
      <c r="Q17" s="1071"/>
      <c r="R17" s="1072"/>
      <c r="S17" s="1072"/>
      <c r="T17" s="1072"/>
      <c r="U17" s="1072"/>
      <c r="V17" s="1072"/>
      <c r="W17" s="1072"/>
      <c r="X17" s="1072"/>
      <c r="Y17" s="1072"/>
      <c r="Z17" s="1072"/>
      <c r="AA17" s="1072"/>
      <c r="AB17" s="1072"/>
      <c r="AC17" s="1072"/>
      <c r="AD17" s="1072"/>
      <c r="AE17" s="1073"/>
      <c r="AF17" s="1053"/>
      <c r="AG17" s="1054"/>
      <c r="AH17" s="1054"/>
      <c r="AI17" s="1054"/>
      <c r="AJ17" s="1055"/>
      <c r="AK17" s="1113"/>
      <c r="AL17" s="1114"/>
      <c r="AM17" s="1114"/>
      <c r="AN17" s="1114"/>
      <c r="AO17" s="1114"/>
      <c r="AP17" s="1114"/>
      <c r="AQ17" s="1114"/>
      <c r="AR17" s="1114"/>
      <c r="AS17" s="1114"/>
      <c r="AT17" s="1114"/>
      <c r="AU17" s="1111"/>
      <c r="AV17" s="1111"/>
      <c r="AW17" s="1111"/>
      <c r="AX17" s="1111"/>
      <c r="AY17" s="1112"/>
      <c r="AZ17" s="232"/>
      <c r="BA17" s="232"/>
      <c r="BB17" s="232"/>
      <c r="BC17" s="232"/>
      <c r="BD17" s="232"/>
      <c r="BE17" s="233"/>
      <c r="BF17" s="233"/>
      <c r="BG17" s="233"/>
      <c r="BH17" s="233"/>
      <c r="BI17" s="233"/>
      <c r="BJ17" s="233"/>
      <c r="BK17" s="233"/>
      <c r="BL17" s="233"/>
      <c r="BM17" s="233"/>
      <c r="BN17" s="233"/>
      <c r="BO17" s="233"/>
      <c r="BP17" s="233"/>
      <c r="BQ17" s="242">
        <v>11</v>
      </c>
      <c r="BR17" s="243" t="s">
        <v>589</v>
      </c>
      <c r="BS17" s="1042" t="s">
        <v>586</v>
      </c>
      <c r="BT17" s="1043"/>
      <c r="BU17" s="1043"/>
      <c r="BV17" s="1043"/>
      <c r="BW17" s="1043"/>
      <c r="BX17" s="1043"/>
      <c r="BY17" s="1043"/>
      <c r="BZ17" s="1043"/>
      <c r="CA17" s="1043"/>
      <c r="CB17" s="1043"/>
      <c r="CC17" s="1043"/>
      <c r="CD17" s="1043"/>
      <c r="CE17" s="1043"/>
      <c r="CF17" s="1043"/>
      <c r="CG17" s="1044"/>
      <c r="CH17" s="1016" t="s">
        <v>587</v>
      </c>
      <c r="CI17" s="1017"/>
      <c r="CJ17" s="1017"/>
      <c r="CK17" s="1017"/>
      <c r="CL17" s="1018"/>
      <c r="CM17" s="1016" t="s">
        <v>588</v>
      </c>
      <c r="CN17" s="1017"/>
      <c r="CO17" s="1017"/>
      <c r="CP17" s="1017"/>
      <c r="CQ17" s="1018"/>
      <c r="CR17" s="1016">
        <v>304</v>
      </c>
      <c r="CS17" s="1017"/>
      <c r="CT17" s="1017"/>
      <c r="CU17" s="1017"/>
      <c r="CV17" s="1018"/>
      <c r="CW17" s="1115">
        <v>2167</v>
      </c>
      <c r="CX17" s="1116"/>
      <c r="CY17" s="1116"/>
      <c r="CZ17" s="1116"/>
      <c r="DA17" s="1117"/>
      <c r="DB17" s="1115">
        <v>20588</v>
      </c>
      <c r="DC17" s="1116"/>
      <c r="DD17" s="1116"/>
      <c r="DE17" s="1116"/>
      <c r="DF17" s="1117"/>
      <c r="DG17" s="1016" t="s">
        <v>509</v>
      </c>
      <c r="DH17" s="1017"/>
      <c r="DI17" s="1017"/>
      <c r="DJ17" s="1017"/>
      <c r="DK17" s="1018"/>
      <c r="DL17" s="1016" t="s">
        <v>509</v>
      </c>
      <c r="DM17" s="1017"/>
      <c r="DN17" s="1017"/>
      <c r="DO17" s="1017"/>
      <c r="DP17" s="1018"/>
      <c r="DQ17" s="1016" t="s">
        <v>509</v>
      </c>
      <c r="DR17" s="1017"/>
      <c r="DS17" s="1017"/>
      <c r="DT17" s="1017"/>
      <c r="DU17" s="1018"/>
      <c r="DV17" s="1020"/>
      <c r="DW17" s="1021"/>
      <c r="DX17" s="1021"/>
      <c r="DY17" s="1021"/>
      <c r="DZ17" s="1022"/>
      <c r="EA17" s="234"/>
    </row>
    <row r="18" spans="1:131" s="235" customFormat="1" ht="26.25" customHeight="1">
      <c r="A18" s="241">
        <v>12</v>
      </c>
      <c r="B18" s="1047"/>
      <c r="C18" s="1048"/>
      <c r="D18" s="1048"/>
      <c r="E18" s="1048"/>
      <c r="F18" s="1048"/>
      <c r="G18" s="1048"/>
      <c r="H18" s="1048"/>
      <c r="I18" s="1048"/>
      <c r="J18" s="1048"/>
      <c r="K18" s="1048"/>
      <c r="L18" s="1048"/>
      <c r="M18" s="1048"/>
      <c r="N18" s="1048"/>
      <c r="O18" s="1048"/>
      <c r="P18" s="1049"/>
      <c r="Q18" s="1071"/>
      <c r="R18" s="1072"/>
      <c r="S18" s="1072"/>
      <c r="T18" s="1072"/>
      <c r="U18" s="1072"/>
      <c r="V18" s="1072"/>
      <c r="W18" s="1072"/>
      <c r="X18" s="1072"/>
      <c r="Y18" s="1072"/>
      <c r="Z18" s="1072"/>
      <c r="AA18" s="1072"/>
      <c r="AB18" s="1072"/>
      <c r="AC18" s="1072"/>
      <c r="AD18" s="1072"/>
      <c r="AE18" s="1073"/>
      <c r="AF18" s="1053"/>
      <c r="AG18" s="1054"/>
      <c r="AH18" s="1054"/>
      <c r="AI18" s="1054"/>
      <c r="AJ18" s="1055"/>
      <c r="AK18" s="1113"/>
      <c r="AL18" s="1114"/>
      <c r="AM18" s="1114"/>
      <c r="AN18" s="1114"/>
      <c r="AO18" s="1114"/>
      <c r="AP18" s="1114"/>
      <c r="AQ18" s="1114"/>
      <c r="AR18" s="1114"/>
      <c r="AS18" s="1114"/>
      <c r="AT18" s="1114"/>
      <c r="AU18" s="1111"/>
      <c r="AV18" s="1111"/>
      <c r="AW18" s="1111"/>
      <c r="AX18" s="1111"/>
      <c r="AY18" s="1112"/>
      <c r="AZ18" s="232"/>
      <c r="BA18" s="232"/>
      <c r="BB18" s="232"/>
      <c r="BC18" s="232"/>
      <c r="BD18" s="232"/>
      <c r="BE18" s="233"/>
      <c r="BF18" s="233"/>
      <c r="BG18" s="233"/>
      <c r="BH18" s="233"/>
      <c r="BI18" s="233"/>
      <c r="BJ18" s="233"/>
      <c r="BK18" s="233"/>
      <c r="BL18" s="233"/>
      <c r="BM18" s="233"/>
      <c r="BN18" s="233"/>
      <c r="BO18" s="233"/>
      <c r="BP18" s="233"/>
      <c r="BQ18" s="242">
        <v>12</v>
      </c>
      <c r="BR18" s="243"/>
      <c r="BS18" s="1042"/>
      <c r="BT18" s="1043"/>
      <c r="BU18" s="1043"/>
      <c r="BV18" s="1043"/>
      <c r="BW18" s="1043"/>
      <c r="BX18" s="1043"/>
      <c r="BY18" s="1043"/>
      <c r="BZ18" s="1043"/>
      <c r="CA18" s="1043"/>
      <c r="CB18" s="1043"/>
      <c r="CC18" s="1043"/>
      <c r="CD18" s="1043"/>
      <c r="CE18" s="1043"/>
      <c r="CF18" s="1043"/>
      <c r="CG18" s="1044"/>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20"/>
      <c r="DW18" s="1021"/>
      <c r="DX18" s="1021"/>
      <c r="DY18" s="1021"/>
      <c r="DZ18" s="1022"/>
      <c r="EA18" s="234"/>
    </row>
    <row r="19" spans="1:131" s="235" customFormat="1" ht="26.25" customHeight="1">
      <c r="A19" s="241">
        <v>13</v>
      </c>
      <c r="B19" s="1047"/>
      <c r="C19" s="1048"/>
      <c r="D19" s="1048"/>
      <c r="E19" s="1048"/>
      <c r="F19" s="1048"/>
      <c r="G19" s="1048"/>
      <c r="H19" s="1048"/>
      <c r="I19" s="1048"/>
      <c r="J19" s="1048"/>
      <c r="K19" s="1048"/>
      <c r="L19" s="1048"/>
      <c r="M19" s="1048"/>
      <c r="N19" s="1048"/>
      <c r="O19" s="1048"/>
      <c r="P19" s="1049"/>
      <c r="Q19" s="1071"/>
      <c r="R19" s="1072"/>
      <c r="S19" s="1072"/>
      <c r="T19" s="1072"/>
      <c r="U19" s="1072"/>
      <c r="V19" s="1072"/>
      <c r="W19" s="1072"/>
      <c r="X19" s="1072"/>
      <c r="Y19" s="1072"/>
      <c r="Z19" s="1072"/>
      <c r="AA19" s="1072"/>
      <c r="AB19" s="1072"/>
      <c r="AC19" s="1072"/>
      <c r="AD19" s="1072"/>
      <c r="AE19" s="1073"/>
      <c r="AF19" s="1053"/>
      <c r="AG19" s="1054"/>
      <c r="AH19" s="1054"/>
      <c r="AI19" s="1054"/>
      <c r="AJ19" s="1055"/>
      <c r="AK19" s="1113"/>
      <c r="AL19" s="1114"/>
      <c r="AM19" s="1114"/>
      <c r="AN19" s="1114"/>
      <c r="AO19" s="1114"/>
      <c r="AP19" s="1114"/>
      <c r="AQ19" s="1114"/>
      <c r="AR19" s="1114"/>
      <c r="AS19" s="1114"/>
      <c r="AT19" s="1114"/>
      <c r="AU19" s="1111"/>
      <c r="AV19" s="1111"/>
      <c r="AW19" s="1111"/>
      <c r="AX19" s="1111"/>
      <c r="AY19" s="1112"/>
      <c r="AZ19" s="232"/>
      <c r="BA19" s="232"/>
      <c r="BB19" s="232"/>
      <c r="BC19" s="232"/>
      <c r="BD19" s="232"/>
      <c r="BE19" s="233"/>
      <c r="BF19" s="233"/>
      <c r="BG19" s="233"/>
      <c r="BH19" s="233"/>
      <c r="BI19" s="233"/>
      <c r="BJ19" s="233"/>
      <c r="BK19" s="233"/>
      <c r="BL19" s="233"/>
      <c r="BM19" s="233"/>
      <c r="BN19" s="233"/>
      <c r="BO19" s="233"/>
      <c r="BP19" s="233"/>
      <c r="BQ19" s="242">
        <v>13</v>
      </c>
      <c r="BR19" s="243"/>
      <c r="BS19" s="1042"/>
      <c r="BT19" s="1043"/>
      <c r="BU19" s="1043"/>
      <c r="BV19" s="1043"/>
      <c r="BW19" s="1043"/>
      <c r="BX19" s="1043"/>
      <c r="BY19" s="1043"/>
      <c r="BZ19" s="1043"/>
      <c r="CA19" s="1043"/>
      <c r="CB19" s="1043"/>
      <c r="CC19" s="1043"/>
      <c r="CD19" s="1043"/>
      <c r="CE19" s="1043"/>
      <c r="CF19" s="1043"/>
      <c r="CG19" s="1044"/>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20"/>
      <c r="DW19" s="1021"/>
      <c r="DX19" s="1021"/>
      <c r="DY19" s="1021"/>
      <c r="DZ19" s="1022"/>
      <c r="EA19" s="234"/>
    </row>
    <row r="20" spans="1:131" s="235" customFormat="1" ht="26.25" customHeight="1">
      <c r="A20" s="241">
        <v>14</v>
      </c>
      <c r="B20" s="1047"/>
      <c r="C20" s="1048"/>
      <c r="D20" s="1048"/>
      <c r="E20" s="1048"/>
      <c r="F20" s="1048"/>
      <c r="G20" s="1048"/>
      <c r="H20" s="1048"/>
      <c r="I20" s="1048"/>
      <c r="J20" s="1048"/>
      <c r="K20" s="1048"/>
      <c r="L20" s="1048"/>
      <c r="M20" s="1048"/>
      <c r="N20" s="1048"/>
      <c r="O20" s="1048"/>
      <c r="P20" s="1049"/>
      <c r="Q20" s="1071"/>
      <c r="R20" s="1072"/>
      <c r="S20" s="1072"/>
      <c r="T20" s="1072"/>
      <c r="U20" s="1072"/>
      <c r="V20" s="1072"/>
      <c r="W20" s="1072"/>
      <c r="X20" s="1072"/>
      <c r="Y20" s="1072"/>
      <c r="Z20" s="1072"/>
      <c r="AA20" s="1072"/>
      <c r="AB20" s="1072"/>
      <c r="AC20" s="1072"/>
      <c r="AD20" s="1072"/>
      <c r="AE20" s="1073"/>
      <c r="AF20" s="1053"/>
      <c r="AG20" s="1054"/>
      <c r="AH20" s="1054"/>
      <c r="AI20" s="1054"/>
      <c r="AJ20" s="1055"/>
      <c r="AK20" s="1113"/>
      <c r="AL20" s="1114"/>
      <c r="AM20" s="1114"/>
      <c r="AN20" s="1114"/>
      <c r="AO20" s="1114"/>
      <c r="AP20" s="1114"/>
      <c r="AQ20" s="1114"/>
      <c r="AR20" s="1114"/>
      <c r="AS20" s="1114"/>
      <c r="AT20" s="1114"/>
      <c r="AU20" s="1111"/>
      <c r="AV20" s="1111"/>
      <c r="AW20" s="1111"/>
      <c r="AX20" s="1111"/>
      <c r="AY20" s="1112"/>
      <c r="AZ20" s="232"/>
      <c r="BA20" s="232"/>
      <c r="BB20" s="232"/>
      <c r="BC20" s="232"/>
      <c r="BD20" s="232"/>
      <c r="BE20" s="233"/>
      <c r="BF20" s="233"/>
      <c r="BG20" s="233"/>
      <c r="BH20" s="233"/>
      <c r="BI20" s="233"/>
      <c r="BJ20" s="233"/>
      <c r="BK20" s="233"/>
      <c r="BL20" s="233"/>
      <c r="BM20" s="233"/>
      <c r="BN20" s="233"/>
      <c r="BO20" s="233"/>
      <c r="BP20" s="233"/>
      <c r="BQ20" s="242">
        <v>14</v>
      </c>
      <c r="BR20" s="243"/>
      <c r="BS20" s="1042"/>
      <c r="BT20" s="1043"/>
      <c r="BU20" s="1043"/>
      <c r="BV20" s="1043"/>
      <c r="BW20" s="1043"/>
      <c r="BX20" s="1043"/>
      <c r="BY20" s="1043"/>
      <c r="BZ20" s="1043"/>
      <c r="CA20" s="1043"/>
      <c r="CB20" s="1043"/>
      <c r="CC20" s="1043"/>
      <c r="CD20" s="1043"/>
      <c r="CE20" s="1043"/>
      <c r="CF20" s="1043"/>
      <c r="CG20" s="1044"/>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20"/>
      <c r="DW20" s="1021"/>
      <c r="DX20" s="1021"/>
      <c r="DY20" s="1021"/>
      <c r="DZ20" s="1022"/>
      <c r="EA20" s="234"/>
    </row>
    <row r="21" spans="1:131" s="235" customFormat="1" ht="26.25" customHeight="1" thickBot="1">
      <c r="A21" s="241">
        <v>15</v>
      </c>
      <c r="B21" s="1047"/>
      <c r="C21" s="1048"/>
      <c r="D21" s="1048"/>
      <c r="E21" s="1048"/>
      <c r="F21" s="1048"/>
      <c r="G21" s="1048"/>
      <c r="H21" s="1048"/>
      <c r="I21" s="1048"/>
      <c r="J21" s="1048"/>
      <c r="K21" s="1048"/>
      <c r="L21" s="1048"/>
      <c r="M21" s="1048"/>
      <c r="N21" s="1048"/>
      <c r="O21" s="1048"/>
      <c r="P21" s="1049"/>
      <c r="Q21" s="1071"/>
      <c r="R21" s="1072"/>
      <c r="S21" s="1072"/>
      <c r="T21" s="1072"/>
      <c r="U21" s="1072"/>
      <c r="V21" s="1072"/>
      <c r="W21" s="1072"/>
      <c r="X21" s="1072"/>
      <c r="Y21" s="1072"/>
      <c r="Z21" s="1072"/>
      <c r="AA21" s="1072"/>
      <c r="AB21" s="1072"/>
      <c r="AC21" s="1072"/>
      <c r="AD21" s="1072"/>
      <c r="AE21" s="1073"/>
      <c r="AF21" s="1053"/>
      <c r="AG21" s="1054"/>
      <c r="AH21" s="1054"/>
      <c r="AI21" s="1054"/>
      <c r="AJ21" s="1055"/>
      <c r="AK21" s="1113"/>
      <c r="AL21" s="1114"/>
      <c r="AM21" s="1114"/>
      <c r="AN21" s="1114"/>
      <c r="AO21" s="1114"/>
      <c r="AP21" s="1114"/>
      <c r="AQ21" s="1114"/>
      <c r="AR21" s="1114"/>
      <c r="AS21" s="1114"/>
      <c r="AT21" s="1114"/>
      <c r="AU21" s="1111"/>
      <c r="AV21" s="1111"/>
      <c r="AW21" s="1111"/>
      <c r="AX21" s="1111"/>
      <c r="AY21" s="1112"/>
      <c r="AZ21" s="232"/>
      <c r="BA21" s="232"/>
      <c r="BB21" s="232"/>
      <c r="BC21" s="232"/>
      <c r="BD21" s="232"/>
      <c r="BE21" s="233"/>
      <c r="BF21" s="233"/>
      <c r="BG21" s="233"/>
      <c r="BH21" s="233"/>
      <c r="BI21" s="233"/>
      <c r="BJ21" s="233"/>
      <c r="BK21" s="233"/>
      <c r="BL21" s="233"/>
      <c r="BM21" s="233"/>
      <c r="BN21" s="233"/>
      <c r="BO21" s="233"/>
      <c r="BP21" s="233"/>
      <c r="BQ21" s="242">
        <v>15</v>
      </c>
      <c r="BR21" s="243"/>
      <c r="BS21" s="1042"/>
      <c r="BT21" s="1043"/>
      <c r="BU21" s="1043"/>
      <c r="BV21" s="1043"/>
      <c r="BW21" s="1043"/>
      <c r="BX21" s="1043"/>
      <c r="BY21" s="1043"/>
      <c r="BZ21" s="1043"/>
      <c r="CA21" s="1043"/>
      <c r="CB21" s="1043"/>
      <c r="CC21" s="1043"/>
      <c r="CD21" s="1043"/>
      <c r="CE21" s="1043"/>
      <c r="CF21" s="1043"/>
      <c r="CG21" s="1044"/>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20"/>
      <c r="DW21" s="1021"/>
      <c r="DX21" s="1021"/>
      <c r="DY21" s="1021"/>
      <c r="DZ21" s="1022"/>
      <c r="EA21" s="234"/>
    </row>
    <row r="22" spans="1:131" s="235" customFormat="1" ht="26.25" customHeight="1">
      <c r="A22" s="241">
        <v>16</v>
      </c>
      <c r="B22" s="1047"/>
      <c r="C22" s="1048"/>
      <c r="D22" s="1048"/>
      <c r="E22" s="1048"/>
      <c r="F22" s="1048"/>
      <c r="G22" s="1048"/>
      <c r="H22" s="1048"/>
      <c r="I22" s="1048"/>
      <c r="J22" s="1048"/>
      <c r="K22" s="1048"/>
      <c r="L22" s="1048"/>
      <c r="M22" s="1048"/>
      <c r="N22" s="1048"/>
      <c r="O22" s="1048"/>
      <c r="P22" s="1049"/>
      <c r="Q22" s="1108"/>
      <c r="R22" s="1109"/>
      <c r="S22" s="1109"/>
      <c r="T22" s="1109"/>
      <c r="U22" s="1109"/>
      <c r="V22" s="1109"/>
      <c r="W22" s="1109"/>
      <c r="X22" s="1109"/>
      <c r="Y22" s="1109"/>
      <c r="Z22" s="1109"/>
      <c r="AA22" s="1109"/>
      <c r="AB22" s="1109"/>
      <c r="AC22" s="1109"/>
      <c r="AD22" s="1109"/>
      <c r="AE22" s="1110"/>
      <c r="AF22" s="1053"/>
      <c r="AG22" s="1054"/>
      <c r="AH22" s="1054"/>
      <c r="AI22" s="1054"/>
      <c r="AJ22" s="1055"/>
      <c r="AK22" s="1104"/>
      <c r="AL22" s="1105"/>
      <c r="AM22" s="1105"/>
      <c r="AN22" s="1105"/>
      <c r="AO22" s="1105"/>
      <c r="AP22" s="1105"/>
      <c r="AQ22" s="1105"/>
      <c r="AR22" s="1105"/>
      <c r="AS22" s="1105"/>
      <c r="AT22" s="1105"/>
      <c r="AU22" s="1106"/>
      <c r="AV22" s="1106"/>
      <c r="AW22" s="1106"/>
      <c r="AX22" s="1106"/>
      <c r="AY22" s="1107"/>
      <c r="AZ22" s="1068" t="s">
        <v>383</v>
      </c>
      <c r="BA22" s="1068"/>
      <c r="BB22" s="1068"/>
      <c r="BC22" s="1068"/>
      <c r="BD22" s="1069"/>
      <c r="BE22" s="233"/>
      <c r="BF22" s="233"/>
      <c r="BG22" s="233"/>
      <c r="BH22" s="233"/>
      <c r="BI22" s="233"/>
      <c r="BJ22" s="233"/>
      <c r="BK22" s="233"/>
      <c r="BL22" s="233"/>
      <c r="BM22" s="233"/>
      <c r="BN22" s="233"/>
      <c r="BO22" s="233"/>
      <c r="BP22" s="233"/>
      <c r="BQ22" s="242">
        <v>16</v>
      </c>
      <c r="BR22" s="243"/>
      <c r="BS22" s="1042"/>
      <c r="BT22" s="1043"/>
      <c r="BU22" s="1043"/>
      <c r="BV22" s="1043"/>
      <c r="BW22" s="1043"/>
      <c r="BX22" s="1043"/>
      <c r="BY22" s="1043"/>
      <c r="BZ22" s="1043"/>
      <c r="CA22" s="1043"/>
      <c r="CB22" s="1043"/>
      <c r="CC22" s="1043"/>
      <c r="CD22" s="1043"/>
      <c r="CE22" s="1043"/>
      <c r="CF22" s="1043"/>
      <c r="CG22" s="1044"/>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20"/>
      <c r="DW22" s="1021"/>
      <c r="DX22" s="1021"/>
      <c r="DY22" s="1021"/>
      <c r="DZ22" s="1022"/>
      <c r="EA22" s="234"/>
    </row>
    <row r="23" spans="1:131" s="235" customFormat="1" ht="26.25" customHeight="1" thickBot="1">
      <c r="A23" s="244" t="s">
        <v>384</v>
      </c>
      <c r="B23" s="975" t="s">
        <v>385</v>
      </c>
      <c r="C23" s="976"/>
      <c r="D23" s="976"/>
      <c r="E23" s="976"/>
      <c r="F23" s="976"/>
      <c r="G23" s="976"/>
      <c r="H23" s="976"/>
      <c r="I23" s="976"/>
      <c r="J23" s="976"/>
      <c r="K23" s="976"/>
      <c r="L23" s="976"/>
      <c r="M23" s="976"/>
      <c r="N23" s="976"/>
      <c r="O23" s="976"/>
      <c r="P23" s="977"/>
      <c r="Q23" s="1095">
        <v>403768</v>
      </c>
      <c r="R23" s="1096"/>
      <c r="S23" s="1096"/>
      <c r="T23" s="1096"/>
      <c r="U23" s="1096"/>
      <c r="V23" s="1096">
        <v>399334</v>
      </c>
      <c r="W23" s="1096"/>
      <c r="X23" s="1096"/>
      <c r="Y23" s="1096"/>
      <c r="Z23" s="1096"/>
      <c r="AA23" s="1096">
        <v>4434</v>
      </c>
      <c r="AB23" s="1096"/>
      <c r="AC23" s="1096"/>
      <c r="AD23" s="1096"/>
      <c r="AE23" s="1097"/>
      <c r="AF23" s="1098">
        <v>2542</v>
      </c>
      <c r="AG23" s="1096"/>
      <c r="AH23" s="1096"/>
      <c r="AI23" s="1096"/>
      <c r="AJ23" s="1099"/>
      <c r="AK23" s="1100"/>
      <c r="AL23" s="1101"/>
      <c r="AM23" s="1101"/>
      <c r="AN23" s="1101"/>
      <c r="AO23" s="1101"/>
      <c r="AP23" s="1096">
        <v>482143</v>
      </c>
      <c r="AQ23" s="1096"/>
      <c r="AR23" s="1096"/>
      <c r="AS23" s="1096"/>
      <c r="AT23" s="1096"/>
      <c r="AU23" s="1102"/>
      <c r="AV23" s="1102"/>
      <c r="AW23" s="1102"/>
      <c r="AX23" s="1102"/>
      <c r="AY23" s="1103"/>
      <c r="AZ23" s="1092" t="s">
        <v>386</v>
      </c>
      <c r="BA23" s="1093"/>
      <c r="BB23" s="1093"/>
      <c r="BC23" s="1093"/>
      <c r="BD23" s="1094"/>
      <c r="BE23" s="233"/>
      <c r="BF23" s="233"/>
      <c r="BG23" s="233"/>
      <c r="BH23" s="233"/>
      <c r="BI23" s="233"/>
      <c r="BJ23" s="233"/>
      <c r="BK23" s="233"/>
      <c r="BL23" s="233"/>
      <c r="BM23" s="233"/>
      <c r="BN23" s="233"/>
      <c r="BO23" s="233"/>
      <c r="BP23" s="233"/>
      <c r="BQ23" s="242">
        <v>17</v>
      </c>
      <c r="BR23" s="243"/>
      <c r="BS23" s="1042"/>
      <c r="BT23" s="1043"/>
      <c r="BU23" s="1043"/>
      <c r="BV23" s="1043"/>
      <c r="BW23" s="1043"/>
      <c r="BX23" s="1043"/>
      <c r="BY23" s="1043"/>
      <c r="BZ23" s="1043"/>
      <c r="CA23" s="1043"/>
      <c r="CB23" s="1043"/>
      <c r="CC23" s="1043"/>
      <c r="CD23" s="1043"/>
      <c r="CE23" s="1043"/>
      <c r="CF23" s="1043"/>
      <c r="CG23" s="1044"/>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20"/>
      <c r="DW23" s="1021"/>
      <c r="DX23" s="1021"/>
      <c r="DY23" s="1021"/>
      <c r="DZ23" s="1022"/>
      <c r="EA23" s="234"/>
    </row>
    <row r="24" spans="1:131" s="235" customFormat="1" ht="26.25" customHeight="1">
      <c r="A24" s="1091" t="s">
        <v>387</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32"/>
      <c r="BA24" s="232"/>
      <c r="BB24" s="232"/>
      <c r="BC24" s="232"/>
      <c r="BD24" s="232"/>
      <c r="BE24" s="233"/>
      <c r="BF24" s="233"/>
      <c r="BG24" s="233"/>
      <c r="BH24" s="233"/>
      <c r="BI24" s="233"/>
      <c r="BJ24" s="233"/>
      <c r="BK24" s="233"/>
      <c r="BL24" s="233"/>
      <c r="BM24" s="233"/>
      <c r="BN24" s="233"/>
      <c r="BO24" s="233"/>
      <c r="BP24" s="233"/>
      <c r="BQ24" s="242">
        <v>18</v>
      </c>
      <c r="BR24" s="243"/>
      <c r="BS24" s="1042"/>
      <c r="BT24" s="1043"/>
      <c r="BU24" s="1043"/>
      <c r="BV24" s="1043"/>
      <c r="BW24" s="1043"/>
      <c r="BX24" s="1043"/>
      <c r="BY24" s="1043"/>
      <c r="BZ24" s="1043"/>
      <c r="CA24" s="1043"/>
      <c r="CB24" s="1043"/>
      <c r="CC24" s="1043"/>
      <c r="CD24" s="1043"/>
      <c r="CE24" s="1043"/>
      <c r="CF24" s="1043"/>
      <c r="CG24" s="1044"/>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20"/>
      <c r="DW24" s="1021"/>
      <c r="DX24" s="1021"/>
      <c r="DY24" s="1021"/>
      <c r="DZ24" s="1022"/>
      <c r="EA24" s="234"/>
    </row>
    <row r="25" spans="1:131" s="227" customFormat="1" ht="26.25" customHeight="1" thickBot="1">
      <c r="A25" s="1090" t="s">
        <v>388</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32"/>
      <c r="BK25" s="232"/>
      <c r="BL25" s="232"/>
      <c r="BM25" s="232"/>
      <c r="BN25" s="232"/>
      <c r="BO25" s="245"/>
      <c r="BP25" s="245"/>
      <c r="BQ25" s="242">
        <v>19</v>
      </c>
      <c r="BR25" s="243"/>
      <c r="BS25" s="1042"/>
      <c r="BT25" s="1043"/>
      <c r="BU25" s="1043"/>
      <c r="BV25" s="1043"/>
      <c r="BW25" s="1043"/>
      <c r="BX25" s="1043"/>
      <c r="BY25" s="1043"/>
      <c r="BZ25" s="1043"/>
      <c r="CA25" s="1043"/>
      <c r="CB25" s="1043"/>
      <c r="CC25" s="1043"/>
      <c r="CD25" s="1043"/>
      <c r="CE25" s="1043"/>
      <c r="CF25" s="1043"/>
      <c r="CG25" s="1044"/>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20"/>
      <c r="DW25" s="1021"/>
      <c r="DX25" s="1021"/>
      <c r="DY25" s="1021"/>
      <c r="DZ25" s="1022"/>
      <c r="EA25" s="226"/>
    </row>
    <row r="26" spans="1:131" s="227" customFormat="1" ht="26.25" customHeight="1">
      <c r="A26" s="1023" t="s">
        <v>360</v>
      </c>
      <c r="B26" s="1024"/>
      <c r="C26" s="1024"/>
      <c r="D26" s="1024"/>
      <c r="E26" s="1024"/>
      <c r="F26" s="1024"/>
      <c r="G26" s="1024"/>
      <c r="H26" s="1024"/>
      <c r="I26" s="1024"/>
      <c r="J26" s="1024"/>
      <c r="K26" s="1024"/>
      <c r="L26" s="1024"/>
      <c r="M26" s="1024"/>
      <c r="N26" s="1024"/>
      <c r="O26" s="1024"/>
      <c r="P26" s="1025"/>
      <c r="Q26" s="1029" t="s">
        <v>389</v>
      </c>
      <c r="R26" s="1030"/>
      <c r="S26" s="1030"/>
      <c r="T26" s="1030"/>
      <c r="U26" s="1031"/>
      <c r="V26" s="1029" t="s">
        <v>390</v>
      </c>
      <c r="W26" s="1030"/>
      <c r="X26" s="1030"/>
      <c r="Y26" s="1030"/>
      <c r="Z26" s="1031"/>
      <c r="AA26" s="1029" t="s">
        <v>391</v>
      </c>
      <c r="AB26" s="1030"/>
      <c r="AC26" s="1030"/>
      <c r="AD26" s="1030"/>
      <c r="AE26" s="1030"/>
      <c r="AF26" s="1086" t="s">
        <v>392</v>
      </c>
      <c r="AG26" s="1036"/>
      <c r="AH26" s="1036"/>
      <c r="AI26" s="1036"/>
      <c r="AJ26" s="1087"/>
      <c r="AK26" s="1030" t="s">
        <v>393</v>
      </c>
      <c r="AL26" s="1030"/>
      <c r="AM26" s="1030"/>
      <c r="AN26" s="1030"/>
      <c r="AO26" s="1031"/>
      <c r="AP26" s="1029" t="s">
        <v>394</v>
      </c>
      <c r="AQ26" s="1030"/>
      <c r="AR26" s="1030"/>
      <c r="AS26" s="1030"/>
      <c r="AT26" s="1031"/>
      <c r="AU26" s="1029" t="s">
        <v>395</v>
      </c>
      <c r="AV26" s="1030"/>
      <c r="AW26" s="1030"/>
      <c r="AX26" s="1030"/>
      <c r="AY26" s="1031"/>
      <c r="AZ26" s="1029" t="s">
        <v>396</v>
      </c>
      <c r="BA26" s="1030"/>
      <c r="BB26" s="1030"/>
      <c r="BC26" s="1030"/>
      <c r="BD26" s="1031"/>
      <c r="BE26" s="1029" t="s">
        <v>367</v>
      </c>
      <c r="BF26" s="1030"/>
      <c r="BG26" s="1030"/>
      <c r="BH26" s="1030"/>
      <c r="BI26" s="1045"/>
      <c r="BJ26" s="232"/>
      <c r="BK26" s="232"/>
      <c r="BL26" s="232"/>
      <c r="BM26" s="232"/>
      <c r="BN26" s="232"/>
      <c r="BO26" s="245"/>
      <c r="BP26" s="245"/>
      <c r="BQ26" s="242">
        <v>20</v>
      </c>
      <c r="BR26" s="243"/>
      <c r="BS26" s="1042"/>
      <c r="BT26" s="1043"/>
      <c r="BU26" s="1043"/>
      <c r="BV26" s="1043"/>
      <c r="BW26" s="1043"/>
      <c r="BX26" s="1043"/>
      <c r="BY26" s="1043"/>
      <c r="BZ26" s="1043"/>
      <c r="CA26" s="1043"/>
      <c r="CB26" s="1043"/>
      <c r="CC26" s="1043"/>
      <c r="CD26" s="1043"/>
      <c r="CE26" s="1043"/>
      <c r="CF26" s="1043"/>
      <c r="CG26" s="1044"/>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20"/>
      <c r="DW26" s="1021"/>
      <c r="DX26" s="1021"/>
      <c r="DY26" s="1021"/>
      <c r="DZ26" s="1022"/>
      <c r="EA26" s="226"/>
    </row>
    <row r="27" spans="1:131" s="227"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8"/>
      <c r="AG27" s="1039"/>
      <c r="AH27" s="1039"/>
      <c r="AI27" s="1039"/>
      <c r="AJ27" s="1089"/>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32"/>
      <c r="BK27" s="232"/>
      <c r="BL27" s="232"/>
      <c r="BM27" s="232"/>
      <c r="BN27" s="232"/>
      <c r="BO27" s="245"/>
      <c r="BP27" s="245"/>
      <c r="BQ27" s="242">
        <v>21</v>
      </c>
      <c r="BR27" s="243"/>
      <c r="BS27" s="1042"/>
      <c r="BT27" s="1043"/>
      <c r="BU27" s="1043"/>
      <c r="BV27" s="1043"/>
      <c r="BW27" s="1043"/>
      <c r="BX27" s="1043"/>
      <c r="BY27" s="1043"/>
      <c r="BZ27" s="1043"/>
      <c r="CA27" s="1043"/>
      <c r="CB27" s="1043"/>
      <c r="CC27" s="1043"/>
      <c r="CD27" s="1043"/>
      <c r="CE27" s="1043"/>
      <c r="CF27" s="1043"/>
      <c r="CG27" s="1044"/>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20"/>
      <c r="DW27" s="1021"/>
      <c r="DX27" s="1021"/>
      <c r="DY27" s="1021"/>
      <c r="DZ27" s="1022"/>
      <c r="EA27" s="226"/>
    </row>
    <row r="28" spans="1:131" s="227" customFormat="1" ht="26.25" customHeight="1" thickTop="1">
      <c r="A28" s="246">
        <v>1</v>
      </c>
      <c r="B28" s="1076" t="s">
        <v>397</v>
      </c>
      <c r="C28" s="1077"/>
      <c r="D28" s="1077"/>
      <c r="E28" s="1077"/>
      <c r="F28" s="1077"/>
      <c r="G28" s="1077"/>
      <c r="H28" s="1077"/>
      <c r="I28" s="1077"/>
      <c r="J28" s="1077"/>
      <c r="K28" s="1077"/>
      <c r="L28" s="1077"/>
      <c r="M28" s="1077"/>
      <c r="N28" s="1077"/>
      <c r="O28" s="1077"/>
      <c r="P28" s="1078"/>
      <c r="Q28" s="1079">
        <v>108538</v>
      </c>
      <c r="R28" s="1080"/>
      <c r="S28" s="1080"/>
      <c r="T28" s="1080"/>
      <c r="U28" s="1080"/>
      <c r="V28" s="1080">
        <v>107221</v>
      </c>
      <c r="W28" s="1080"/>
      <c r="X28" s="1080"/>
      <c r="Y28" s="1080"/>
      <c r="Z28" s="1080"/>
      <c r="AA28" s="1080">
        <v>1317</v>
      </c>
      <c r="AB28" s="1080"/>
      <c r="AC28" s="1080"/>
      <c r="AD28" s="1080"/>
      <c r="AE28" s="1081"/>
      <c r="AF28" s="1082">
        <v>1317</v>
      </c>
      <c r="AG28" s="1080"/>
      <c r="AH28" s="1080"/>
      <c r="AI28" s="1080"/>
      <c r="AJ28" s="1083"/>
      <c r="AK28" s="1084">
        <v>8764</v>
      </c>
      <c r="AL28" s="1085"/>
      <c r="AM28" s="1085"/>
      <c r="AN28" s="1085"/>
      <c r="AO28" s="1085"/>
      <c r="AP28" s="1070" t="s">
        <v>509</v>
      </c>
      <c r="AQ28" s="1070"/>
      <c r="AR28" s="1070"/>
      <c r="AS28" s="1070"/>
      <c r="AT28" s="1070"/>
      <c r="AU28" s="1070" t="s">
        <v>509</v>
      </c>
      <c r="AV28" s="1070"/>
      <c r="AW28" s="1070"/>
      <c r="AX28" s="1070"/>
      <c r="AY28" s="1070"/>
      <c r="AZ28" s="1070" t="s">
        <v>509</v>
      </c>
      <c r="BA28" s="1070"/>
      <c r="BB28" s="1070"/>
      <c r="BC28" s="1070"/>
      <c r="BD28" s="1070"/>
      <c r="BE28" s="1074"/>
      <c r="BF28" s="1074"/>
      <c r="BG28" s="1074"/>
      <c r="BH28" s="1074"/>
      <c r="BI28" s="1075"/>
      <c r="BJ28" s="232"/>
      <c r="BK28" s="232"/>
      <c r="BL28" s="232"/>
      <c r="BM28" s="232"/>
      <c r="BN28" s="232"/>
      <c r="BO28" s="245"/>
      <c r="BP28" s="245"/>
      <c r="BQ28" s="242">
        <v>22</v>
      </c>
      <c r="BR28" s="243"/>
      <c r="BS28" s="1042"/>
      <c r="BT28" s="1043"/>
      <c r="BU28" s="1043"/>
      <c r="BV28" s="1043"/>
      <c r="BW28" s="1043"/>
      <c r="BX28" s="1043"/>
      <c r="BY28" s="1043"/>
      <c r="BZ28" s="1043"/>
      <c r="CA28" s="1043"/>
      <c r="CB28" s="1043"/>
      <c r="CC28" s="1043"/>
      <c r="CD28" s="1043"/>
      <c r="CE28" s="1043"/>
      <c r="CF28" s="1043"/>
      <c r="CG28" s="1044"/>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20"/>
      <c r="DW28" s="1021"/>
      <c r="DX28" s="1021"/>
      <c r="DY28" s="1021"/>
      <c r="DZ28" s="1022"/>
      <c r="EA28" s="226"/>
    </row>
    <row r="29" spans="1:131" s="227" customFormat="1" ht="26.25" customHeight="1">
      <c r="A29" s="246">
        <v>2</v>
      </c>
      <c r="B29" s="1047" t="s">
        <v>398</v>
      </c>
      <c r="C29" s="1048"/>
      <c r="D29" s="1048"/>
      <c r="E29" s="1048"/>
      <c r="F29" s="1048"/>
      <c r="G29" s="1048"/>
      <c r="H29" s="1048"/>
      <c r="I29" s="1048"/>
      <c r="J29" s="1048"/>
      <c r="K29" s="1048"/>
      <c r="L29" s="1048"/>
      <c r="M29" s="1048"/>
      <c r="N29" s="1048"/>
      <c r="O29" s="1048"/>
      <c r="P29" s="1049"/>
      <c r="Q29" s="1071">
        <v>75164</v>
      </c>
      <c r="R29" s="1072"/>
      <c r="S29" s="1072"/>
      <c r="T29" s="1072"/>
      <c r="U29" s="1072"/>
      <c r="V29" s="1072">
        <v>72051</v>
      </c>
      <c r="W29" s="1072"/>
      <c r="X29" s="1072"/>
      <c r="Y29" s="1072"/>
      <c r="Z29" s="1072"/>
      <c r="AA29" s="1072">
        <v>3113</v>
      </c>
      <c r="AB29" s="1072"/>
      <c r="AC29" s="1072"/>
      <c r="AD29" s="1072"/>
      <c r="AE29" s="1073"/>
      <c r="AF29" s="1053">
        <v>3113</v>
      </c>
      <c r="AG29" s="1054"/>
      <c r="AH29" s="1054"/>
      <c r="AI29" s="1054"/>
      <c r="AJ29" s="1055"/>
      <c r="AK29" s="1011">
        <v>10655</v>
      </c>
      <c r="AL29" s="1002"/>
      <c r="AM29" s="1002"/>
      <c r="AN29" s="1002"/>
      <c r="AO29" s="1002"/>
      <c r="AP29" s="1070" t="s">
        <v>509</v>
      </c>
      <c r="AQ29" s="1070"/>
      <c r="AR29" s="1070"/>
      <c r="AS29" s="1070"/>
      <c r="AT29" s="1070"/>
      <c r="AU29" s="1070" t="s">
        <v>509</v>
      </c>
      <c r="AV29" s="1070"/>
      <c r="AW29" s="1070"/>
      <c r="AX29" s="1070"/>
      <c r="AY29" s="1070"/>
      <c r="AZ29" s="1070" t="s">
        <v>509</v>
      </c>
      <c r="BA29" s="1070"/>
      <c r="BB29" s="1070"/>
      <c r="BC29" s="1070"/>
      <c r="BD29" s="1070"/>
      <c r="BE29" s="1065"/>
      <c r="BF29" s="1065"/>
      <c r="BG29" s="1065"/>
      <c r="BH29" s="1065"/>
      <c r="BI29" s="1066"/>
      <c r="BJ29" s="232"/>
      <c r="BK29" s="232"/>
      <c r="BL29" s="232"/>
      <c r="BM29" s="232"/>
      <c r="BN29" s="232"/>
      <c r="BO29" s="245"/>
      <c r="BP29" s="245"/>
      <c r="BQ29" s="242">
        <v>23</v>
      </c>
      <c r="BR29" s="243"/>
      <c r="BS29" s="1042"/>
      <c r="BT29" s="1043"/>
      <c r="BU29" s="1043"/>
      <c r="BV29" s="1043"/>
      <c r="BW29" s="1043"/>
      <c r="BX29" s="1043"/>
      <c r="BY29" s="1043"/>
      <c r="BZ29" s="1043"/>
      <c r="CA29" s="1043"/>
      <c r="CB29" s="1043"/>
      <c r="CC29" s="1043"/>
      <c r="CD29" s="1043"/>
      <c r="CE29" s="1043"/>
      <c r="CF29" s="1043"/>
      <c r="CG29" s="1044"/>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20"/>
      <c r="DW29" s="1021"/>
      <c r="DX29" s="1021"/>
      <c r="DY29" s="1021"/>
      <c r="DZ29" s="1022"/>
      <c r="EA29" s="226"/>
    </row>
    <row r="30" spans="1:131" s="227" customFormat="1" ht="26.25" customHeight="1">
      <c r="A30" s="246">
        <v>3</v>
      </c>
      <c r="B30" s="1047" t="s">
        <v>399</v>
      </c>
      <c r="C30" s="1048"/>
      <c r="D30" s="1048"/>
      <c r="E30" s="1048"/>
      <c r="F30" s="1048"/>
      <c r="G30" s="1048"/>
      <c r="H30" s="1048"/>
      <c r="I30" s="1048"/>
      <c r="J30" s="1048"/>
      <c r="K30" s="1048"/>
      <c r="L30" s="1048"/>
      <c r="M30" s="1048"/>
      <c r="N30" s="1048"/>
      <c r="O30" s="1048"/>
      <c r="P30" s="1049"/>
      <c r="Q30" s="1071">
        <v>11457</v>
      </c>
      <c r="R30" s="1072"/>
      <c r="S30" s="1072"/>
      <c r="T30" s="1072"/>
      <c r="U30" s="1072"/>
      <c r="V30" s="1072">
        <v>10998</v>
      </c>
      <c r="W30" s="1072"/>
      <c r="X30" s="1072"/>
      <c r="Y30" s="1072"/>
      <c r="Z30" s="1072"/>
      <c r="AA30" s="1072">
        <v>460</v>
      </c>
      <c r="AB30" s="1072"/>
      <c r="AC30" s="1072"/>
      <c r="AD30" s="1072"/>
      <c r="AE30" s="1073"/>
      <c r="AF30" s="1053">
        <v>460</v>
      </c>
      <c r="AG30" s="1054"/>
      <c r="AH30" s="1054"/>
      <c r="AI30" s="1054"/>
      <c r="AJ30" s="1055"/>
      <c r="AK30" s="1011">
        <v>2410</v>
      </c>
      <c r="AL30" s="1002"/>
      <c r="AM30" s="1002"/>
      <c r="AN30" s="1002"/>
      <c r="AO30" s="1002"/>
      <c r="AP30" s="1070" t="s">
        <v>509</v>
      </c>
      <c r="AQ30" s="1070"/>
      <c r="AR30" s="1070"/>
      <c r="AS30" s="1070"/>
      <c r="AT30" s="1070"/>
      <c r="AU30" s="1070" t="s">
        <v>509</v>
      </c>
      <c r="AV30" s="1070"/>
      <c r="AW30" s="1070"/>
      <c r="AX30" s="1070"/>
      <c r="AY30" s="1070"/>
      <c r="AZ30" s="1070" t="s">
        <v>509</v>
      </c>
      <c r="BA30" s="1070"/>
      <c r="BB30" s="1070"/>
      <c r="BC30" s="1070"/>
      <c r="BD30" s="1070"/>
      <c r="BE30" s="1065"/>
      <c r="BF30" s="1065"/>
      <c r="BG30" s="1065"/>
      <c r="BH30" s="1065"/>
      <c r="BI30" s="1066"/>
      <c r="BJ30" s="232"/>
      <c r="BK30" s="232"/>
      <c r="BL30" s="232"/>
      <c r="BM30" s="232"/>
      <c r="BN30" s="232"/>
      <c r="BO30" s="245"/>
      <c r="BP30" s="245"/>
      <c r="BQ30" s="242">
        <v>24</v>
      </c>
      <c r="BR30" s="243"/>
      <c r="BS30" s="1042"/>
      <c r="BT30" s="1043"/>
      <c r="BU30" s="1043"/>
      <c r="BV30" s="1043"/>
      <c r="BW30" s="1043"/>
      <c r="BX30" s="1043"/>
      <c r="BY30" s="1043"/>
      <c r="BZ30" s="1043"/>
      <c r="CA30" s="1043"/>
      <c r="CB30" s="1043"/>
      <c r="CC30" s="1043"/>
      <c r="CD30" s="1043"/>
      <c r="CE30" s="1043"/>
      <c r="CF30" s="1043"/>
      <c r="CG30" s="1044"/>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20"/>
      <c r="DW30" s="1021"/>
      <c r="DX30" s="1021"/>
      <c r="DY30" s="1021"/>
      <c r="DZ30" s="1022"/>
      <c r="EA30" s="226"/>
    </row>
    <row r="31" spans="1:131" s="227" customFormat="1" ht="26.25" customHeight="1">
      <c r="A31" s="246">
        <v>4</v>
      </c>
      <c r="B31" s="1047" t="s">
        <v>400</v>
      </c>
      <c r="C31" s="1048"/>
      <c r="D31" s="1048"/>
      <c r="E31" s="1048"/>
      <c r="F31" s="1048"/>
      <c r="G31" s="1048"/>
      <c r="H31" s="1048"/>
      <c r="I31" s="1048"/>
      <c r="J31" s="1048"/>
      <c r="K31" s="1048"/>
      <c r="L31" s="1048"/>
      <c r="M31" s="1048"/>
      <c r="N31" s="1048"/>
      <c r="O31" s="1048"/>
      <c r="P31" s="1049"/>
      <c r="Q31" s="1071">
        <v>16585</v>
      </c>
      <c r="R31" s="1072"/>
      <c r="S31" s="1072"/>
      <c r="T31" s="1072"/>
      <c r="U31" s="1072"/>
      <c r="V31" s="1072">
        <v>15356</v>
      </c>
      <c r="W31" s="1072"/>
      <c r="X31" s="1072"/>
      <c r="Y31" s="1072"/>
      <c r="Z31" s="1072"/>
      <c r="AA31" s="1072">
        <v>1229</v>
      </c>
      <c r="AB31" s="1072"/>
      <c r="AC31" s="1072"/>
      <c r="AD31" s="1072"/>
      <c r="AE31" s="1073"/>
      <c r="AF31" s="1053">
        <v>8572</v>
      </c>
      <c r="AG31" s="1054"/>
      <c r="AH31" s="1054"/>
      <c r="AI31" s="1054"/>
      <c r="AJ31" s="1055"/>
      <c r="AK31" s="1011">
        <v>136</v>
      </c>
      <c r="AL31" s="1002"/>
      <c r="AM31" s="1002"/>
      <c r="AN31" s="1002"/>
      <c r="AO31" s="1002"/>
      <c r="AP31" s="1002">
        <v>30587</v>
      </c>
      <c r="AQ31" s="1002"/>
      <c r="AR31" s="1002"/>
      <c r="AS31" s="1002"/>
      <c r="AT31" s="1002"/>
      <c r="AU31" s="1002">
        <v>31</v>
      </c>
      <c r="AV31" s="1002"/>
      <c r="AW31" s="1002"/>
      <c r="AX31" s="1002"/>
      <c r="AY31" s="1002"/>
      <c r="AZ31" s="1070" t="s">
        <v>509</v>
      </c>
      <c r="BA31" s="1070"/>
      <c r="BB31" s="1070"/>
      <c r="BC31" s="1070"/>
      <c r="BD31" s="1070"/>
      <c r="BE31" s="1065" t="s">
        <v>401</v>
      </c>
      <c r="BF31" s="1065"/>
      <c r="BG31" s="1065"/>
      <c r="BH31" s="1065"/>
      <c r="BI31" s="1066"/>
      <c r="BJ31" s="232"/>
      <c r="BK31" s="232"/>
      <c r="BL31" s="232"/>
      <c r="BM31" s="232"/>
      <c r="BN31" s="232"/>
      <c r="BO31" s="245"/>
      <c r="BP31" s="245"/>
      <c r="BQ31" s="242">
        <v>25</v>
      </c>
      <c r="BR31" s="243"/>
      <c r="BS31" s="1042"/>
      <c r="BT31" s="1043"/>
      <c r="BU31" s="1043"/>
      <c r="BV31" s="1043"/>
      <c r="BW31" s="1043"/>
      <c r="BX31" s="1043"/>
      <c r="BY31" s="1043"/>
      <c r="BZ31" s="1043"/>
      <c r="CA31" s="1043"/>
      <c r="CB31" s="1043"/>
      <c r="CC31" s="1043"/>
      <c r="CD31" s="1043"/>
      <c r="CE31" s="1043"/>
      <c r="CF31" s="1043"/>
      <c r="CG31" s="1044"/>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20"/>
      <c r="DW31" s="1021"/>
      <c r="DX31" s="1021"/>
      <c r="DY31" s="1021"/>
      <c r="DZ31" s="1022"/>
      <c r="EA31" s="226"/>
    </row>
    <row r="32" spans="1:131" s="227" customFormat="1" ht="26.25" customHeight="1">
      <c r="A32" s="246">
        <v>5</v>
      </c>
      <c r="B32" s="1047" t="s">
        <v>402</v>
      </c>
      <c r="C32" s="1048"/>
      <c r="D32" s="1048"/>
      <c r="E32" s="1048"/>
      <c r="F32" s="1048"/>
      <c r="G32" s="1048"/>
      <c r="H32" s="1048"/>
      <c r="I32" s="1048"/>
      <c r="J32" s="1048"/>
      <c r="K32" s="1048"/>
      <c r="L32" s="1048"/>
      <c r="M32" s="1048"/>
      <c r="N32" s="1048"/>
      <c r="O32" s="1048"/>
      <c r="P32" s="1049"/>
      <c r="Q32" s="1071">
        <v>29328</v>
      </c>
      <c r="R32" s="1072"/>
      <c r="S32" s="1072"/>
      <c r="T32" s="1072"/>
      <c r="U32" s="1072"/>
      <c r="V32" s="1072">
        <v>28077</v>
      </c>
      <c r="W32" s="1072"/>
      <c r="X32" s="1072"/>
      <c r="Y32" s="1072"/>
      <c r="Z32" s="1072"/>
      <c r="AA32" s="1072">
        <v>1251</v>
      </c>
      <c r="AB32" s="1072"/>
      <c r="AC32" s="1072"/>
      <c r="AD32" s="1072"/>
      <c r="AE32" s="1073"/>
      <c r="AF32" s="1053">
        <v>3417</v>
      </c>
      <c r="AG32" s="1054"/>
      <c r="AH32" s="1054"/>
      <c r="AI32" s="1054"/>
      <c r="AJ32" s="1055"/>
      <c r="AK32" s="1011">
        <v>8780</v>
      </c>
      <c r="AL32" s="1002"/>
      <c r="AM32" s="1002"/>
      <c r="AN32" s="1002"/>
      <c r="AO32" s="1002"/>
      <c r="AP32" s="1002">
        <v>255890</v>
      </c>
      <c r="AQ32" s="1002"/>
      <c r="AR32" s="1002"/>
      <c r="AS32" s="1002"/>
      <c r="AT32" s="1002"/>
      <c r="AU32" s="1002">
        <v>105683</v>
      </c>
      <c r="AV32" s="1002"/>
      <c r="AW32" s="1002"/>
      <c r="AX32" s="1002"/>
      <c r="AY32" s="1002"/>
      <c r="AZ32" s="1070" t="s">
        <v>509</v>
      </c>
      <c r="BA32" s="1070"/>
      <c r="BB32" s="1070"/>
      <c r="BC32" s="1070"/>
      <c r="BD32" s="1070"/>
      <c r="BE32" s="1065" t="s">
        <v>403</v>
      </c>
      <c r="BF32" s="1065"/>
      <c r="BG32" s="1065"/>
      <c r="BH32" s="1065"/>
      <c r="BI32" s="1066"/>
      <c r="BJ32" s="232"/>
      <c r="BK32" s="232"/>
      <c r="BL32" s="232"/>
      <c r="BM32" s="232"/>
      <c r="BN32" s="232"/>
      <c r="BO32" s="245"/>
      <c r="BP32" s="245"/>
      <c r="BQ32" s="242">
        <v>26</v>
      </c>
      <c r="BR32" s="243"/>
      <c r="BS32" s="1042"/>
      <c r="BT32" s="1043"/>
      <c r="BU32" s="1043"/>
      <c r="BV32" s="1043"/>
      <c r="BW32" s="1043"/>
      <c r="BX32" s="1043"/>
      <c r="BY32" s="1043"/>
      <c r="BZ32" s="1043"/>
      <c r="CA32" s="1043"/>
      <c r="CB32" s="1043"/>
      <c r="CC32" s="1043"/>
      <c r="CD32" s="1043"/>
      <c r="CE32" s="1043"/>
      <c r="CF32" s="1043"/>
      <c r="CG32" s="1044"/>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20"/>
      <c r="DW32" s="1021"/>
      <c r="DX32" s="1021"/>
      <c r="DY32" s="1021"/>
      <c r="DZ32" s="1022"/>
      <c r="EA32" s="226"/>
    </row>
    <row r="33" spans="1:131" s="227" customFormat="1" ht="26.25" customHeight="1">
      <c r="A33" s="246">
        <v>6</v>
      </c>
      <c r="B33" s="1047"/>
      <c r="C33" s="1048"/>
      <c r="D33" s="1048"/>
      <c r="E33" s="1048"/>
      <c r="F33" s="1048"/>
      <c r="G33" s="1048"/>
      <c r="H33" s="1048"/>
      <c r="I33" s="1048"/>
      <c r="J33" s="1048"/>
      <c r="K33" s="1048"/>
      <c r="L33" s="1048"/>
      <c r="M33" s="1048"/>
      <c r="N33" s="1048"/>
      <c r="O33" s="1048"/>
      <c r="P33" s="1049"/>
      <c r="Q33" s="1071"/>
      <c r="R33" s="1072"/>
      <c r="S33" s="1072"/>
      <c r="T33" s="1072"/>
      <c r="U33" s="1072"/>
      <c r="V33" s="1072"/>
      <c r="W33" s="1072"/>
      <c r="X33" s="1072"/>
      <c r="Y33" s="1072"/>
      <c r="Z33" s="1072"/>
      <c r="AA33" s="1072"/>
      <c r="AB33" s="1072"/>
      <c r="AC33" s="1072"/>
      <c r="AD33" s="1072"/>
      <c r="AE33" s="1073"/>
      <c r="AF33" s="1053"/>
      <c r="AG33" s="1054"/>
      <c r="AH33" s="1054"/>
      <c r="AI33" s="1054"/>
      <c r="AJ33" s="1055"/>
      <c r="AK33" s="1011"/>
      <c r="AL33" s="1002"/>
      <c r="AM33" s="1002"/>
      <c r="AN33" s="1002"/>
      <c r="AO33" s="1002"/>
      <c r="AP33" s="1002"/>
      <c r="AQ33" s="1002"/>
      <c r="AR33" s="1002"/>
      <c r="AS33" s="1002"/>
      <c r="AT33" s="1002"/>
      <c r="AU33" s="1002"/>
      <c r="AV33" s="1002"/>
      <c r="AW33" s="1002"/>
      <c r="AX33" s="1002"/>
      <c r="AY33" s="1002"/>
      <c r="AZ33" s="1070"/>
      <c r="BA33" s="1070"/>
      <c r="BB33" s="1070"/>
      <c r="BC33" s="1070"/>
      <c r="BD33" s="1070"/>
      <c r="BE33" s="1065"/>
      <c r="BF33" s="1065"/>
      <c r="BG33" s="1065"/>
      <c r="BH33" s="1065"/>
      <c r="BI33" s="1066"/>
      <c r="BJ33" s="232"/>
      <c r="BK33" s="232"/>
      <c r="BL33" s="232"/>
      <c r="BM33" s="232"/>
      <c r="BN33" s="232"/>
      <c r="BO33" s="245"/>
      <c r="BP33" s="245"/>
      <c r="BQ33" s="242">
        <v>27</v>
      </c>
      <c r="BR33" s="243"/>
      <c r="BS33" s="1042"/>
      <c r="BT33" s="1043"/>
      <c r="BU33" s="1043"/>
      <c r="BV33" s="1043"/>
      <c r="BW33" s="1043"/>
      <c r="BX33" s="1043"/>
      <c r="BY33" s="1043"/>
      <c r="BZ33" s="1043"/>
      <c r="CA33" s="1043"/>
      <c r="CB33" s="1043"/>
      <c r="CC33" s="1043"/>
      <c r="CD33" s="1043"/>
      <c r="CE33" s="1043"/>
      <c r="CF33" s="1043"/>
      <c r="CG33" s="1044"/>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20"/>
      <c r="DW33" s="1021"/>
      <c r="DX33" s="1021"/>
      <c r="DY33" s="1021"/>
      <c r="DZ33" s="1022"/>
      <c r="EA33" s="226"/>
    </row>
    <row r="34" spans="1:131" s="227" customFormat="1" ht="26.25" customHeight="1">
      <c r="A34" s="246">
        <v>7</v>
      </c>
      <c r="B34" s="1047"/>
      <c r="C34" s="1048"/>
      <c r="D34" s="1048"/>
      <c r="E34" s="1048"/>
      <c r="F34" s="1048"/>
      <c r="G34" s="1048"/>
      <c r="H34" s="1048"/>
      <c r="I34" s="1048"/>
      <c r="J34" s="1048"/>
      <c r="K34" s="1048"/>
      <c r="L34" s="1048"/>
      <c r="M34" s="1048"/>
      <c r="N34" s="1048"/>
      <c r="O34" s="1048"/>
      <c r="P34" s="1049"/>
      <c r="Q34" s="1071"/>
      <c r="R34" s="1072"/>
      <c r="S34" s="1072"/>
      <c r="T34" s="1072"/>
      <c r="U34" s="1072"/>
      <c r="V34" s="1072"/>
      <c r="W34" s="1072"/>
      <c r="X34" s="1072"/>
      <c r="Y34" s="1072"/>
      <c r="Z34" s="1072"/>
      <c r="AA34" s="1072"/>
      <c r="AB34" s="1072"/>
      <c r="AC34" s="1072"/>
      <c r="AD34" s="1072"/>
      <c r="AE34" s="1073"/>
      <c r="AF34" s="1053"/>
      <c r="AG34" s="1054"/>
      <c r="AH34" s="1054"/>
      <c r="AI34" s="1054"/>
      <c r="AJ34" s="1055"/>
      <c r="AK34" s="1011"/>
      <c r="AL34" s="1002"/>
      <c r="AM34" s="1002"/>
      <c r="AN34" s="1002"/>
      <c r="AO34" s="1002"/>
      <c r="AP34" s="1002"/>
      <c r="AQ34" s="1002"/>
      <c r="AR34" s="1002"/>
      <c r="AS34" s="1002"/>
      <c r="AT34" s="1002"/>
      <c r="AU34" s="1002"/>
      <c r="AV34" s="1002"/>
      <c r="AW34" s="1002"/>
      <c r="AX34" s="1002"/>
      <c r="AY34" s="1002"/>
      <c r="AZ34" s="1070"/>
      <c r="BA34" s="1070"/>
      <c r="BB34" s="1070"/>
      <c r="BC34" s="1070"/>
      <c r="BD34" s="1070"/>
      <c r="BE34" s="1065"/>
      <c r="BF34" s="1065"/>
      <c r="BG34" s="1065"/>
      <c r="BH34" s="1065"/>
      <c r="BI34" s="1066"/>
      <c r="BJ34" s="232"/>
      <c r="BK34" s="232"/>
      <c r="BL34" s="232"/>
      <c r="BM34" s="232"/>
      <c r="BN34" s="232"/>
      <c r="BO34" s="245"/>
      <c r="BP34" s="245"/>
      <c r="BQ34" s="242">
        <v>28</v>
      </c>
      <c r="BR34" s="243"/>
      <c r="BS34" s="1042"/>
      <c r="BT34" s="1043"/>
      <c r="BU34" s="1043"/>
      <c r="BV34" s="1043"/>
      <c r="BW34" s="1043"/>
      <c r="BX34" s="1043"/>
      <c r="BY34" s="1043"/>
      <c r="BZ34" s="1043"/>
      <c r="CA34" s="1043"/>
      <c r="CB34" s="1043"/>
      <c r="CC34" s="1043"/>
      <c r="CD34" s="1043"/>
      <c r="CE34" s="1043"/>
      <c r="CF34" s="1043"/>
      <c r="CG34" s="1044"/>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20"/>
      <c r="DW34" s="1021"/>
      <c r="DX34" s="1021"/>
      <c r="DY34" s="1021"/>
      <c r="DZ34" s="1022"/>
      <c r="EA34" s="226"/>
    </row>
    <row r="35" spans="1:131" s="227" customFormat="1" ht="26.25" customHeight="1">
      <c r="A35" s="246">
        <v>8</v>
      </c>
      <c r="B35" s="1047"/>
      <c r="C35" s="1048"/>
      <c r="D35" s="1048"/>
      <c r="E35" s="1048"/>
      <c r="F35" s="1048"/>
      <c r="G35" s="1048"/>
      <c r="H35" s="1048"/>
      <c r="I35" s="1048"/>
      <c r="J35" s="1048"/>
      <c r="K35" s="1048"/>
      <c r="L35" s="1048"/>
      <c r="M35" s="1048"/>
      <c r="N35" s="1048"/>
      <c r="O35" s="1048"/>
      <c r="P35" s="1049"/>
      <c r="Q35" s="1071"/>
      <c r="R35" s="1072"/>
      <c r="S35" s="1072"/>
      <c r="T35" s="1072"/>
      <c r="U35" s="1072"/>
      <c r="V35" s="1072"/>
      <c r="W35" s="1072"/>
      <c r="X35" s="1072"/>
      <c r="Y35" s="1072"/>
      <c r="Z35" s="1072"/>
      <c r="AA35" s="1072"/>
      <c r="AB35" s="1072"/>
      <c r="AC35" s="1072"/>
      <c r="AD35" s="1072"/>
      <c r="AE35" s="1073"/>
      <c r="AF35" s="1053"/>
      <c r="AG35" s="1054"/>
      <c r="AH35" s="1054"/>
      <c r="AI35" s="1054"/>
      <c r="AJ35" s="1055"/>
      <c r="AK35" s="1011"/>
      <c r="AL35" s="1002"/>
      <c r="AM35" s="1002"/>
      <c r="AN35" s="1002"/>
      <c r="AO35" s="1002"/>
      <c r="AP35" s="1002"/>
      <c r="AQ35" s="1002"/>
      <c r="AR35" s="1002"/>
      <c r="AS35" s="1002"/>
      <c r="AT35" s="1002"/>
      <c r="AU35" s="1002"/>
      <c r="AV35" s="1002"/>
      <c r="AW35" s="1002"/>
      <c r="AX35" s="1002"/>
      <c r="AY35" s="1002"/>
      <c r="AZ35" s="1070"/>
      <c r="BA35" s="1070"/>
      <c r="BB35" s="1070"/>
      <c r="BC35" s="1070"/>
      <c r="BD35" s="1070"/>
      <c r="BE35" s="1065"/>
      <c r="BF35" s="1065"/>
      <c r="BG35" s="1065"/>
      <c r="BH35" s="1065"/>
      <c r="BI35" s="1066"/>
      <c r="BJ35" s="232"/>
      <c r="BK35" s="232"/>
      <c r="BL35" s="232"/>
      <c r="BM35" s="232"/>
      <c r="BN35" s="232"/>
      <c r="BO35" s="245"/>
      <c r="BP35" s="245"/>
      <c r="BQ35" s="242">
        <v>29</v>
      </c>
      <c r="BR35" s="243"/>
      <c r="BS35" s="1042"/>
      <c r="BT35" s="1043"/>
      <c r="BU35" s="1043"/>
      <c r="BV35" s="1043"/>
      <c r="BW35" s="1043"/>
      <c r="BX35" s="1043"/>
      <c r="BY35" s="1043"/>
      <c r="BZ35" s="1043"/>
      <c r="CA35" s="1043"/>
      <c r="CB35" s="1043"/>
      <c r="CC35" s="1043"/>
      <c r="CD35" s="1043"/>
      <c r="CE35" s="1043"/>
      <c r="CF35" s="1043"/>
      <c r="CG35" s="1044"/>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20"/>
      <c r="DW35" s="1021"/>
      <c r="DX35" s="1021"/>
      <c r="DY35" s="1021"/>
      <c r="DZ35" s="1022"/>
      <c r="EA35" s="226"/>
    </row>
    <row r="36" spans="1:131" s="227" customFormat="1" ht="26.25" customHeight="1">
      <c r="A36" s="246">
        <v>9</v>
      </c>
      <c r="B36" s="1047"/>
      <c r="C36" s="1048"/>
      <c r="D36" s="1048"/>
      <c r="E36" s="1048"/>
      <c r="F36" s="1048"/>
      <c r="G36" s="1048"/>
      <c r="H36" s="1048"/>
      <c r="I36" s="1048"/>
      <c r="J36" s="1048"/>
      <c r="K36" s="1048"/>
      <c r="L36" s="1048"/>
      <c r="M36" s="1048"/>
      <c r="N36" s="1048"/>
      <c r="O36" s="1048"/>
      <c r="P36" s="1049"/>
      <c r="Q36" s="1071"/>
      <c r="R36" s="1072"/>
      <c r="S36" s="1072"/>
      <c r="T36" s="1072"/>
      <c r="U36" s="1072"/>
      <c r="V36" s="1072"/>
      <c r="W36" s="1072"/>
      <c r="X36" s="1072"/>
      <c r="Y36" s="1072"/>
      <c r="Z36" s="1072"/>
      <c r="AA36" s="1072"/>
      <c r="AB36" s="1072"/>
      <c r="AC36" s="1072"/>
      <c r="AD36" s="1072"/>
      <c r="AE36" s="1073"/>
      <c r="AF36" s="1053"/>
      <c r="AG36" s="1054"/>
      <c r="AH36" s="1054"/>
      <c r="AI36" s="1054"/>
      <c r="AJ36" s="1055"/>
      <c r="AK36" s="1011"/>
      <c r="AL36" s="1002"/>
      <c r="AM36" s="1002"/>
      <c r="AN36" s="1002"/>
      <c r="AO36" s="1002"/>
      <c r="AP36" s="1002"/>
      <c r="AQ36" s="1002"/>
      <c r="AR36" s="1002"/>
      <c r="AS36" s="1002"/>
      <c r="AT36" s="1002"/>
      <c r="AU36" s="1002"/>
      <c r="AV36" s="1002"/>
      <c r="AW36" s="1002"/>
      <c r="AX36" s="1002"/>
      <c r="AY36" s="1002"/>
      <c r="AZ36" s="1070"/>
      <c r="BA36" s="1070"/>
      <c r="BB36" s="1070"/>
      <c r="BC36" s="1070"/>
      <c r="BD36" s="1070"/>
      <c r="BE36" s="1065"/>
      <c r="BF36" s="1065"/>
      <c r="BG36" s="1065"/>
      <c r="BH36" s="1065"/>
      <c r="BI36" s="1066"/>
      <c r="BJ36" s="232"/>
      <c r="BK36" s="232"/>
      <c r="BL36" s="232"/>
      <c r="BM36" s="232"/>
      <c r="BN36" s="232"/>
      <c r="BO36" s="245"/>
      <c r="BP36" s="245"/>
      <c r="BQ36" s="242">
        <v>30</v>
      </c>
      <c r="BR36" s="243"/>
      <c r="BS36" s="1042"/>
      <c r="BT36" s="1043"/>
      <c r="BU36" s="1043"/>
      <c r="BV36" s="1043"/>
      <c r="BW36" s="1043"/>
      <c r="BX36" s="1043"/>
      <c r="BY36" s="1043"/>
      <c r="BZ36" s="1043"/>
      <c r="CA36" s="1043"/>
      <c r="CB36" s="1043"/>
      <c r="CC36" s="1043"/>
      <c r="CD36" s="1043"/>
      <c r="CE36" s="1043"/>
      <c r="CF36" s="1043"/>
      <c r="CG36" s="1044"/>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20"/>
      <c r="DW36" s="1021"/>
      <c r="DX36" s="1021"/>
      <c r="DY36" s="1021"/>
      <c r="DZ36" s="1022"/>
      <c r="EA36" s="226"/>
    </row>
    <row r="37" spans="1:131" s="227" customFormat="1" ht="26.25" customHeight="1">
      <c r="A37" s="246">
        <v>10</v>
      </c>
      <c r="B37" s="1047"/>
      <c r="C37" s="1048"/>
      <c r="D37" s="1048"/>
      <c r="E37" s="1048"/>
      <c r="F37" s="1048"/>
      <c r="G37" s="1048"/>
      <c r="H37" s="1048"/>
      <c r="I37" s="1048"/>
      <c r="J37" s="1048"/>
      <c r="K37" s="1048"/>
      <c r="L37" s="1048"/>
      <c r="M37" s="1048"/>
      <c r="N37" s="1048"/>
      <c r="O37" s="1048"/>
      <c r="P37" s="1049"/>
      <c r="Q37" s="1071"/>
      <c r="R37" s="1072"/>
      <c r="S37" s="1072"/>
      <c r="T37" s="1072"/>
      <c r="U37" s="1072"/>
      <c r="V37" s="1072"/>
      <c r="W37" s="1072"/>
      <c r="X37" s="1072"/>
      <c r="Y37" s="1072"/>
      <c r="Z37" s="1072"/>
      <c r="AA37" s="1072"/>
      <c r="AB37" s="1072"/>
      <c r="AC37" s="1072"/>
      <c r="AD37" s="1072"/>
      <c r="AE37" s="1073"/>
      <c r="AF37" s="1053"/>
      <c r="AG37" s="1054"/>
      <c r="AH37" s="1054"/>
      <c r="AI37" s="1054"/>
      <c r="AJ37" s="1055"/>
      <c r="AK37" s="1011"/>
      <c r="AL37" s="1002"/>
      <c r="AM37" s="1002"/>
      <c r="AN37" s="1002"/>
      <c r="AO37" s="1002"/>
      <c r="AP37" s="1002"/>
      <c r="AQ37" s="1002"/>
      <c r="AR37" s="1002"/>
      <c r="AS37" s="1002"/>
      <c r="AT37" s="1002"/>
      <c r="AU37" s="1002"/>
      <c r="AV37" s="1002"/>
      <c r="AW37" s="1002"/>
      <c r="AX37" s="1002"/>
      <c r="AY37" s="1002"/>
      <c r="AZ37" s="1070"/>
      <c r="BA37" s="1070"/>
      <c r="BB37" s="1070"/>
      <c r="BC37" s="1070"/>
      <c r="BD37" s="1070"/>
      <c r="BE37" s="1065"/>
      <c r="BF37" s="1065"/>
      <c r="BG37" s="1065"/>
      <c r="BH37" s="1065"/>
      <c r="BI37" s="1066"/>
      <c r="BJ37" s="232"/>
      <c r="BK37" s="232"/>
      <c r="BL37" s="232"/>
      <c r="BM37" s="232"/>
      <c r="BN37" s="232"/>
      <c r="BO37" s="245"/>
      <c r="BP37" s="245"/>
      <c r="BQ37" s="242">
        <v>31</v>
      </c>
      <c r="BR37" s="243"/>
      <c r="BS37" s="1042"/>
      <c r="BT37" s="1043"/>
      <c r="BU37" s="1043"/>
      <c r="BV37" s="1043"/>
      <c r="BW37" s="1043"/>
      <c r="BX37" s="1043"/>
      <c r="BY37" s="1043"/>
      <c r="BZ37" s="1043"/>
      <c r="CA37" s="1043"/>
      <c r="CB37" s="1043"/>
      <c r="CC37" s="1043"/>
      <c r="CD37" s="1043"/>
      <c r="CE37" s="1043"/>
      <c r="CF37" s="1043"/>
      <c r="CG37" s="1044"/>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20"/>
      <c r="DW37" s="1021"/>
      <c r="DX37" s="1021"/>
      <c r="DY37" s="1021"/>
      <c r="DZ37" s="1022"/>
      <c r="EA37" s="226"/>
    </row>
    <row r="38" spans="1:131" s="227" customFormat="1" ht="26.25" customHeight="1">
      <c r="A38" s="246">
        <v>11</v>
      </c>
      <c r="B38" s="1047"/>
      <c r="C38" s="1048"/>
      <c r="D38" s="1048"/>
      <c r="E38" s="1048"/>
      <c r="F38" s="1048"/>
      <c r="G38" s="1048"/>
      <c r="H38" s="1048"/>
      <c r="I38" s="1048"/>
      <c r="J38" s="1048"/>
      <c r="K38" s="1048"/>
      <c r="L38" s="1048"/>
      <c r="M38" s="1048"/>
      <c r="N38" s="1048"/>
      <c r="O38" s="1048"/>
      <c r="P38" s="1049"/>
      <c r="Q38" s="1071"/>
      <c r="R38" s="1072"/>
      <c r="S38" s="1072"/>
      <c r="T38" s="1072"/>
      <c r="U38" s="1072"/>
      <c r="V38" s="1072"/>
      <c r="W38" s="1072"/>
      <c r="X38" s="1072"/>
      <c r="Y38" s="1072"/>
      <c r="Z38" s="1072"/>
      <c r="AA38" s="1072"/>
      <c r="AB38" s="1072"/>
      <c r="AC38" s="1072"/>
      <c r="AD38" s="1072"/>
      <c r="AE38" s="1073"/>
      <c r="AF38" s="1053"/>
      <c r="AG38" s="1054"/>
      <c r="AH38" s="1054"/>
      <c r="AI38" s="1054"/>
      <c r="AJ38" s="1055"/>
      <c r="AK38" s="1011"/>
      <c r="AL38" s="1002"/>
      <c r="AM38" s="1002"/>
      <c r="AN38" s="1002"/>
      <c r="AO38" s="1002"/>
      <c r="AP38" s="1002"/>
      <c r="AQ38" s="1002"/>
      <c r="AR38" s="1002"/>
      <c r="AS38" s="1002"/>
      <c r="AT38" s="1002"/>
      <c r="AU38" s="1002"/>
      <c r="AV38" s="1002"/>
      <c r="AW38" s="1002"/>
      <c r="AX38" s="1002"/>
      <c r="AY38" s="1002"/>
      <c r="AZ38" s="1070"/>
      <c r="BA38" s="1070"/>
      <c r="BB38" s="1070"/>
      <c r="BC38" s="1070"/>
      <c r="BD38" s="1070"/>
      <c r="BE38" s="1065"/>
      <c r="BF38" s="1065"/>
      <c r="BG38" s="1065"/>
      <c r="BH38" s="1065"/>
      <c r="BI38" s="1066"/>
      <c r="BJ38" s="232"/>
      <c r="BK38" s="232"/>
      <c r="BL38" s="232"/>
      <c r="BM38" s="232"/>
      <c r="BN38" s="232"/>
      <c r="BO38" s="245"/>
      <c r="BP38" s="245"/>
      <c r="BQ38" s="242">
        <v>32</v>
      </c>
      <c r="BR38" s="243"/>
      <c r="BS38" s="1042"/>
      <c r="BT38" s="1043"/>
      <c r="BU38" s="1043"/>
      <c r="BV38" s="1043"/>
      <c r="BW38" s="1043"/>
      <c r="BX38" s="1043"/>
      <c r="BY38" s="1043"/>
      <c r="BZ38" s="1043"/>
      <c r="CA38" s="1043"/>
      <c r="CB38" s="1043"/>
      <c r="CC38" s="1043"/>
      <c r="CD38" s="1043"/>
      <c r="CE38" s="1043"/>
      <c r="CF38" s="1043"/>
      <c r="CG38" s="1044"/>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20"/>
      <c r="DW38" s="1021"/>
      <c r="DX38" s="1021"/>
      <c r="DY38" s="1021"/>
      <c r="DZ38" s="1022"/>
      <c r="EA38" s="226"/>
    </row>
    <row r="39" spans="1:131" s="227" customFormat="1" ht="26.25" customHeight="1">
      <c r="A39" s="246">
        <v>12</v>
      </c>
      <c r="B39" s="1047"/>
      <c r="C39" s="1048"/>
      <c r="D39" s="1048"/>
      <c r="E39" s="1048"/>
      <c r="F39" s="1048"/>
      <c r="G39" s="1048"/>
      <c r="H39" s="1048"/>
      <c r="I39" s="1048"/>
      <c r="J39" s="1048"/>
      <c r="K39" s="1048"/>
      <c r="L39" s="1048"/>
      <c r="M39" s="1048"/>
      <c r="N39" s="1048"/>
      <c r="O39" s="1048"/>
      <c r="P39" s="1049"/>
      <c r="Q39" s="1071"/>
      <c r="R39" s="1072"/>
      <c r="S39" s="1072"/>
      <c r="T39" s="1072"/>
      <c r="U39" s="1072"/>
      <c r="V39" s="1072"/>
      <c r="W39" s="1072"/>
      <c r="X39" s="1072"/>
      <c r="Y39" s="1072"/>
      <c r="Z39" s="1072"/>
      <c r="AA39" s="1072"/>
      <c r="AB39" s="1072"/>
      <c r="AC39" s="1072"/>
      <c r="AD39" s="1072"/>
      <c r="AE39" s="1073"/>
      <c r="AF39" s="1053"/>
      <c r="AG39" s="1054"/>
      <c r="AH39" s="1054"/>
      <c r="AI39" s="1054"/>
      <c r="AJ39" s="1055"/>
      <c r="AK39" s="1011"/>
      <c r="AL39" s="1002"/>
      <c r="AM39" s="1002"/>
      <c r="AN39" s="1002"/>
      <c r="AO39" s="1002"/>
      <c r="AP39" s="1002"/>
      <c r="AQ39" s="1002"/>
      <c r="AR39" s="1002"/>
      <c r="AS39" s="1002"/>
      <c r="AT39" s="1002"/>
      <c r="AU39" s="1002"/>
      <c r="AV39" s="1002"/>
      <c r="AW39" s="1002"/>
      <c r="AX39" s="1002"/>
      <c r="AY39" s="1002"/>
      <c r="AZ39" s="1070"/>
      <c r="BA39" s="1070"/>
      <c r="BB39" s="1070"/>
      <c r="BC39" s="1070"/>
      <c r="BD39" s="1070"/>
      <c r="BE39" s="1065"/>
      <c r="BF39" s="1065"/>
      <c r="BG39" s="1065"/>
      <c r="BH39" s="1065"/>
      <c r="BI39" s="1066"/>
      <c r="BJ39" s="232"/>
      <c r="BK39" s="232"/>
      <c r="BL39" s="232"/>
      <c r="BM39" s="232"/>
      <c r="BN39" s="232"/>
      <c r="BO39" s="245"/>
      <c r="BP39" s="245"/>
      <c r="BQ39" s="242">
        <v>33</v>
      </c>
      <c r="BR39" s="243"/>
      <c r="BS39" s="1042"/>
      <c r="BT39" s="1043"/>
      <c r="BU39" s="1043"/>
      <c r="BV39" s="1043"/>
      <c r="BW39" s="1043"/>
      <c r="BX39" s="1043"/>
      <c r="BY39" s="1043"/>
      <c r="BZ39" s="1043"/>
      <c r="CA39" s="1043"/>
      <c r="CB39" s="1043"/>
      <c r="CC39" s="1043"/>
      <c r="CD39" s="1043"/>
      <c r="CE39" s="1043"/>
      <c r="CF39" s="1043"/>
      <c r="CG39" s="1044"/>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20"/>
      <c r="DW39" s="1021"/>
      <c r="DX39" s="1021"/>
      <c r="DY39" s="1021"/>
      <c r="DZ39" s="1022"/>
      <c r="EA39" s="226"/>
    </row>
    <row r="40" spans="1:131" s="227" customFormat="1" ht="26.25" customHeight="1">
      <c r="A40" s="241">
        <v>13</v>
      </c>
      <c r="B40" s="1047"/>
      <c r="C40" s="1048"/>
      <c r="D40" s="1048"/>
      <c r="E40" s="1048"/>
      <c r="F40" s="1048"/>
      <c r="G40" s="1048"/>
      <c r="H40" s="1048"/>
      <c r="I40" s="1048"/>
      <c r="J40" s="1048"/>
      <c r="K40" s="1048"/>
      <c r="L40" s="1048"/>
      <c r="M40" s="1048"/>
      <c r="N40" s="1048"/>
      <c r="O40" s="1048"/>
      <c r="P40" s="1049"/>
      <c r="Q40" s="1071"/>
      <c r="R40" s="1072"/>
      <c r="S40" s="1072"/>
      <c r="T40" s="1072"/>
      <c r="U40" s="1072"/>
      <c r="V40" s="1072"/>
      <c r="W40" s="1072"/>
      <c r="X40" s="1072"/>
      <c r="Y40" s="1072"/>
      <c r="Z40" s="1072"/>
      <c r="AA40" s="1072"/>
      <c r="AB40" s="1072"/>
      <c r="AC40" s="1072"/>
      <c r="AD40" s="1072"/>
      <c r="AE40" s="1073"/>
      <c r="AF40" s="1053"/>
      <c r="AG40" s="1054"/>
      <c r="AH40" s="1054"/>
      <c r="AI40" s="1054"/>
      <c r="AJ40" s="1055"/>
      <c r="AK40" s="1011"/>
      <c r="AL40" s="1002"/>
      <c r="AM40" s="1002"/>
      <c r="AN40" s="1002"/>
      <c r="AO40" s="1002"/>
      <c r="AP40" s="1002"/>
      <c r="AQ40" s="1002"/>
      <c r="AR40" s="1002"/>
      <c r="AS40" s="1002"/>
      <c r="AT40" s="1002"/>
      <c r="AU40" s="1002"/>
      <c r="AV40" s="1002"/>
      <c r="AW40" s="1002"/>
      <c r="AX40" s="1002"/>
      <c r="AY40" s="1002"/>
      <c r="AZ40" s="1070"/>
      <c r="BA40" s="1070"/>
      <c r="BB40" s="1070"/>
      <c r="BC40" s="1070"/>
      <c r="BD40" s="1070"/>
      <c r="BE40" s="1065"/>
      <c r="BF40" s="1065"/>
      <c r="BG40" s="1065"/>
      <c r="BH40" s="1065"/>
      <c r="BI40" s="1066"/>
      <c r="BJ40" s="232"/>
      <c r="BK40" s="232"/>
      <c r="BL40" s="232"/>
      <c r="BM40" s="232"/>
      <c r="BN40" s="232"/>
      <c r="BO40" s="245"/>
      <c r="BP40" s="245"/>
      <c r="BQ40" s="242">
        <v>34</v>
      </c>
      <c r="BR40" s="243"/>
      <c r="BS40" s="1042"/>
      <c r="BT40" s="1043"/>
      <c r="BU40" s="1043"/>
      <c r="BV40" s="1043"/>
      <c r="BW40" s="1043"/>
      <c r="BX40" s="1043"/>
      <c r="BY40" s="1043"/>
      <c r="BZ40" s="1043"/>
      <c r="CA40" s="1043"/>
      <c r="CB40" s="1043"/>
      <c r="CC40" s="1043"/>
      <c r="CD40" s="1043"/>
      <c r="CE40" s="1043"/>
      <c r="CF40" s="1043"/>
      <c r="CG40" s="1044"/>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20"/>
      <c r="DW40" s="1021"/>
      <c r="DX40" s="1021"/>
      <c r="DY40" s="1021"/>
      <c r="DZ40" s="1022"/>
      <c r="EA40" s="226"/>
    </row>
    <row r="41" spans="1:131" s="227" customFormat="1" ht="26.25" customHeight="1">
      <c r="A41" s="241">
        <v>14</v>
      </c>
      <c r="B41" s="1047"/>
      <c r="C41" s="1048"/>
      <c r="D41" s="1048"/>
      <c r="E41" s="1048"/>
      <c r="F41" s="1048"/>
      <c r="G41" s="1048"/>
      <c r="H41" s="1048"/>
      <c r="I41" s="1048"/>
      <c r="J41" s="1048"/>
      <c r="K41" s="1048"/>
      <c r="L41" s="1048"/>
      <c r="M41" s="1048"/>
      <c r="N41" s="1048"/>
      <c r="O41" s="1048"/>
      <c r="P41" s="1049"/>
      <c r="Q41" s="1071"/>
      <c r="R41" s="1072"/>
      <c r="S41" s="1072"/>
      <c r="T41" s="1072"/>
      <c r="U41" s="1072"/>
      <c r="V41" s="1072"/>
      <c r="W41" s="1072"/>
      <c r="X41" s="1072"/>
      <c r="Y41" s="1072"/>
      <c r="Z41" s="1072"/>
      <c r="AA41" s="1072"/>
      <c r="AB41" s="1072"/>
      <c r="AC41" s="1072"/>
      <c r="AD41" s="1072"/>
      <c r="AE41" s="1073"/>
      <c r="AF41" s="1053"/>
      <c r="AG41" s="1054"/>
      <c r="AH41" s="1054"/>
      <c r="AI41" s="1054"/>
      <c r="AJ41" s="1055"/>
      <c r="AK41" s="1011"/>
      <c r="AL41" s="1002"/>
      <c r="AM41" s="1002"/>
      <c r="AN41" s="1002"/>
      <c r="AO41" s="1002"/>
      <c r="AP41" s="1002"/>
      <c r="AQ41" s="1002"/>
      <c r="AR41" s="1002"/>
      <c r="AS41" s="1002"/>
      <c r="AT41" s="1002"/>
      <c r="AU41" s="1002"/>
      <c r="AV41" s="1002"/>
      <c r="AW41" s="1002"/>
      <c r="AX41" s="1002"/>
      <c r="AY41" s="1002"/>
      <c r="AZ41" s="1070"/>
      <c r="BA41" s="1070"/>
      <c r="BB41" s="1070"/>
      <c r="BC41" s="1070"/>
      <c r="BD41" s="1070"/>
      <c r="BE41" s="1065"/>
      <c r="BF41" s="1065"/>
      <c r="BG41" s="1065"/>
      <c r="BH41" s="1065"/>
      <c r="BI41" s="1066"/>
      <c r="BJ41" s="232"/>
      <c r="BK41" s="232"/>
      <c r="BL41" s="232"/>
      <c r="BM41" s="232"/>
      <c r="BN41" s="232"/>
      <c r="BO41" s="245"/>
      <c r="BP41" s="245"/>
      <c r="BQ41" s="242">
        <v>35</v>
      </c>
      <c r="BR41" s="243"/>
      <c r="BS41" s="1042"/>
      <c r="BT41" s="1043"/>
      <c r="BU41" s="1043"/>
      <c r="BV41" s="1043"/>
      <c r="BW41" s="1043"/>
      <c r="BX41" s="1043"/>
      <c r="BY41" s="1043"/>
      <c r="BZ41" s="1043"/>
      <c r="CA41" s="1043"/>
      <c r="CB41" s="1043"/>
      <c r="CC41" s="1043"/>
      <c r="CD41" s="1043"/>
      <c r="CE41" s="1043"/>
      <c r="CF41" s="1043"/>
      <c r="CG41" s="1044"/>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20"/>
      <c r="DW41" s="1021"/>
      <c r="DX41" s="1021"/>
      <c r="DY41" s="1021"/>
      <c r="DZ41" s="1022"/>
      <c r="EA41" s="226"/>
    </row>
    <row r="42" spans="1:131" s="227" customFormat="1" ht="26.25" customHeight="1">
      <c r="A42" s="241">
        <v>15</v>
      </c>
      <c r="B42" s="1047"/>
      <c r="C42" s="1048"/>
      <c r="D42" s="1048"/>
      <c r="E42" s="1048"/>
      <c r="F42" s="1048"/>
      <c r="G42" s="1048"/>
      <c r="H42" s="1048"/>
      <c r="I42" s="1048"/>
      <c r="J42" s="1048"/>
      <c r="K42" s="1048"/>
      <c r="L42" s="1048"/>
      <c r="M42" s="1048"/>
      <c r="N42" s="1048"/>
      <c r="O42" s="1048"/>
      <c r="P42" s="1049"/>
      <c r="Q42" s="1071"/>
      <c r="R42" s="1072"/>
      <c r="S42" s="1072"/>
      <c r="T42" s="1072"/>
      <c r="U42" s="1072"/>
      <c r="V42" s="1072"/>
      <c r="W42" s="1072"/>
      <c r="X42" s="1072"/>
      <c r="Y42" s="1072"/>
      <c r="Z42" s="1072"/>
      <c r="AA42" s="1072"/>
      <c r="AB42" s="1072"/>
      <c r="AC42" s="1072"/>
      <c r="AD42" s="1072"/>
      <c r="AE42" s="1073"/>
      <c r="AF42" s="1053"/>
      <c r="AG42" s="1054"/>
      <c r="AH42" s="1054"/>
      <c r="AI42" s="1054"/>
      <c r="AJ42" s="1055"/>
      <c r="AK42" s="1011"/>
      <c r="AL42" s="1002"/>
      <c r="AM42" s="1002"/>
      <c r="AN42" s="1002"/>
      <c r="AO42" s="1002"/>
      <c r="AP42" s="1002"/>
      <c r="AQ42" s="1002"/>
      <c r="AR42" s="1002"/>
      <c r="AS42" s="1002"/>
      <c r="AT42" s="1002"/>
      <c r="AU42" s="1002"/>
      <c r="AV42" s="1002"/>
      <c r="AW42" s="1002"/>
      <c r="AX42" s="1002"/>
      <c r="AY42" s="1002"/>
      <c r="AZ42" s="1070"/>
      <c r="BA42" s="1070"/>
      <c r="BB42" s="1070"/>
      <c r="BC42" s="1070"/>
      <c r="BD42" s="1070"/>
      <c r="BE42" s="1065"/>
      <c r="BF42" s="1065"/>
      <c r="BG42" s="1065"/>
      <c r="BH42" s="1065"/>
      <c r="BI42" s="1066"/>
      <c r="BJ42" s="232"/>
      <c r="BK42" s="232"/>
      <c r="BL42" s="232"/>
      <c r="BM42" s="232"/>
      <c r="BN42" s="232"/>
      <c r="BO42" s="245"/>
      <c r="BP42" s="245"/>
      <c r="BQ42" s="242">
        <v>36</v>
      </c>
      <c r="BR42" s="243"/>
      <c r="BS42" s="1042"/>
      <c r="BT42" s="1043"/>
      <c r="BU42" s="1043"/>
      <c r="BV42" s="1043"/>
      <c r="BW42" s="1043"/>
      <c r="BX42" s="1043"/>
      <c r="BY42" s="1043"/>
      <c r="BZ42" s="1043"/>
      <c r="CA42" s="1043"/>
      <c r="CB42" s="1043"/>
      <c r="CC42" s="1043"/>
      <c r="CD42" s="1043"/>
      <c r="CE42" s="1043"/>
      <c r="CF42" s="1043"/>
      <c r="CG42" s="1044"/>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20"/>
      <c r="DW42" s="1021"/>
      <c r="DX42" s="1021"/>
      <c r="DY42" s="1021"/>
      <c r="DZ42" s="1022"/>
      <c r="EA42" s="226"/>
    </row>
    <row r="43" spans="1:131" s="227" customFormat="1" ht="26.25" customHeight="1">
      <c r="A43" s="241">
        <v>16</v>
      </c>
      <c r="B43" s="1047"/>
      <c r="C43" s="1048"/>
      <c r="D43" s="1048"/>
      <c r="E43" s="1048"/>
      <c r="F43" s="1048"/>
      <c r="G43" s="1048"/>
      <c r="H43" s="1048"/>
      <c r="I43" s="1048"/>
      <c r="J43" s="1048"/>
      <c r="K43" s="1048"/>
      <c r="L43" s="1048"/>
      <c r="M43" s="1048"/>
      <c r="N43" s="1048"/>
      <c r="O43" s="1048"/>
      <c r="P43" s="1049"/>
      <c r="Q43" s="1071"/>
      <c r="R43" s="1072"/>
      <c r="S43" s="1072"/>
      <c r="T43" s="1072"/>
      <c r="U43" s="1072"/>
      <c r="V43" s="1072"/>
      <c r="W43" s="1072"/>
      <c r="X43" s="1072"/>
      <c r="Y43" s="1072"/>
      <c r="Z43" s="1072"/>
      <c r="AA43" s="1072"/>
      <c r="AB43" s="1072"/>
      <c r="AC43" s="1072"/>
      <c r="AD43" s="1072"/>
      <c r="AE43" s="1073"/>
      <c r="AF43" s="1053"/>
      <c r="AG43" s="1054"/>
      <c r="AH43" s="1054"/>
      <c r="AI43" s="1054"/>
      <c r="AJ43" s="1055"/>
      <c r="AK43" s="1011"/>
      <c r="AL43" s="1002"/>
      <c r="AM43" s="1002"/>
      <c r="AN43" s="1002"/>
      <c r="AO43" s="1002"/>
      <c r="AP43" s="1002"/>
      <c r="AQ43" s="1002"/>
      <c r="AR43" s="1002"/>
      <c r="AS43" s="1002"/>
      <c r="AT43" s="1002"/>
      <c r="AU43" s="1002"/>
      <c r="AV43" s="1002"/>
      <c r="AW43" s="1002"/>
      <c r="AX43" s="1002"/>
      <c r="AY43" s="1002"/>
      <c r="AZ43" s="1070"/>
      <c r="BA43" s="1070"/>
      <c r="BB43" s="1070"/>
      <c r="BC43" s="1070"/>
      <c r="BD43" s="1070"/>
      <c r="BE43" s="1065"/>
      <c r="BF43" s="1065"/>
      <c r="BG43" s="1065"/>
      <c r="BH43" s="1065"/>
      <c r="BI43" s="1066"/>
      <c r="BJ43" s="232"/>
      <c r="BK43" s="232"/>
      <c r="BL43" s="232"/>
      <c r="BM43" s="232"/>
      <c r="BN43" s="232"/>
      <c r="BO43" s="245"/>
      <c r="BP43" s="245"/>
      <c r="BQ43" s="242">
        <v>37</v>
      </c>
      <c r="BR43" s="243"/>
      <c r="BS43" s="1042"/>
      <c r="BT43" s="1043"/>
      <c r="BU43" s="1043"/>
      <c r="BV43" s="1043"/>
      <c r="BW43" s="1043"/>
      <c r="BX43" s="1043"/>
      <c r="BY43" s="1043"/>
      <c r="BZ43" s="1043"/>
      <c r="CA43" s="1043"/>
      <c r="CB43" s="1043"/>
      <c r="CC43" s="1043"/>
      <c r="CD43" s="1043"/>
      <c r="CE43" s="1043"/>
      <c r="CF43" s="1043"/>
      <c r="CG43" s="1044"/>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20"/>
      <c r="DW43" s="1021"/>
      <c r="DX43" s="1021"/>
      <c r="DY43" s="1021"/>
      <c r="DZ43" s="1022"/>
      <c r="EA43" s="226"/>
    </row>
    <row r="44" spans="1:131" s="227" customFormat="1" ht="26.25" customHeight="1">
      <c r="A44" s="241">
        <v>17</v>
      </c>
      <c r="B44" s="1047"/>
      <c r="C44" s="1048"/>
      <c r="D44" s="1048"/>
      <c r="E44" s="1048"/>
      <c r="F44" s="1048"/>
      <c r="G44" s="1048"/>
      <c r="H44" s="1048"/>
      <c r="I44" s="1048"/>
      <c r="J44" s="1048"/>
      <c r="K44" s="1048"/>
      <c r="L44" s="1048"/>
      <c r="M44" s="1048"/>
      <c r="N44" s="1048"/>
      <c r="O44" s="1048"/>
      <c r="P44" s="1049"/>
      <c r="Q44" s="1071"/>
      <c r="R44" s="1072"/>
      <c r="S44" s="1072"/>
      <c r="T44" s="1072"/>
      <c r="U44" s="1072"/>
      <c r="V44" s="1072"/>
      <c r="W44" s="1072"/>
      <c r="X44" s="1072"/>
      <c r="Y44" s="1072"/>
      <c r="Z44" s="1072"/>
      <c r="AA44" s="1072"/>
      <c r="AB44" s="1072"/>
      <c r="AC44" s="1072"/>
      <c r="AD44" s="1072"/>
      <c r="AE44" s="1073"/>
      <c r="AF44" s="1053"/>
      <c r="AG44" s="1054"/>
      <c r="AH44" s="1054"/>
      <c r="AI44" s="1054"/>
      <c r="AJ44" s="1055"/>
      <c r="AK44" s="1011"/>
      <c r="AL44" s="1002"/>
      <c r="AM44" s="1002"/>
      <c r="AN44" s="1002"/>
      <c r="AO44" s="1002"/>
      <c r="AP44" s="1002"/>
      <c r="AQ44" s="1002"/>
      <c r="AR44" s="1002"/>
      <c r="AS44" s="1002"/>
      <c r="AT44" s="1002"/>
      <c r="AU44" s="1002"/>
      <c r="AV44" s="1002"/>
      <c r="AW44" s="1002"/>
      <c r="AX44" s="1002"/>
      <c r="AY44" s="1002"/>
      <c r="AZ44" s="1070"/>
      <c r="BA44" s="1070"/>
      <c r="BB44" s="1070"/>
      <c r="BC44" s="1070"/>
      <c r="BD44" s="1070"/>
      <c r="BE44" s="1065"/>
      <c r="BF44" s="1065"/>
      <c r="BG44" s="1065"/>
      <c r="BH44" s="1065"/>
      <c r="BI44" s="1066"/>
      <c r="BJ44" s="232"/>
      <c r="BK44" s="232"/>
      <c r="BL44" s="232"/>
      <c r="BM44" s="232"/>
      <c r="BN44" s="232"/>
      <c r="BO44" s="245"/>
      <c r="BP44" s="245"/>
      <c r="BQ44" s="242">
        <v>38</v>
      </c>
      <c r="BR44" s="243"/>
      <c r="BS44" s="1042"/>
      <c r="BT44" s="1043"/>
      <c r="BU44" s="1043"/>
      <c r="BV44" s="1043"/>
      <c r="BW44" s="1043"/>
      <c r="BX44" s="1043"/>
      <c r="BY44" s="1043"/>
      <c r="BZ44" s="1043"/>
      <c r="CA44" s="1043"/>
      <c r="CB44" s="1043"/>
      <c r="CC44" s="1043"/>
      <c r="CD44" s="1043"/>
      <c r="CE44" s="1043"/>
      <c r="CF44" s="1043"/>
      <c r="CG44" s="1044"/>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20"/>
      <c r="DW44" s="1021"/>
      <c r="DX44" s="1021"/>
      <c r="DY44" s="1021"/>
      <c r="DZ44" s="1022"/>
      <c r="EA44" s="226"/>
    </row>
    <row r="45" spans="1:131" s="227" customFormat="1" ht="26.25" customHeight="1">
      <c r="A45" s="241">
        <v>18</v>
      </c>
      <c r="B45" s="1047"/>
      <c r="C45" s="1048"/>
      <c r="D45" s="1048"/>
      <c r="E45" s="1048"/>
      <c r="F45" s="1048"/>
      <c r="G45" s="1048"/>
      <c r="H45" s="1048"/>
      <c r="I45" s="1048"/>
      <c r="J45" s="1048"/>
      <c r="K45" s="1048"/>
      <c r="L45" s="1048"/>
      <c r="M45" s="1048"/>
      <c r="N45" s="1048"/>
      <c r="O45" s="1048"/>
      <c r="P45" s="1049"/>
      <c r="Q45" s="1071"/>
      <c r="R45" s="1072"/>
      <c r="S45" s="1072"/>
      <c r="T45" s="1072"/>
      <c r="U45" s="1072"/>
      <c r="V45" s="1072"/>
      <c r="W45" s="1072"/>
      <c r="X45" s="1072"/>
      <c r="Y45" s="1072"/>
      <c r="Z45" s="1072"/>
      <c r="AA45" s="1072"/>
      <c r="AB45" s="1072"/>
      <c r="AC45" s="1072"/>
      <c r="AD45" s="1072"/>
      <c r="AE45" s="1073"/>
      <c r="AF45" s="1053"/>
      <c r="AG45" s="1054"/>
      <c r="AH45" s="1054"/>
      <c r="AI45" s="1054"/>
      <c r="AJ45" s="1055"/>
      <c r="AK45" s="1011"/>
      <c r="AL45" s="1002"/>
      <c r="AM45" s="1002"/>
      <c r="AN45" s="1002"/>
      <c r="AO45" s="1002"/>
      <c r="AP45" s="1002"/>
      <c r="AQ45" s="1002"/>
      <c r="AR45" s="1002"/>
      <c r="AS45" s="1002"/>
      <c r="AT45" s="1002"/>
      <c r="AU45" s="1002"/>
      <c r="AV45" s="1002"/>
      <c r="AW45" s="1002"/>
      <c r="AX45" s="1002"/>
      <c r="AY45" s="1002"/>
      <c r="AZ45" s="1070"/>
      <c r="BA45" s="1070"/>
      <c r="BB45" s="1070"/>
      <c r="BC45" s="1070"/>
      <c r="BD45" s="1070"/>
      <c r="BE45" s="1065"/>
      <c r="BF45" s="1065"/>
      <c r="BG45" s="1065"/>
      <c r="BH45" s="1065"/>
      <c r="BI45" s="1066"/>
      <c r="BJ45" s="232"/>
      <c r="BK45" s="232"/>
      <c r="BL45" s="232"/>
      <c r="BM45" s="232"/>
      <c r="BN45" s="232"/>
      <c r="BO45" s="245"/>
      <c r="BP45" s="245"/>
      <c r="BQ45" s="242">
        <v>39</v>
      </c>
      <c r="BR45" s="243"/>
      <c r="BS45" s="1042"/>
      <c r="BT45" s="1043"/>
      <c r="BU45" s="1043"/>
      <c r="BV45" s="1043"/>
      <c r="BW45" s="1043"/>
      <c r="BX45" s="1043"/>
      <c r="BY45" s="1043"/>
      <c r="BZ45" s="1043"/>
      <c r="CA45" s="1043"/>
      <c r="CB45" s="1043"/>
      <c r="CC45" s="1043"/>
      <c r="CD45" s="1043"/>
      <c r="CE45" s="1043"/>
      <c r="CF45" s="1043"/>
      <c r="CG45" s="1044"/>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20"/>
      <c r="DW45" s="1021"/>
      <c r="DX45" s="1021"/>
      <c r="DY45" s="1021"/>
      <c r="DZ45" s="1022"/>
      <c r="EA45" s="226"/>
    </row>
    <row r="46" spans="1:131" s="227" customFormat="1" ht="26.25" customHeight="1">
      <c r="A46" s="241">
        <v>19</v>
      </c>
      <c r="B46" s="1047"/>
      <c r="C46" s="1048"/>
      <c r="D46" s="1048"/>
      <c r="E46" s="1048"/>
      <c r="F46" s="1048"/>
      <c r="G46" s="1048"/>
      <c r="H46" s="1048"/>
      <c r="I46" s="1048"/>
      <c r="J46" s="1048"/>
      <c r="K46" s="1048"/>
      <c r="L46" s="1048"/>
      <c r="M46" s="1048"/>
      <c r="N46" s="1048"/>
      <c r="O46" s="1048"/>
      <c r="P46" s="1049"/>
      <c r="Q46" s="1071"/>
      <c r="R46" s="1072"/>
      <c r="S46" s="1072"/>
      <c r="T46" s="1072"/>
      <c r="U46" s="1072"/>
      <c r="V46" s="1072"/>
      <c r="W46" s="1072"/>
      <c r="X46" s="1072"/>
      <c r="Y46" s="1072"/>
      <c r="Z46" s="1072"/>
      <c r="AA46" s="1072"/>
      <c r="AB46" s="1072"/>
      <c r="AC46" s="1072"/>
      <c r="AD46" s="1072"/>
      <c r="AE46" s="1073"/>
      <c r="AF46" s="1053"/>
      <c r="AG46" s="1054"/>
      <c r="AH46" s="1054"/>
      <c r="AI46" s="1054"/>
      <c r="AJ46" s="1055"/>
      <c r="AK46" s="1011"/>
      <c r="AL46" s="1002"/>
      <c r="AM46" s="1002"/>
      <c r="AN46" s="1002"/>
      <c r="AO46" s="1002"/>
      <c r="AP46" s="1002"/>
      <c r="AQ46" s="1002"/>
      <c r="AR46" s="1002"/>
      <c r="AS46" s="1002"/>
      <c r="AT46" s="1002"/>
      <c r="AU46" s="1002"/>
      <c r="AV46" s="1002"/>
      <c r="AW46" s="1002"/>
      <c r="AX46" s="1002"/>
      <c r="AY46" s="1002"/>
      <c r="AZ46" s="1070"/>
      <c r="BA46" s="1070"/>
      <c r="BB46" s="1070"/>
      <c r="BC46" s="1070"/>
      <c r="BD46" s="1070"/>
      <c r="BE46" s="1065"/>
      <c r="BF46" s="1065"/>
      <c r="BG46" s="1065"/>
      <c r="BH46" s="1065"/>
      <c r="BI46" s="1066"/>
      <c r="BJ46" s="232"/>
      <c r="BK46" s="232"/>
      <c r="BL46" s="232"/>
      <c r="BM46" s="232"/>
      <c r="BN46" s="232"/>
      <c r="BO46" s="245"/>
      <c r="BP46" s="245"/>
      <c r="BQ46" s="242">
        <v>40</v>
      </c>
      <c r="BR46" s="243"/>
      <c r="BS46" s="1042"/>
      <c r="BT46" s="1043"/>
      <c r="BU46" s="1043"/>
      <c r="BV46" s="1043"/>
      <c r="BW46" s="1043"/>
      <c r="BX46" s="1043"/>
      <c r="BY46" s="1043"/>
      <c r="BZ46" s="1043"/>
      <c r="CA46" s="1043"/>
      <c r="CB46" s="1043"/>
      <c r="CC46" s="1043"/>
      <c r="CD46" s="1043"/>
      <c r="CE46" s="1043"/>
      <c r="CF46" s="1043"/>
      <c r="CG46" s="1044"/>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20"/>
      <c r="DW46" s="1021"/>
      <c r="DX46" s="1021"/>
      <c r="DY46" s="1021"/>
      <c r="DZ46" s="1022"/>
      <c r="EA46" s="226"/>
    </row>
    <row r="47" spans="1:131" s="227" customFormat="1" ht="26.25" customHeight="1">
      <c r="A47" s="241">
        <v>20</v>
      </c>
      <c r="B47" s="1047"/>
      <c r="C47" s="1048"/>
      <c r="D47" s="1048"/>
      <c r="E47" s="1048"/>
      <c r="F47" s="1048"/>
      <c r="G47" s="1048"/>
      <c r="H47" s="1048"/>
      <c r="I47" s="1048"/>
      <c r="J47" s="1048"/>
      <c r="K47" s="1048"/>
      <c r="L47" s="1048"/>
      <c r="M47" s="1048"/>
      <c r="N47" s="1048"/>
      <c r="O47" s="1048"/>
      <c r="P47" s="1049"/>
      <c r="Q47" s="1071"/>
      <c r="R47" s="1072"/>
      <c r="S47" s="1072"/>
      <c r="T47" s="1072"/>
      <c r="U47" s="1072"/>
      <c r="V47" s="1072"/>
      <c r="W47" s="1072"/>
      <c r="X47" s="1072"/>
      <c r="Y47" s="1072"/>
      <c r="Z47" s="1072"/>
      <c r="AA47" s="1072"/>
      <c r="AB47" s="1072"/>
      <c r="AC47" s="1072"/>
      <c r="AD47" s="1072"/>
      <c r="AE47" s="1073"/>
      <c r="AF47" s="1053"/>
      <c r="AG47" s="1054"/>
      <c r="AH47" s="1054"/>
      <c r="AI47" s="1054"/>
      <c r="AJ47" s="1055"/>
      <c r="AK47" s="1011"/>
      <c r="AL47" s="1002"/>
      <c r="AM47" s="1002"/>
      <c r="AN47" s="1002"/>
      <c r="AO47" s="1002"/>
      <c r="AP47" s="1002"/>
      <c r="AQ47" s="1002"/>
      <c r="AR47" s="1002"/>
      <c r="AS47" s="1002"/>
      <c r="AT47" s="1002"/>
      <c r="AU47" s="1002"/>
      <c r="AV47" s="1002"/>
      <c r="AW47" s="1002"/>
      <c r="AX47" s="1002"/>
      <c r="AY47" s="1002"/>
      <c r="AZ47" s="1070"/>
      <c r="BA47" s="1070"/>
      <c r="BB47" s="1070"/>
      <c r="BC47" s="1070"/>
      <c r="BD47" s="1070"/>
      <c r="BE47" s="1065"/>
      <c r="BF47" s="1065"/>
      <c r="BG47" s="1065"/>
      <c r="BH47" s="1065"/>
      <c r="BI47" s="1066"/>
      <c r="BJ47" s="232"/>
      <c r="BK47" s="232"/>
      <c r="BL47" s="232"/>
      <c r="BM47" s="232"/>
      <c r="BN47" s="232"/>
      <c r="BO47" s="245"/>
      <c r="BP47" s="245"/>
      <c r="BQ47" s="242">
        <v>41</v>
      </c>
      <c r="BR47" s="243"/>
      <c r="BS47" s="1042"/>
      <c r="BT47" s="1043"/>
      <c r="BU47" s="1043"/>
      <c r="BV47" s="1043"/>
      <c r="BW47" s="1043"/>
      <c r="BX47" s="1043"/>
      <c r="BY47" s="1043"/>
      <c r="BZ47" s="1043"/>
      <c r="CA47" s="1043"/>
      <c r="CB47" s="1043"/>
      <c r="CC47" s="1043"/>
      <c r="CD47" s="1043"/>
      <c r="CE47" s="1043"/>
      <c r="CF47" s="1043"/>
      <c r="CG47" s="1044"/>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20"/>
      <c r="DW47" s="1021"/>
      <c r="DX47" s="1021"/>
      <c r="DY47" s="1021"/>
      <c r="DZ47" s="1022"/>
      <c r="EA47" s="226"/>
    </row>
    <row r="48" spans="1:131" s="227" customFormat="1" ht="26.25" customHeight="1">
      <c r="A48" s="241">
        <v>21</v>
      </c>
      <c r="B48" s="1047"/>
      <c r="C48" s="1048"/>
      <c r="D48" s="1048"/>
      <c r="E48" s="1048"/>
      <c r="F48" s="1048"/>
      <c r="G48" s="1048"/>
      <c r="H48" s="1048"/>
      <c r="I48" s="1048"/>
      <c r="J48" s="1048"/>
      <c r="K48" s="1048"/>
      <c r="L48" s="1048"/>
      <c r="M48" s="1048"/>
      <c r="N48" s="1048"/>
      <c r="O48" s="1048"/>
      <c r="P48" s="1049"/>
      <c r="Q48" s="1071"/>
      <c r="R48" s="1072"/>
      <c r="S48" s="1072"/>
      <c r="T48" s="1072"/>
      <c r="U48" s="1072"/>
      <c r="V48" s="1072"/>
      <c r="W48" s="1072"/>
      <c r="X48" s="1072"/>
      <c r="Y48" s="1072"/>
      <c r="Z48" s="1072"/>
      <c r="AA48" s="1072"/>
      <c r="AB48" s="1072"/>
      <c r="AC48" s="1072"/>
      <c r="AD48" s="1072"/>
      <c r="AE48" s="1073"/>
      <c r="AF48" s="1053"/>
      <c r="AG48" s="1054"/>
      <c r="AH48" s="1054"/>
      <c r="AI48" s="1054"/>
      <c r="AJ48" s="1055"/>
      <c r="AK48" s="1011"/>
      <c r="AL48" s="1002"/>
      <c r="AM48" s="1002"/>
      <c r="AN48" s="1002"/>
      <c r="AO48" s="1002"/>
      <c r="AP48" s="1002"/>
      <c r="AQ48" s="1002"/>
      <c r="AR48" s="1002"/>
      <c r="AS48" s="1002"/>
      <c r="AT48" s="1002"/>
      <c r="AU48" s="1002"/>
      <c r="AV48" s="1002"/>
      <c r="AW48" s="1002"/>
      <c r="AX48" s="1002"/>
      <c r="AY48" s="1002"/>
      <c r="AZ48" s="1070"/>
      <c r="BA48" s="1070"/>
      <c r="BB48" s="1070"/>
      <c r="BC48" s="1070"/>
      <c r="BD48" s="1070"/>
      <c r="BE48" s="1065"/>
      <c r="BF48" s="1065"/>
      <c r="BG48" s="1065"/>
      <c r="BH48" s="1065"/>
      <c r="BI48" s="1066"/>
      <c r="BJ48" s="232"/>
      <c r="BK48" s="232"/>
      <c r="BL48" s="232"/>
      <c r="BM48" s="232"/>
      <c r="BN48" s="232"/>
      <c r="BO48" s="245"/>
      <c r="BP48" s="245"/>
      <c r="BQ48" s="242">
        <v>42</v>
      </c>
      <c r="BR48" s="243"/>
      <c r="BS48" s="1042"/>
      <c r="BT48" s="1043"/>
      <c r="BU48" s="1043"/>
      <c r="BV48" s="1043"/>
      <c r="BW48" s="1043"/>
      <c r="BX48" s="1043"/>
      <c r="BY48" s="1043"/>
      <c r="BZ48" s="1043"/>
      <c r="CA48" s="1043"/>
      <c r="CB48" s="1043"/>
      <c r="CC48" s="1043"/>
      <c r="CD48" s="1043"/>
      <c r="CE48" s="1043"/>
      <c r="CF48" s="1043"/>
      <c r="CG48" s="1044"/>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20"/>
      <c r="DW48" s="1021"/>
      <c r="DX48" s="1021"/>
      <c r="DY48" s="1021"/>
      <c r="DZ48" s="1022"/>
      <c r="EA48" s="226"/>
    </row>
    <row r="49" spans="1:131" s="227" customFormat="1" ht="26.25" customHeight="1">
      <c r="A49" s="241">
        <v>22</v>
      </c>
      <c r="B49" s="1047"/>
      <c r="C49" s="1048"/>
      <c r="D49" s="1048"/>
      <c r="E49" s="1048"/>
      <c r="F49" s="1048"/>
      <c r="G49" s="1048"/>
      <c r="H49" s="1048"/>
      <c r="I49" s="1048"/>
      <c r="J49" s="1048"/>
      <c r="K49" s="1048"/>
      <c r="L49" s="1048"/>
      <c r="M49" s="1048"/>
      <c r="N49" s="1048"/>
      <c r="O49" s="1048"/>
      <c r="P49" s="1049"/>
      <c r="Q49" s="1071"/>
      <c r="R49" s="1072"/>
      <c r="S49" s="1072"/>
      <c r="T49" s="1072"/>
      <c r="U49" s="1072"/>
      <c r="V49" s="1072"/>
      <c r="W49" s="1072"/>
      <c r="X49" s="1072"/>
      <c r="Y49" s="1072"/>
      <c r="Z49" s="1072"/>
      <c r="AA49" s="1072"/>
      <c r="AB49" s="1072"/>
      <c r="AC49" s="1072"/>
      <c r="AD49" s="1072"/>
      <c r="AE49" s="1073"/>
      <c r="AF49" s="1053"/>
      <c r="AG49" s="1054"/>
      <c r="AH49" s="1054"/>
      <c r="AI49" s="1054"/>
      <c r="AJ49" s="1055"/>
      <c r="AK49" s="1011"/>
      <c r="AL49" s="1002"/>
      <c r="AM49" s="1002"/>
      <c r="AN49" s="1002"/>
      <c r="AO49" s="1002"/>
      <c r="AP49" s="1002"/>
      <c r="AQ49" s="1002"/>
      <c r="AR49" s="1002"/>
      <c r="AS49" s="1002"/>
      <c r="AT49" s="1002"/>
      <c r="AU49" s="1002"/>
      <c r="AV49" s="1002"/>
      <c r="AW49" s="1002"/>
      <c r="AX49" s="1002"/>
      <c r="AY49" s="1002"/>
      <c r="AZ49" s="1070"/>
      <c r="BA49" s="1070"/>
      <c r="BB49" s="1070"/>
      <c r="BC49" s="1070"/>
      <c r="BD49" s="1070"/>
      <c r="BE49" s="1065"/>
      <c r="BF49" s="1065"/>
      <c r="BG49" s="1065"/>
      <c r="BH49" s="1065"/>
      <c r="BI49" s="1066"/>
      <c r="BJ49" s="232"/>
      <c r="BK49" s="232"/>
      <c r="BL49" s="232"/>
      <c r="BM49" s="232"/>
      <c r="BN49" s="232"/>
      <c r="BO49" s="245"/>
      <c r="BP49" s="245"/>
      <c r="BQ49" s="242">
        <v>43</v>
      </c>
      <c r="BR49" s="243"/>
      <c r="BS49" s="1042"/>
      <c r="BT49" s="1043"/>
      <c r="BU49" s="1043"/>
      <c r="BV49" s="1043"/>
      <c r="BW49" s="1043"/>
      <c r="BX49" s="1043"/>
      <c r="BY49" s="1043"/>
      <c r="BZ49" s="1043"/>
      <c r="CA49" s="1043"/>
      <c r="CB49" s="1043"/>
      <c r="CC49" s="1043"/>
      <c r="CD49" s="1043"/>
      <c r="CE49" s="1043"/>
      <c r="CF49" s="1043"/>
      <c r="CG49" s="1044"/>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20"/>
      <c r="DW49" s="1021"/>
      <c r="DX49" s="1021"/>
      <c r="DY49" s="1021"/>
      <c r="DZ49" s="1022"/>
      <c r="EA49" s="226"/>
    </row>
    <row r="50" spans="1:131" s="227" customFormat="1" ht="26.25" customHeight="1">
      <c r="A50" s="241">
        <v>23</v>
      </c>
      <c r="B50" s="1047"/>
      <c r="C50" s="1048"/>
      <c r="D50" s="1048"/>
      <c r="E50" s="1048"/>
      <c r="F50" s="1048"/>
      <c r="G50" s="1048"/>
      <c r="H50" s="1048"/>
      <c r="I50" s="1048"/>
      <c r="J50" s="1048"/>
      <c r="K50" s="1048"/>
      <c r="L50" s="1048"/>
      <c r="M50" s="1048"/>
      <c r="N50" s="1048"/>
      <c r="O50" s="1048"/>
      <c r="P50" s="1049"/>
      <c r="Q50" s="1050"/>
      <c r="R50" s="1051"/>
      <c r="S50" s="1051"/>
      <c r="T50" s="1051"/>
      <c r="U50" s="1051"/>
      <c r="V50" s="1051"/>
      <c r="W50" s="1051"/>
      <c r="X50" s="1051"/>
      <c r="Y50" s="1051"/>
      <c r="Z50" s="1051"/>
      <c r="AA50" s="1051"/>
      <c r="AB50" s="1051"/>
      <c r="AC50" s="1051"/>
      <c r="AD50" s="1051"/>
      <c r="AE50" s="1052"/>
      <c r="AF50" s="1053"/>
      <c r="AG50" s="1054"/>
      <c r="AH50" s="1054"/>
      <c r="AI50" s="1054"/>
      <c r="AJ50" s="1055"/>
      <c r="AK50" s="1056"/>
      <c r="AL50" s="1051"/>
      <c r="AM50" s="1051"/>
      <c r="AN50" s="1051"/>
      <c r="AO50" s="1051"/>
      <c r="AP50" s="1051"/>
      <c r="AQ50" s="1051"/>
      <c r="AR50" s="1051"/>
      <c r="AS50" s="1051"/>
      <c r="AT50" s="1051"/>
      <c r="AU50" s="1051"/>
      <c r="AV50" s="1051"/>
      <c r="AW50" s="1051"/>
      <c r="AX50" s="1051"/>
      <c r="AY50" s="1051"/>
      <c r="AZ50" s="1057"/>
      <c r="BA50" s="1057"/>
      <c r="BB50" s="1057"/>
      <c r="BC50" s="1057"/>
      <c r="BD50" s="1057"/>
      <c r="BE50" s="1065"/>
      <c r="BF50" s="1065"/>
      <c r="BG50" s="1065"/>
      <c r="BH50" s="1065"/>
      <c r="BI50" s="1066"/>
      <c r="BJ50" s="232"/>
      <c r="BK50" s="232"/>
      <c r="BL50" s="232"/>
      <c r="BM50" s="232"/>
      <c r="BN50" s="232"/>
      <c r="BO50" s="245"/>
      <c r="BP50" s="245"/>
      <c r="BQ50" s="242">
        <v>44</v>
      </c>
      <c r="BR50" s="243"/>
      <c r="BS50" s="1042"/>
      <c r="BT50" s="1043"/>
      <c r="BU50" s="1043"/>
      <c r="BV50" s="1043"/>
      <c r="BW50" s="1043"/>
      <c r="BX50" s="1043"/>
      <c r="BY50" s="1043"/>
      <c r="BZ50" s="1043"/>
      <c r="CA50" s="1043"/>
      <c r="CB50" s="1043"/>
      <c r="CC50" s="1043"/>
      <c r="CD50" s="1043"/>
      <c r="CE50" s="1043"/>
      <c r="CF50" s="1043"/>
      <c r="CG50" s="1044"/>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20"/>
      <c r="DW50" s="1021"/>
      <c r="DX50" s="1021"/>
      <c r="DY50" s="1021"/>
      <c r="DZ50" s="1022"/>
      <c r="EA50" s="226"/>
    </row>
    <row r="51" spans="1:131" s="227" customFormat="1" ht="26.25" customHeight="1">
      <c r="A51" s="241">
        <v>24</v>
      </c>
      <c r="B51" s="1047"/>
      <c r="C51" s="1048"/>
      <c r="D51" s="1048"/>
      <c r="E51" s="1048"/>
      <c r="F51" s="1048"/>
      <c r="G51" s="1048"/>
      <c r="H51" s="1048"/>
      <c r="I51" s="1048"/>
      <c r="J51" s="1048"/>
      <c r="K51" s="1048"/>
      <c r="L51" s="1048"/>
      <c r="M51" s="1048"/>
      <c r="N51" s="1048"/>
      <c r="O51" s="1048"/>
      <c r="P51" s="1049"/>
      <c r="Q51" s="1050"/>
      <c r="R51" s="1051"/>
      <c r="S51" s="1051"/>
      <c r="T51" s="1051"/>
      <c r="U51" s="1051"/>
      <c r="V51" s="1051"/>
      <c r="W51" s="1051"/>
      <c r="X51" s="1051"/>
      <c r="Y51" s="1051"/>
      <c r="Z51" s="1051"/>
      <c r="AA51" s="1051"/>
      <c r="AB51" s="1051"/>
      <c r="AC51" s="1051"/>
      <c r="AD51" s="1051"/>
      <c r="AE51" s="1052"/>
      <c r="AF51" s="1053"/>
      <c r="AG51" s="1054"/>
      <c r="AH51" s="1054"/>
      <c r="AI51" s="1054"/>
      <c r="AJ51" s="1055"/>
      <c r="AK51" s="1056"/>
      <c r="AL51" s="1051"/>
      <c r="AM51" s="1051"/>
      <c r="AN51" s="1051"/>
      <c r="AO51" s="1051"/>
      <c r="AP51" s="1051"/>
      <c r="AQ51" s="1051"/>
      <c r="AR51" s="1051"/>
      <c r="AS51" s="1051"/>
      <c r="AT51" s="1051"/>
      <c r="AU51" s="1051"/>
      <c r="AV51" s="1051"/>
      <c r="AW51" s="1051"/>
      <c r="AX51" s="1051"/>
      <c r="AY51" s="1051"/>
      <c r="AZ51" s="1057"/>
      <c r="BA51" s="1057"/>
      <c r="BB51" s="1057"/>
      <c r="BC51" s="1057"/>
      <c r="BD51" s="1057"/>
      <c r="BE51" s="1065"/>
      <c r="BF51" s="1065"/>
      <c r="BG51" s="1065"/>
      <c r="BH51" s="1065"/>
      <c r="BI51" s="1066"/>
      <c r="BJ51" s="232"/>
      <c r="BK51" s="232"/>
      <c r="BL51" s="232"/>
      <c r="BM51" s="232"/>
      <c r="BN51" s="232"/>
      <c r="BO51" s="245"/>
      <c r="BP51" s="245"/>
      <c r="BQ51" s="242">
        <v>45</v>
      </c>
      <c r="BR51" s="243"/>
      <c r="BS51" s="1042"/>
      <c r="BT51" s="1043"/>
      <c r="BU51" s="1043"/>
      <c r="BV51" s="1043"/>
      <c r="BW51" s="1043"/>
      <c r="BX51" s="1043"/>
      <c r="BY51" s="1043"/>
      <c r="BZ51" s="1043"/>
      <c r="CA51" s="1043"/>
      <c r="CB51" s="1043"/>
      <c r="CC51" s="1043"/>
      <c r="CD51" s="1043"/>
      <c r="CE51" s="1043"/>
      <c r="CF51" s="1043"/>
      <c r="CG51" s="1044"/>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20"/>
      <c r="DW51" s="1021"/>
      <c r="DX51" s="1021"/>
      <c r="DY51" s="1021"/>
      <c r="DZ51" s="1022"/>
      <c r="EA51" s="226"/>
    </row>
    <row r="52" spans="1:131" s="227" customFormat="1" ht="26.25" customHeight="1">
      <c r="A52" s="241">
        <v>25</v>
      </c>
      <c r="B52" s="1047"/>
      <c r="C52" s="1048"/>
      <c r="D52" s="1048"/>
      <c r="E52" s="1048"/>
      <c r="F52" s="1048"/>
      <c r="G52" s="1048"/>
      <c r="H52" s="1048"/>
      <c r="I52" s="1048"/>
      <c r="J52" s="1048"/>
      <c r="K52" s="1048"/>
      <c r="L52" s="1048"/>
      <c r="M52" s="1048"/>
      <c r="N52" s="1048"/>
      <c r="O52" s="1048"/>
      <c r="P52" s="1049"/>
      <c r="Q52" s="1050"/>
      <c r="R52" s="1051"/>
      <c r="S52" s="1051"/>
      <c r="T52" s="1051"/>
      <c r="U52" s="1051"/>
      <c r="V52" s="1051"/>
      <c r="W52" s="1051"/>
      <c r="X52" s="1051"/>
      <c r="Y52" s="1051"/>
      <c r="Z52" s="1051"/>
      <c r="AA52" s="1051"/>
      <c r="AB52" s="1051"/>
      <c r="AC52" s="1051"/>
      <c r="AD52" s="1051"/>
      <c r="AE52" s="1052"/>
      <c r="AF52" s="1053"/>
      <c r="AG52" s="1054"/>
      <c r="AH52" s="1054"/>
      <c r="AI52" s="1054"/>
      <c r="AJ52" s="1055"/>
      <c r="AK52" s="1056"/>
      <c r="AL52" s="1051"/>
      <c r="AM52" s="1051"/>
      <c r="AN52" s="1051"/>
      <c r="AO52" s="1051"/>
      <c r="AP52" s="1051"/>
      <c r="AQ52" s="1051"/>
      <c r="AR52" s="1051"/>
      <c r="AS52" s="1051"/>
      <c r="AT52" s="1051"/>
      <c r="AU52" s="1051"/>
      <c r="AV52" s="1051"/>
      <c r="AW52" s="1051"/>
      <c r="AX52" s="1051"/>
      <c r="AY52" s="1051"/>
      <c r="AZ52" s="1057"/>
      <c r="BA52" s="1057"/>
      <c r="BB52" s="1057"/>
      <c r="BC52" s="1057"/>
      <c r="BD52" s="1057"/>
      <c r="BE52" s="1065"/>
      <c r="BF52" s="1065"/>
      <c r="BG52" s="1065"/>
      <c r="BH52" s="1065"/>
      <c r="BI52" s="1066"/>
      <c r="BJ52" s="232"/>
      <c r="BK52" s="232"/>
      <c r="BL52" s="232"/>
      <c r="BM52" s="232"/>
      <c r="BN52" s="232"/>
      <c r="BO52" s="245"/>
      <c r="BP52" s="245"/>
      <c r="BQ52" s="242">
        <v>46</v>
      </c>
      <c r="BR52" s="243"/>
      <c r="BS52" s="1042"/>
      <c r="BT52" s="1043"/>
      <c r="BU52" s="1043"/>
      <c r="BV52" s="1043"/>
      <c r="BW52" s="1043"/>
      <c r="BX52" s="1043"/>
      <c r="BY52" s="1043"/>
      <c r="BZ52" s="1043"/>
      <c r="CA52" s="1043"/>
      <c r="CB52" s="1043"/>
      <c r="CC52" s="1043"/>
      <c r="CD52" s="1043"/>
      <c r="CE52" s="1043"/>
      <c r="CF52" s="1043"/>
      <c r="CG52" s="1044"/>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20"/>
      <c r="DW52" s="1021"/>
      <c r="DX52" s="1021"/>
      <c r="DY52" s="1021"/>
      <c r="DZ52" s="1022"/>
      <c r="EA52" s="226"/>
    </row>
    <row r="53" spans="1:131" s="227" customFormat="1" ht="26.25" customHeight="1">
      <c r="A53" s="241">
        <v>26</v>
      </c>
      <c r="B53" s="1047"/>
      <c r="C53" s="1048"/>
      <c r="D53" s="1048"/>
      <c r="E53" s="1048"/>
      <c r="F53" s="1048"/>
      <c r="G53" s="1048"/>
      <c r="H53" s="1048"/>
      <c r="I53" s="1048"/>
      <c r="J53" s="1048"/>
      <c r="K53" s="1048"/>
      <c r="L53" s="1048"/>
      <c r="M53" s="1048"/>
      <c r="N53" s="1048"/>
      <c r="O53" s="1048"/>
      <c r="P53" s="1049"/>
      <c r="Q53" s="1050"/>
      <c r="R53" s="1051"/>
      <c r="S53" s="1051"/>
      <c r="T53" s="1051"/>
      <c r="U53" s="1051"/>
      <c r="V53" s="1051"/>
      <c r="W53" s="1051"/>
      <c r="X53" s="1051"/>
      <c r="Y53" s="1051"/>
      <c r="Z53" s="1051"/>
      <c r="AA53" s="1051"/>
      <c r="AB53" s="1051"/>
      <c r="AC53" s="1051"/>
      <c r="AD53" s="1051"/>
      <c r="AE53" s="1052"/>
      <c r="AF53" s="1053"/>
      <c r="AG53" s="1054"/>
      <c r="AH53" s="1054"/>
      <c r="AI53" s="1054"/>
      <c r="AJ53" s="1055"/>
      <c r="AK53" s="1056"/>
      <c r="AL53" s="1051"/>
      <c r="AM53" s="1051"/>
      <c r="AN53" s="1051"/>
      <c r="AO53" s="1051"/>
      <c r="AP53" s="1051"/>
      <c r="AQ53" s="1051"/>
      <c r="AR53" s="1051"/>
      <c r="AS53" s="1051"/>
      <c r="AT53" s="1051"/>
      <c r="AU53" s="1051"/>
      <c r="AV53" s="1051"/>
      <c r="AW53" s="1051"/>
      <c r="AX53" s="1051"/>
      <c r="AY53" s="1051"/>
      <c r="AZ53" s="1057"/>
      <c r="BA53" s="1057"/>
      <c r="BB53" s="1057"/>
      <c r="BC53" s="1057"/>
      <c r="BD53" s="1057"/>
      <c r="BE53" s="1065"/>
      <c r="BF53" s="1065"/>
      <c r="BG53" s="1065"/>
      <c r="BH53" s="1065"/>
      <c r="BI53" s="1066"/>
      <c r="BJ53" s="232"/>
      <c r="BK53" s="232"/>
      <c r="BL53" s="232"/>
      <c r="BM53" s="232"/>
      <c r="BN53" s="232"/>
      <c r="BO53" s="245"/>
      <c r="BP53" s="245"/>
      <c r="BQ53" s="242">
        <v>47</v>
      </c>
      <c r="BR53" s="243"/>
      <c r="BS53" s="1042"/>
      <c r="BT53" s="1043"/>
      <c r="BU53" s="1043"/>
      <c r="BV53" s="1043"/>
      <c r="BW53" s="1043"/>
      <c r="BX53" s="1043"/>
      <c r="BY53" s="1043"/>
      <c r="BZ53" s="1043"/>
      <c r="CA53" s="1043"/>
      <c r="CB53" s="1043"/>
      <c r="CC53" s="1043"/>
      <c r="CD53" s="1043"/>
      <c r="CE53" s="1043"/>
      <c r="CF53" s="1043"/>
      <c r="CG53" s="1044"/>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20"/>
      <c r="DW53" s="1021"/>
      <c r="DX53" s="1021"/>
      <c r="DY53" s="1021"/>
      <c r="DZ53" s="1022"/>
      <c r="EA53" s="226"/>
    </row>
    <row r="54" spans="1:131" s="227" customFormat="1" ht="26.25" customHeight="1">
      <c r="A54" s="241">
        <v>27</v>
      </c>
      <c r="B54" s="1047"/>
      <c r="C54" s="1048"/>
      <c r="D54" s="1048"/>
      <c r="E54" s="1048"/>
      <c r="F54" s="1048"/>
      <c r="G54" s="1048"/>
      <c r="H54" s="1048"/>
      <c r="I54" s="1048"/>
      <c r="J54" s="1048"/>
      <c r="K54" s="1048"/>
      <c r="L54" s="1048"/>
      <c r="M54" s="1048"/>
      <c r="N54" s="1048"/>
      <c r="O54" s="1048"/>
      <c r="P54" s="1049"/>
      <c r="Q54" s="1050"/>
      <c r="R54" s="1051"/>
      <c r="S54" s="1051"/>
      <c r="T54" s="1051"/>
      <c r="U54" s="1051"/>
      <c r="V54" s="1051"/>
      <c r="W54" s="1051"/>
      <c r="X54" s="1051"/>
      <c r="Y54" s="1051"/>
      <c r="Z54" s="1051"/>
      <c r="AA54" s="1051"/>
      <c r="AB54" s="1051"/>
      <c r="AC54" s="1051"/>
      <c r="AD54" s="1051"/>
      <c r="AE54" s="1052"/>
      <c r="AF54" s="1053"/>
      <c r="AG54" s="1054"/>
      <c r="AH54" s="1054"/>
      <c r="AI54" s="1054"/>
      <c r="AJ54" s="1055"/>
      <c r="AK54" s="1056"/>
      <c r="AL54" s="1051"/>
      <c r="AM54" s="1051"/>
      <c r="AN54" s="1051"/>
      <c r="AO54" s="1051"/>
      <c r="AP54" s="1051"/>
      <c r="AQ54" s="1051"/>
      <c r="AR54" s="1051"/>
      <c r="AS54" s="1051"/>
      <c r="AT54" s="1051"/>
      <c r="AU54" s="1051"/>
      <c r="AV54" s="1051"/>
      <c r="AW54" s="1051"/>
      <c r="AX54" s="1051"/>
      <c r="AY54" s="1051"/>
      <c r="AZ54" s="1057"/>
      <c r="BA54" s="1057"/>
      <c r="BB54" s="1057"/>
      <c r="BC54" s="1057"/>
      <c r="BD54" s="1057"/>
      <c r="BE54" s="1065"/>
      <c r="BF54" s="1065"/>
      <c r="BG54" s="1065"/>
      <c r="BH54" s="1065"/>
      <c r="BI54" s="1066"/>
      <c r="BJ54" s="232"/>
      <c r="BK54" s="232"/>
      <c r="BL54" s="232"/>
      <c r="BM54" s="232"/>
      <c r="BN54" s="232"/>
      <c r="BO54" s="245"/>
      <c r="BP54" s="245"/>
      <c r="BQ54" s="242">
        <v>48</v>
      </c>
      <c r="BR54" s="243"/>
      <c r="BS54" s="1042"/>
      <c r="BT54" s="1043"/>
      <c r="BU54" s="1043"/>
      <c r="BV54" s="1043"/>
      <c r="BW54" s="1043"/>
      <c r="BX54" s="1043"/>
      <c r="BY54" s="1043"/>
      <c r="BZ54" s="1043"/>
      <c r="CA54" s="1043"/>
      <c r="CB54" s="1043"/>
      <c r="CC54" s="1043"/>
      <c r="CD54" s="1043"/>
      <c r="CE54" s="1043"/>
      <c r="CF54" s="1043"/>
      <c r="CG54" s="1044"/>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20"/>
      <c r="DW54" s="1021"/>
      <c r="DX54" s="1021"/>
      <c r="DY54" s="1021"/>
      <c r="DZ54" s="1022"/>
      <c r="EA54" s="226"/>
    </row>
    <row r="55" spans="1:131" s="227" customFormat="1" ht="26.25" customHeight="1">
      <c r="A55" s="241">
        <v>28</v>
      </c>
      <c r="B55" s="1047"/>
      <c r="C55" s="1048"/>
      <c r="D55" s="1048"/>
      <c r="E55" s="1048"/>
      <c r="F55" s="1048"/>
      <c r="G55" s="1048"/>
      <c r="H55" s="1048"/>
      <c r="I55" s="1048"/>
      <c r="J55" s="1048"/>
      <c r="K55" s="1048"/>
      <c r="L55" s="1048"/>
      <c r="M55" s="1048"/>
      <c r="N55" s="1048"/>
      <c r="O55" s="1048"/>
      <c r="P55" s="1049"/>
      <c r="Q55" s="1050"/>
      <c r="R55" s="1051"/>
      <c r="S55" s="1051"/>
      <c r="T55" s="1051"/>
      <c r="U55" s="1051"/>
      <c r="V55" s="1051"/>
      <c r="W55" s="1051"/>
      <c r="X55" s="1051"/>
      <c r="Y55" s="1051"/>
      <c r="Z55" s="1051"/>
      <c r="AA55" s="1051"/>
      <c r="AB55" s="1051"/>
      <c r="AC55" s="1051"/>
      <c r="AD55" s="1051"/>
      <c r="AE55" s="1052"/>
      <c r="AF55" s="1053"/>
      <c r="AG55" s="1054"/>
      <c r="AH55" s="1054"/>
      <c r="AI55" s="1054"/>
      <c r="AJ55" s="1055"/>
      <c r="AK55" s="1056"/>
      <c r="AL55" s="1051"/>
      <c r="AM55" s="1051"/>
      <c r="AN55" s="1051"/>
      <c r="AO55" s="1051"/>
      <c r="AP55" s="1051"/>
      <c r="AQ55" s="1051"/>
      <c r="AR55" s="1051"/>
      <c r="AS55" s="1051"/>
      <c r="AT55" s="1051"/>
      <c r="AU55" s="1051"/>
      <c r="AV55" s="1051"/>
      <c r="AW55" s="1051"/>
      <c r="AX55" s="1051"/>
      <c r="AY55" s="1051"/>
      <c r="AZ55" s="1057"/>
      <c r="BA55" s="1057"/>
      <c r="BB55" s="1057"/>
      <c r="BC55" s="1057"/>
      <c r="BD55" s="1057"/>
      <c r="BE55" s="1065"/>
      <c r="BF55" s="1065"/>
      <c r="BG55" s="1065"/>
      <c r="BH55" s="1065"/>
      <c r="BI55" s="1066"/>
      <c r="BJ55" s="232"/>
      <c r="BK55" s="232"/>
      <c r="BL55" s="232"/>
      <c r="BM55" s="232"/>
      <c r="BN55" s="232"/>
      <c r="BO55" s="245"/>
      <c r="BP55" s="245"/>
      <c r="BQ55" s="242">
        <v>49</v>
      </c>
      <c r="BR55" s="243"/>
      <c r="BS55" s="1042"/>
      <c r="BT55" s="1043"/>
      <c r="BU55" s="1043"/>
      <c r="BV55" s="1043"/>
      <c r="BW55" s="1043"/>
      <c r="BX55" s="1043"/>
      <c r="BY55" s="1043"/>
      <c r="BZ55" s="1043"/>
      <c r="CA55" s="1043"/>
      <c r="CB55" s="1043"/>
      <c r="CC55" s="1043"/>
      <c r="CD55" s="1043"/>
      <c r="CE55" s="1043"/>
      <c r="CF55" s="1043"/>
      <c r="CG55" s="1044"/>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20"/>
      <c r="DW55" s="1021"/>
      <c r="DX55" s="1021"/>
      <c r="DY55" s="1021"/>
      <c r="DZ55" s="1022"/>
      <c r="EA55" s="226"/>
    </row>
    <row r="56" spans="1:131" s="227" customFormat="1" ht="26.25" customHeight="1">
      <c r="A56" s="241">
        <v>29</v>
      </c>
      <c r="B56" s="1047"/>
      <c r="C56" s="1048"/>
      <c r="D56" s="1048"/>
      <c r="E56" s="1048"/>
      <c r="F56" s="1048"/>
      <c r="G56" s="1048"/>
      <c r="H56" s="1048"/>
      <c r="I56" s="1048"/>
      <c r="J56" s="1048"/>
      <c r="K56" s="1048"/>
      <c r="L56" s="1048"/>
      <c r="M56" s="1048"/>
      <c r="N56" s="1048"/>
      <c r="O56" s="1048"/>
      <c r="P56" s="1049"/>
      <c r="Q56" s="1050"/>
      <c r="R56" s="1051"/>
      <c r="S56" s="1051"/>
      <c r="T56" s="1051"/>
      <c r="U56" s="1051"/>
      <c r="V56" s="1051"/>
      <c r="W56" s="1051"/>
      <c r="X56" s="1051"/>
      <c r="Y56" s="1051"/>
      <c r="Z56" s="1051"/>
      <c r="AA56" s="1051"/>
      <c r="AB56" s="1051"/>
      <c r="AC56" s="1051"/>
      <c r="AD56" s="1051"/>
      <c r="AE56" s="1052"/>
      <c r="AF56" s="1053"/>
      <c r="AG56" s="1054"/>
      <c r="AH56" s="1054"/>
      <c r="AI56" s="1054"/>
      <c r="AJ56" s="1055"/>
      <c r="AK56" s="1056"/>
      <c r="AL56" s="1051"/>
      <c r="AM56" s="1051"/>
      <c r="AN56" s="1051"/>
      <c r="AO56" s="1051"/>
      <c r="AP56" s="1051"/>
      <c r="AQ56" s="1051"/>
      <c r="AR56" s="1051"/>
      <c r="AS56" s="1051"/>
      <c r="AT56" s="1051"/>
      <c r="AU56" s="1051"/>
      <c r="AV56" s="1051"/>
      <c r="AW56" s="1051"/>
      <c r="AX56" s="1051"/>
      <c r="AY56" s="1051"/>
      <c r="AZ56" s="1057"/>
      <c r="BA56" s="1057"/>
      <c r="BB56" s="1057"/>
      <c r="BC56" s="1057"/>
      <c r="BD56" s="1057"/>
      <c r="BE56" s="1065"/>
      <c r="BF56" s="1065"/>
      <c r="BG56" s="1065"/>
      <c r="BH56" s="1065"/>
      <c r="BI56" s="1066"/>
      <c r="BJ56" s="232"/>
      <c r="BK56" s="232"/>
      <c r="BL56" s="232"/>
      <c r="BM56" s="232"/>
      <c r="BN56" s="232"/>
      <c r="BO56" s="245"/>
      <c r="BP56" s="245"/>
      <c r="BQ56" s="242">
        <v>50</v>
      </c>
      <c r="BR56" s="243"/>
      <c r="BS56" s="1042"/>
      <c r="BT56" s="1043"/>
      <c r="BU56" s="1043"/>
      <c r="BV56" s="1043"/>
      <c r="BW56" s="1043"/>
      <c r="BX56" s="1043"/>
      <c r="BY56" s="1043"/>
      <c r="BZ56" s="1043"/>
      <c r="CA56" s="1043"/>
      <c r="CB56" s="1043"/>
      <c r="CC56" s="1043"/>
      <c r="CD56" s="1043"/>
      <c r="CE56" s="1043"/>
      <c r="CF56" s="1043"/>
      <c r="CG56" s="1044"/>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20"/>
      <c r="DW56" s="1021"/>
      <c r="DX56" s="1021"/>
      <c r="DY56" s="1021"/>
      <c r="DZ56" s="1022"/>
      <c r="EA56" s="226"/>
    </row>
    <row r="57" spans="1:131" s="227" customFormat="1" ht="26.25" customHeight="1">
      <c r="A57" s="241">
        <v>30</v>
      </c>
      <c r="B57" s="1047"/>
      <c r="C57" s="1048"/>
      <c r="D57" s="1048"/>
      <c r="E57" s="1048"/>
      <c r="F57" s="1048"/>
      <c r="G57" s="1048"/>
      <c r="H57" s="1048"/>
      <c r="I57" s="1048"/>
      <c r="J57" s="1048"/>
      <c r="K57" s="1048"/>
      <c r="L57" s="1048"/>
      <c r="M57" s="1048"/>
      <c r="N57" s="1048"/>
      <c r="O57" s="1048"/>
      <c r="P57" s="1049"/>
      <c r="Q57" s="1050"/>
      <c r="R57" s="1051"/>
      <c r="S57" s="1051"/>
      <c r="T57" s="1051"/>
      <c r="U57" s="1051"/>
      <c r="V57" s="1051"/>
      <c r="W57" s="1051"/>
      <c r="X57" s="1051"/>
      <c r="Y57" s="1051"/>
      <c r="Z57" s="1051"/>
      <c r="AA57" s="1051"/>
      <c r="AB57" s="1051"/>
      <c r="AC57" s="1051"/>
      <c r="AD57" s="1051"/>
      <c r="AE57" s="1052"/>
      <c r="AF57" s="1053"/>
      <c r="AG57" s="1054"/>
      <c r="AH57" s="1054"/>
      <c r="AI57" s="1054"/>
      <c r="AJ57" s="1055"/>
      <c r="AK57" s="1056"/>
      <c r="AL57" s="1051"/>
      <c r="AM57" s="1051"/>
      <c r="AN57" s="1051"/>
      <c r="AO57" s="1051"/>
      <c r="AP57" s="1051"/>
      <c r="AQ57" s="1051"/>
      <c r="AR57" s="1051"/>
      <c r="AS57" s="1051"/>
      <c r="AT57" s="1051"/>
      <c r="AU57" s="1051"/>
      <c r="AV57" s="1051"/>
      <c r="AW57" s="1051"/>
      <c r="AX57" s="1051"/>
      <c r="AY57" s="1051"/>
      <c r="AZ57" s="1057"/>
      <c r="BA57" s="1057"/>
      <c r="BB57" s="1057"/>
      <c r="BC57" s="1057"/>
      <c r="BD57" s="1057"/>
      <c r="BE57" s="1065"/>
      <c r="BF57" s="1065"/>
      <c r="BG57" s="1065"/>
      <c r="BH57" s="1065"/>
      <c r="BI57" s="1066"/>
      <c r="BJ57" s="232"/>
      <c r="BK57" s="232"/>
      <c r="BL57" s="232"/>
      <c r="BM57" s="232"/>
      <c r="BN57" s="232"/>
      <c r="BO57" s="245"/>
      <c r="BP57" s="245"/>
      <c r="BQ57" s="242">
        <v>51</v>
      </c>
      <c r="BR57" s="243"/>
      <c r="BS57" s="1042"/>
      <c r="BT57" s="1043"/>
      <c r="BU57" s="1043"/>
      <c r="BV57" s="1043"/>
      <c r="BW57" s="1043"/>
      <c r="BX57" s="1043"/>
      <c r="BY57" s="1043"/>
      <c r="BZ57" s="1043"/>
      <c r="CA57" s="1043"/>
      <c r="CB57" s="1043"/>
      <c r="CC57" s="1043"/>
      <c r="CD57" s="1043"/>
      <c r="CE57" s="1043"/>
      <c r="CF57" s="1043"/>
      <c r="CG57" s="1044"/>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20"/>
      <c r="DW57" s="1021"/>
      <c r="DX57" s="1021"/>
      <c r="DY57" s="1021"/>
      <c r="DZ57" s="1022"/>
      <c r="EA57" s="226"/>
    </row>
    <row r="58" spans="1:131" s="227" customFormat="1" ht="26.25" customHeight="1">
      <c r="A58" s="241">
        <v>31</v>
      </c>
      <c r="B58" s="1047"/>
      <c r="C58" s="1048"/>
      <c r="D58" s="1048"/>
      <c r="E58" s="1048"/>
      <c r="F58" s="1048"/>
      <c r="G58" s="1048"/>
      <c r="H58" s="1048"/>
      <c r="I58" s="1048"/>
      <c r="J58" s="1048"/>
      <c r="K58" s="1048"/>
      <c r="L58" s="1048"/>
      <c r="M58" s="1048"/>
      <c r="N58" s="1048"/>
      <c r="O58" s="1048"/>
      <c r="P58" s="1049"/>
      <c r="Q58" s="1050"/>
      <c r="R58" s="1051"/>
      <c r="S58" s="1051"/>
      <c r="T58" s="1051"/>
      <c r="U58" s="1051"/>
      <c r="V58" s="1051"/>
      <c r="W58" s="1051"/>
      <c r="X58" s="1051"/>
      <c r="Y58" s="1051"/>
      <c r="Z58" s="1051"/>
      <c r="AA58" s="1051"/>
      <c r="AB58" s="1051"/>
      <c r="AC58" s="1051"/>
      <c r="AD58" s="1051"/>
      <c r="AE58" s="1052"/>
      <c r="AF58" s="1053"/>
      <c r="AG58" s="1054"/>
      <c r="AH58" s="1054"/>
      <c r="AI58" s="1054"/>
      <c r="AJ58" s="1055"/>
      <c r="AK58" s="1056"/>
      <c r="AL58" s="1051"/>
      <c r="AM58" s="1051"/>
      <c r="AN58" s="1051"/>
      <c r="AO58" s="1051"/>
      <c r="AP58" s="1051"/>
      <c r="AQ58" s="1051"/>
      <c r="AR58" s="1051"/>
      <c r="AS58" s="1051"/>
      <c r="AT58" s="1051"/>
      <c r="AU58" s="1051"/>
      <c r="AV58" s="1051"/>
      <c r="AW58" s="1051"/>
      <c r="AX58" s="1051"/>
      <c r="AY58" s="1051"/>
      <c r="AZ58" s="1057"/>
      <c r="BA58" s="1057"/>
      <c r="BB58" s="1057"/>
      <c r="BC58" s="1057"/>
      <c r="BD58" s="1057"/>
      <c r="BE58" s="1065"/>
      <c r="BF58" s="1065"/>
      <c r="BG58" s="1065"/>
      <c r="BH58" s="1065"/>
      <c r="BI58" s="1066"/>
      <c r="BJ58" s="232"/>
      <c r="BK58" s="232"/>
      <c r="BL58" s="232"/>
      <c r="BM58" s="232"/>
      <c r="BN58" s="232"/>
      <c r="BO58" s="245"/>
      <c r="BP58" s="245"/>
      <c r="BQ58" s="242">
        <v>52</v>
      </c>
      <c r="BR58" s="243"/>
      <c r="BS58" s="1042"/>
      <c r="BT58" s="1043"/>
      <c r="BU58" s="1043"/>
      <c r="BV58" s="1043"/>
      <c r="BW58" s="1043"/>
      <c r="BX58" s="1043"/>
      <c r="BY58" s="1043"/>
      <c r="BZ58" s="1043"/>
      <c r="CA58" s="1043"/>
      <c r="CB58" s="1043"/>
      <c r="CC58" s="1043"/>
      <c r="CD58" s="1043"/>
      <c r="CE58" s="1043"/>
      <c r="CF58" s="1043"/>
      <c r="CG58" s="1044"/>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20"/>
      <c r="DW58" s="1021"/>
      <c r="DX58" s="1021"/>
      <c r="DY58" s="1021"/>
      <c r="DZ58" s="1022"/>
      <c r="EA58" s="226"/>
    </row>
    <row r="59" spans="1:131" s="227" customFormat="1" ht="26.25" customHeight="1">
      <c r="A59" s="241">
        <v>32</v>
      </c>
      <c r="B59" s="1047"/>
      <c r="C59" s="1048"/>
      <c r="D59" s="1048"/>
      <c r="E59" s="1048"/>
      <c r="F59" s="1048"/>
      <c r="G59" s="1048"/>
      <c r="H59" s="1048"/>
      <c r="I59" s="1048"/>
      <c r="J59" s="1048"/>
      <c r="K59" s="1048"/>
      <c r="L59" s="1048"/>
      <c r="M59" s="1048"/>
      <c r="N59" s="1048"/>
      <c r="O59" s="1048"/>
      <c r="P59" s="1049"/>
      <c r="Q59" s="1050"/>
      <c r="R59" s="1051"/>
      <c r="S59" s="1051"/>
      <c r="T59" s="1051"/>
      <c r="U59" s="1051"/>
      <c r="V59" s="1051"/>
      <c r="W59" s="1051"/>
      <c r="X59" s="1051"/>
      <c r="Y59" s="1051"/>
      <c r="Z59" s="1051"/>
      <c r="AA59" s="1051"/>
      <c r="AB59" s="1051"/>
      <c r="AC59" s="1051"/>
      <c r="AD59" s="1051"/>
      <c r="AE59" s="1052"/>
      <c r="AF59" s="1053"/>
      <c r="AG59" s="1054"/>
      <c r="AH59" s="1054"/>
      <c r="AI59" s="1054"/>
      <c r="AJ59" s="1055"/>
      <c r="AK59" s="1056"/>
      <c r="AL59" s="1051"/>
      <c r="AM59" s="1051"/>
      <c r="AN59" s="1051"/>
      <c r="AO59" s="1051"/>
      <c r="AP59" s="1051"/>
      <c r="AQ59" s="1051"/>
      <c r="AR59" s="1051"/>
      <c r="AS59" s="1051"/>
      <c r="AT59" s="1051"/>
      <c r="AU59" s="1051"/>
      <c r="AV59" s="1051"/>
      <c r="AW59" s="1051"/>
      <c r="AX59" s="1051"/>
      <c r="AY59" s="1051"/>
      <c r="AZ59" s="1057"/>
      <c r="BA59" s="1057"/>
      <c r="BB59" s="1057"/>
      <c r="BC59" s="1057"/>
      <c r="BD59" s="1057"/>
      <c r="BE59" s="1065"/>
      <c r="BF59" s="1065"/>
      <c r="BG59" s="1065"/>
      <c r="BH59" s="1065"/>
      <c r="BI59" s="1066"/>
      <c r="BJ59" s="232"/>
      <c r="BK59" s="232"/>
      <c r="BL59" s="232"/>
      <c r="BM59" s="232"/>
      <c r="BN59" s="232"/>
      <c r="BO59" s="245"/>
      <c r="BP59" s="245"/>
      <c r="BQ59" s="242">
        <v>53</v>
      </c>
      <c r="BR59" s="243"/>
      <c r="BS59" s="1042"/>
      <c r="BT59" s="1043"/>
      <c r="BU59" s="1043"/>
      <c r="BV59" s="1043"/>
      <c r="BW59" s="1043"/>
      <c r="BX59" s="1043"/>
      <c r="BY59" s="1043"/>
      <c r="BZ59" s="1043"/>
      <c r="CA59" s="1043"/>
      <c r="CB59" s="1043"/>
      <c r="CC59" s="1043"/>
      <c r="CD59" s="1043"/>
      <c r="CE59" s="1043"/>
      <c r="CF59" s="1043"/>
      <c r="CG59" s="1044"/>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20"/>
      <c r="DW59" s="1021"/>
      <c r="DX59" s="1021"/>
      <c r="DY59" s="1021"/>
      <c r="DZ59" s="1022"/>
      <c r="EA59" s="226"/>
    </row>
    <row r="60" spans="1:131" s="227" customFormat="1" ht="26.25" customHeight="1">
      <c r="A60" s="241">
        <v>33</v>
      </c>
      <c r="B60" s="1047"/>
      <c r="C60" s="1048"/>
      <c r="D60" s="1048"/>
      <c r="E60" s="1048"/>
      <c r="F60" s="1048"/>
      <c r="G60" s="1048"/>
      <c r="H60" s="1048"/>
      <c r="I60" s="1048"/>
      <c r="J60" s="1048"/>
      <c r="K60" s="1048"/>
      <c r="L60" s="1048"/>
      <c r="M60" s="1048"/>
      <c r="N60" s="1048"/>
      <c r="O60" s="1048"/>
      <c r="P60" s="1049"/>
      <c r="Q60" s="1050"/>
      <c r="R60" s="1051"/>
      <c r="S60" s="1051"/>
      <c r="T60" s="1051"/>
      <c r="U60" s="1051"/>
      <c r="V60" s="1051"/>
      <c r="W60" s="1051"/>
      <c r="X60" s="1051"/>
      <c r="Y60" s="1051"/>
      <c r="Z60" s="1051"/>
      <c r="AA60" s="1051"/>
      <c r="AB60" s="1051"/>
      <c r="AC60" s="1051"/>
      <c r="AD60" s="1051"/>
      <c r="AE60" s="1052"/>
      <c r="AF60" s="1053"/>
      <c r="AG60" s="1054"/>
      <c r="AH60" s="1054"/>
      <c r="AI60" s="1054"/>
      <c r="AJ60" s="1055"/>
      <c r="AK60" s="1056"/>
      <c r="AL60" s="1051"/>
      <c r="AM60" s="1051"/>
      <c r="AN60" s="1051"/>
      <c r="AO60" s="1051"/>
      <c r="AP60" s="1051"/>
      <c r="AQ60" s="1051"/>
      <c r="AR60" s="1051"/>
      <c r="AS60" s="1051"/>
      <c r="AT60" s="1051"/>
      <c r="AU60" s="1051"/>
      <c r="AV60" s="1051"/>
      <c r="AW60" s="1051"/>
      <c r="AX60" s="1051"/>
      <c r="AY60" s="1051"/>
      <c r="AZ60" s="1057"/>
      <c r="BA60" s="1057"/>
      <c r="BB60" s="1057"/>
      <c r="BC60" s="1057"/>
      <c r="BD60" s="1057"/>
      <c r="BE60" s="1065"/>
      <c r="BF60" s="1065"/>
      <c r="BG60" s="1065"/>
      <c r="BH60" s="1065"/>
      <c r="BI60" s="1066"/>
      <c r="BJ60" s="232"/>
      <c r="BK60" s="232"/>
      <c r="BL60" s="232"/>
      <c r="BM60" s="232"/>
      <c r="BN60" s="232"/>
      <c r="BO60" s="245"/>
      <c r="BP60" s="245"/>
      <c r="BQ60" s="242">
        <v>54</v>
      </c>
      <c r="BR60" s="243"/>
      <c r="BS60" s="1042"/>
      <c r="BT60" s="1043"/>
      <c r="BU60" s="1043"/>
      <c r="BV60" s="1043"/>
      <c r="BW60" s="1043"/>
      <c r="BX60" s="1043"/>
      <c r="BY60" s="1043"/>
      <c r="BZ60" s="1043"/>
      <c r="CA60" s="1043"/>
      <c r="CB60" s="1043"/>
      <c r="CC60" s="1043"/>
      <c r="CD60" s="1043"/>
      <c r="CE60" s="1043"/>
      <c r="CF60" s="1043"/>
      <c r="CG60" s="1044"/>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20"/>
      <c r="DW60" s="1021"/>
      <c r="DX60" s="1021"/>
      <c r="DY60" s="1021"/>
      <c r="DZ60" s="1022"/>
      <c r="EA60" s="226"/>
    </row>
    <row r="61" spans="1:131" s="227" customFormat="1" ht="26.25" customHeight="1" thickBot="1">
      <c r="A61" s="241">
        <v>34</v>
      </c>
      <c r="B61" s="1047"/>
      <c r="C61" s="1048"/>
      <c r="D61" s="1048"/>
      <c r="E61" s="1048"/>
      <c r="F61" s="1048"/>
      <c r="G61" s="1048"/>
      <c r="H61" s="1048"/>
      <c r="I61" s="1048"/>
      <c r="J61" s="1048"/>
      <c r="K61" s="1048"/>
      <c r="L61" s="1048"/>
      <c r="M61" s="1048"/>
      <c r="N61" s="1048"/>
      <c r="O61" s="1048"/>
      <c r="P61" s="1049"/>
      <c r="Q61" s="1050"/>
      <c r="R61" s="1051"/>
      <c r="S61" s="1051"/>
      <c r="T61" s="1051"/>
      <c r="U61" s="1051"/>
      <c r="V61" s="1051"/>
      <c r="W61" s="1051"/>
      <c r="X61" s="1051"/>
      <c r="Y61" s="1051"/>
      <c r="Z61" s="1051"/>
      <c r="AA61" s="1051"/>
      <c r="AB61" s="1051"/>
      <c r="AC61" s="1051"/>
      <c r="AD61" s="1051"/>
      <c r="AE61" s="1052"/>
      <c r="AF61" s="1053"/>
      <c r="AG61" s="1054"/>
      <c r="AH61" s="1054"/>
      <c r="AI61" s="1054"/>
      <c r="AJ61" s="1055"/>
      <c r="AK61" s="1056"/>
      <c r="AL61" s="1051"/>
      <c r="AM61" s="1051"/>
      <c r="AN61" s="1051"/>
      <c r="AO61" s="1051"/>
      <c r="AP61" s="1051"/>
      <c r="AQ61" s="1051"/>
      <c r="AR61" s="1051"/>
      <c r="AS61" s="1051"/>
      <c r="AT61" s="1051"/>
      <c r="AU61" s="1051"/>
      <c r="AV61" s="1051"/>
      <c r="AW61" s="1051"/>
      <c r="AX61" s="1051"/>
      <c r="AY61" s="1051"/>
      <c r="AZ61" s="1057"/>
      <c r="BA61" s="1057"/>
      <c r="BB61" s="1057"/>
      <c r="BC61" s="1057"/>
      <c r="BD61" s="1057"/>
      <c r="BE61" s="1065"/>
      <c r="BF61" s="1065"/>
      <c r="BG61" s="1065"/>
      <c r="BH61" s="1065"/>
      <c r="BI61" s="1066"/>
      <c r="BJ61" s="232"/>
      <c r="BK61" s="232"/>
      <c r="BL61" s="232"/>
      <c r="BM61" s="232"/>
      <c r="BN61" s="232"/>
      <c r="BO61" s="245"/>
      <c r="BP61" s="245"/>
      <c r="BQ61" s="242">
        <v>55</v>
      </c>
      <c r="BR61" s="243"/>
      <c r="BS61" s="1042"/>
      <c r="BT61" s="1043"/>
      <c r="BU61" s="1043"/>
      <c r="BV61" s="1043"/>
      <c r="BW61" s="1043"/>
      <c r="BX61" s="1043"/>
      <c r="BY61" s="1043"/>
      <c r="BZ61" s="1043"/>
      <c r="CA61" s="1043"/>
      <c r="CB61" s="1043"/>
      <c r="CC61" s="1043"/>
      <c r="CD61" s="1043"/>
      <c r="CE61" s="1043"/>
      <c r="CF61" s="1043"/>
      <c r="CG61" s="1044"/>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20"/>
      <c r="DW61" s="1021"/>
      <c r="DX61" s="1021"/>
      <c r="DY61" s="1021"/>
      <c r="DZ61" s="1022"/>
      <c r="EA61" s="226"/>
    </row>
    <row r="62" spans="1:131" s="227" customFormat="1" ht="26.25" customHeight="1">
      <c r="A62" s="241">
        <v>35</v>
      </c>
      <c r="B62" s="1047"/>
      <c r="C62" s="1048"/>
      <c r="D62" s="1048"/>
      <c r="E62" s="1048"/>
      <c r="F62" s="1048"/>
      <c r="G62" s="1048"/>
      <c r="H62" s="1048"/>
      <c r="I62" s="1048"/>
      <c r="J62" s="1048"/>
      <c r="K62" s="1048"/>
      <c r="L62" s="1048"/>
      <c r="M62" s="1048"/>
      <c r="N62" s="1048"/>
      <c r="O62" s="1048"/>
      <c r="P62" s="1049"/>
      <c r="Q62" s="1050"/>
      <c r="R62" s="1051"/>
      <c r="S62" s="1051"/>
      <c r="T62" s="1051"/>
      <c r="U62" s="1051"/>
      <c r="V62" s="1051"/>
      <c r="W62" s="1051"/>
      <c r="X62" s="1051"/>
      <c r="Y62" s="1051"/>
      <c r="Z62" s="1051"/>
      <c r="AA62" s="1051"/>
      <c r="AB62" s="1051"/>
      <c r="AC62" s="1051"/>
      <c r="AD62" s="1051"/>
      <c r="AE62" s="1052"/>
      <c r="AF62" s="1053"/>
      <c r="AG62" s="1054"/>
      <c r="AH62" s="1054"/>
      <c r="AI62" s="1054"/>
      <c r="AJ62" s="1055"/>
      <c r="AK62" s="1056"/>
      <c r="AL62" s="1051"/>
      <c r="AM62" s="1051"/>
      <c r="AN62" s="1051"/>
      <c r="AO62" s="1051"/>
      <c r="AP62" s="1051"/>
      <c r="AQ62" s="1051"/>
      <c r="AR62" s="1051"/>
      <c r="AS62" s="1051"/>
      <c r="AT62" s="1051"/>
      <c r="AU62" s="1051"/>
      <c r="AV62" s="1051"/>
      <c r="AW62" s="1051"/>
      <c r="AX62" s="1051"/>
      <c r="AY62" s="1051"/>
      <c r="AZ62" s="1057"/>
      <c r="BA62" s="1057"/>
      <c r="BB62" s="1057"/>
      <c r="BC62" s="1057"/>
      <c r="BD62" s="1057"/>
      <c r="BE62" s="1065"/>
      <c r="BF62" s="1065"/>
      <c r="BG62" s="1065"/>
      <c r="BH62" s="1065"/>
      <c r="BI62" s="1066"/>
      <c r="BJ62" s="1067" t="s">
        <v>404</v>
      </c>
      <c r="BK62" s="1068"/>
      <c r="BL62" s="1068"/>
      <c r="BM62" s="1068"/>
      <c r="BN62" s="1069"/>
      <c r="BO62" s="245"/>
      <c r="BP62" s="245"/>
      <c r="BQ62" s="242">
        <v>56</v>
      </c>
      <c r="BR62" s="243"/>
      <c r="BS62" s="1042"/>
      <c r="BT62" s="1043"/>
      <c r="BU62" s="1043"/>
      <c r="BV62" s="1043"/>
      <c r="BW62" s="1043"/>
      <c r="BX62" s="1043"/>
      <c r="BY62" s="1043"/>
      <c r="BZ62" s="1043"/>
      <c r="CA62" s="1043"/>
      <c r="CB62" s="1043"/>
      <c r="CC62" s="1043"/>
      <c r="CD62" s="1043"/>
      <c r="CE62" s="1043"/>
      <c r="CF62" s="1043"/>
      <c r="CG62" s="1044"/>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20"/>
      <c r="DW62" s="1021"/>
      <c r="DX62" s="1021"/>
      <c r="DY62" s="1021"/>
      <c r="DZ62" s="1022"/>
      <c r="EA62" s="226"/>
    </row>
    <row r="63" spans="1:131" s="227" customFormat="1" ht="26.25" customHeight="1" thickBot="1">
      <c r="A63" s="244" t="s">
        <v>384</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1"/>
      <c r="AF63" s="1062">
        <v>16879</v>
      </c>
      <c r="AG63" s="990"/>
      <c r="AH63" s="990"/>
      <c r="AI63" s="990"/>
      <c r="AJ63" s="1063"/>
      <c r="AK63" s="1064"/>
      <c r="AL63" s="994"/>
      <c r="AM63" s="994"/>
      <c r="AN63" s="994"/>
      <c r="AO63" s="994"/>
      <c r="AP63" s="990">
        <v>286477</v>
      </c>
      <c r="AQ63" s="990"/>
      <c r="AR63" s="990"/>
      <c r="AS63" s="990"/>
      <c r="AT63" s="990"/>
      <c r="AU63" s="990">
        <v>105714</v>
      </c>
      <c r="AV63" s="990"/>
      <c r="AW63" s="990"/>
      <c r="AX63" s="990"/>
      <c r="AY63" s="990"/>
      <c r="AZ63" s="1058"/>
      <c r="BA63" s="1058"/>
      <c r="BB63" s="1058"/>
      <c r="BC63" s="1058"/>
      <c r="BD63" s="1058"/>
      <c r="BE63" s="991"/>
      <c r="BF63" s="991"/>
      <c r="BG63" s="991"/>
      <c r="BH63" s="991"/>
      <c r="BI63" s="992"/>
      <c r="BJ63" s="1059" t="s">
        <v>130</v>
      </c>
      <c r="BK63" s="982"/>
      <c r="BL63" s="982"/>
      <c r="BM63" s="982"/>
      <c r="BN63" s="1060"/>
      <c r="BO63" s="245"/>
      <c r="BP63" s="245"/>
      <c r="BQ63" s="242">
        <v>57</v>
      </c>
      <c r="BR63" s="243"/>
      <c r="BS63" s="1042"/>
      <c r="BT63" s="1043"/>
      <c r="BU63" s="1043"/>
      <c r="BV63" s="1043"/>
      <c r="BW63" s="1043"/>
      <c r="BX63" s="1043"/>
      <c r="BY63" s="1043"/>
      <c r="BZ63" s="1043"/>
      <c r="CA63" s="1043"/>
      <c r="CB63" s="1043"/>
      <c r="CC63" s="1043"/>
      <c r="CD63" s="1043"/>
      <c r="CE63" s="1043"/>
      <c r="CF63" s="1043"/>
      <c r="CG63" s="1044"/>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20"/>
      <c r="DW63" s="1021"/>
      <c r="DX63" s="1021"/>
      <c r="DY63" s="1021"/>
      <c r="DZ63" s="1022"/>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2"/>
      <c r="BT64" s="1043"/>
      <c r="BU64" s="1043"/>
      <c r="BV64" s="1043"/>
      <c r="BW64" s="1043"/>
      <c r="BX64" s="1043"/>
      <c r="BY64" s="1043"/>
      <c r="BZ64" s="1043"/>
      <c r="CA64" s="1043"/>
      <c r="CB64" s="1043"/>
      <c r="CC64" s="1043"/>
      <c r="CD64" s="1043"/>
      <c r="CE64" s="1043"/>
      <c r="CF64" s="1043"/>
      <c r="CG64" s="1044"/>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20"/>
      <c r="DW64" s="1021"/>
      <c r="DX64" s="1021"/>
      <c r="DY64" s="1021"/>
      <c r="DZ64" s="1022"/>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2"/>
      <c r="BT65" s="1043"/>
      <c r="BU65" s="1043"/>
      <c r="BV65" s="1043"/>
      <c r="BW65" s="1043"/>
      <c r="BX65" s="1043"/>
      <c r="BY65" s="1043"/>
      <c r="BZ65" s="1043"/>
      <c r="CA65" s="1043"/>
      <c r="CB65" s="1043"/>
      <c r="CC65" s="1043"/>
      <c r="CD65" s="1043"/>
      <c r="CE65" s="1043"/>
      <c r="CF65" s="1043"/>
      <c r="CG65" s="1044"/>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20"/>
      <c r="DW65" s="1021"/>
      <c r="DX65" s="1021"/>
      <c r="DY65" s="1021"/>
      <c r="DZ65" s="1022"/>
      <c r="EA65" s="226"/>
    </row>
    <row r="66" spans="1:131" s="227" customFormat="1" ht="26.25" customHeight="1">
      <c r="A66" s="1023" t="s">
        <v>407</v>
      </c>
      <c r="B66" s="1024"/>
      <c r="C66" s="1024"/>
      <c r="D66" s="1024"/>
      <c r="E66" s="1024"/>
      <c r="F66" s="1024"/>
      <c r="G66" s="1024"/>
      <c r="H66" s="1024"/>
      <c r="I66" s="1024"/>
      <c r="J66" s="1024"/>
      <c r="K66" s="1024"/>
      <c r="L66" s="1024"/>
      <c r="M66" s="1024"/>
      <c r="N66" s="1024"/>
      <c r="O66" s="1024"/>
      <c r="P66" s="1025"/>
      <c r="Q66" s="1029" t="s">
        <v>408</v>
      </c>
      <c r="R66" s="1030"/>
      <c r="S66" s="1030"/>
      <c r="T66" s="1030"/>
      <c r="U66" s="1031"/>
      <c r="V66" s="1029" t="s">
        <v>409</v>
      </c>
      <c r="W66" s="1030"/>
      <c r="X66" s="1030"/>
      <c r="Y66" s="1030"/>
      <c r="Z66" s="1031"/>
      <c r="AA66" s="1029" t="s">
        <v>410</v>
      </c>
      <c r="AB66" s="1030"/>
      <c r="AC66" s="1030"/>
      <c r="AD66" s="1030"/>
      <c r="AE66" s="1031"/>
      <c r="AF66" s="1035" t="s">
        <v>411</v>
      </c>
      <c r="AG66" s="1036"/>
      <c r="AH66" s="1036"/>
      <c r="AI66" s="1036"/>
      <c r="AJ66" s="1037"/>
      <c r="AK66" s="1029" t="s">
        <v>412</v>
      </c>
      <c r="AL66" s="1024"/>
      <c r="AM66" s="1024"/>
      <c r="AN66" s="1024"/>
      <c r="AO66" s="1025"/>
      <c r="AP66" s="1029" t="s">
        <v>413</v>
      </c>
      <c r="AQ66" s="1030"/>
      <c r="AR66" s="1030"/>
      <c r="AS66" s="1030"/>
      <c r="AT66" s="1031"/>
      <c r="AU66" s="1029" t="s">
        <v>414</v>
      </c>
      <c r="AV66" s="1030"/>
      <c r="AW66" s="1030"/>
      <c r="AX66" s="1030"/>
      <c r="AY66" s="1031"/>
      <c r="AZ66" s="1029" t="s">
        <v>367</v>
      </c>
      <c r="BA66" s="1030"/>
      <c r="BB66" s="1030"/>
      <c r="BC66" s="1030"/>
      <c r="BD66" s="1045"/>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136" t="s">
        <v>565</v>
      </c>
      <c r="C68" s="1137"/>
      <c r="D68" s="1137"/>
      <c r="E68" s="1137"/>
      <c r="F68" s="1137"/>
      <c r="G68" s="1137"/>
      <c r="H68" s="1137"/>
      <c r="I68" s="1137"/>
      <c r="J68" s="1137"/>
      <c r="K68" s="1137"/>
      <c r="L68" s="1137"/>
      <c r="M68" s="1137"/>
      <c r="N68" s="1137"/>
      <c r="O68" s="1137"/>
      <c r="P68" s="1138"/>
      <c r="Q68" s="1019">
        <v>61396</v>
      </c>
      <c r="R68" s="1013"/>
      <c r="S68" s="1013"/>
      <c r="T68" s="1013"/>
      <c r="U68" s="1013"/>
      <c r="V68" s="1013">
        <v>51423</v>
      </c>
      <c r="W68" s="1013"/>
      <c r="X68" s="1013"/>
      <c r="Y68" s="1013"/>
      <c r="Z68" s="1013"/>
      <c r="AA68" s="1013">
        <v>9973</v>
      </c>
      <c r="AB68" s="1013"/>
      <c r="AC68" s="1013"/>
      <c r="AD68" s="1013"/>
      <c r="AE68" s="1013"/>
      <c r="AF68" s="1013">
        <v>9973</v>
      </c>
      <c r="AG68" s="1013"/>
      <c r="AH68" s="1013"/>
      <c r="AI68" s="1013"/>
      <c r="AJ68" s="1013"/>
      <c r="AK68" s="1013" t="s">
        <v>509</v>
      </c>
      <c r="AL68" s="1013"/>
      <c r="AM68" s="1013"/>
      <c r="AN68" s="1013"/>
      <c r="AO68" s="1013"/>
      <c r="AP68" s="1013" t="s">
        <v>509</v>
      </c>
      <c r="AQ68" s="1013"/>
      <c r="AR68" s="1013"/>
      <c r="AS68" s="1013"/>
      <c r="AT68" s="1013"/>
      <c r="AU68" s="1013" t="s">
        <v>509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567</v>
      </c>
      <c r="C69" s="1006"/>
      <c r="D69" s="1006"/>
      <c r="E69" s="1006"/>
      <c r="F69" s="1006"/>
      <c r="G69" s="1006"/>
      <c r="H69" s="1006"/>
      <c r="I69" s="1006"/>
      <c r="J69" s="1006"/>
      <c r="K69" s="1006"/>
      <c r="L69" s="1006"/>
      <c r="M69" s="1006"/>
      <c r="N69" s="1006"/>
      <c r="O69" s="1006"/>
      <c r="P69" s="1007"/>
      <c r="Q69" s="1009">
        <v>197</v>
      </c>
      <c r="R69" s="1010"/>
      <c r="S69" s="1010"/>
      <c r="T69" s="1010"/>
      <c r="U69" s="1011"/>
      <c r="V69" s="1012">
        <v>168</v>
      </c>
      <c r="W69" s="1010"/>
      <c r="X69" s="1010"/>
      <c r="Y69" s="1010"/>
      <c r="Z69" s="1011"/>
      <c r="AA69" s="1012">
        <v>29</v>
      </c>
      <c r="AB69" s="1010"/>
      <c r="AC69" s="1010"/>
      <c r="AD69" s="1010"/>
      <c r="AE69" s="1011"/>
      <c r="AF69" s="1012">
        <v>29</v>
      </c>
      <c r="AG69" s="1010"/>
      <c r="AH69" s="1010"/>
      <c r="AI69" s="1010"/>
      <c r="AJ69" s="1011"/>
      <c r="AK69" s="1012" t="s">
        <v>509</v>
      </c>
      <c r="AL69" s="1010"/>
      <c r="AM69" s="1010"/>
      <c r="AN69" s="1010"/>
      <c r="AO69" s="1011"/>
      <c r="AP69" s="1012" t="s">
        <v>509</v>
      </c>
      <c r="AQ69" s="1010"/>
      <c r="AR69" s="1010"/>
      <c r="AS69" s="1010"/>
      <c r="AT69" s="1011"/>
      <c r="AU69" s="1012" t="s">
        <v>509</v>
      </c>
      <c r="AV69" s="1010"/>
      <c r="AW69" s="1010"/>
      <c r="AX69" s="1010"/>
      <c r="AY69" s="1011"/>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568</v>
      </c>
      <c r="C70" s="1006"/>
      <c r="D70" s="1006"/>
      <c r="E70" s="1006"/>
      <c r="F70" s="1006"/>
      <c r="G70" s="1006"/>
      <c r="H70" s="1006"/>
      <c r="I70" s="1006"/>
      <c r="J70" s="1006"/>
      <c r="K70" s="1006"/>
      <c r="L70" s="1006"/>
      <c r="M70" s="1006"/>
      <c r="N70" s="1006"/>
      <c r="O70" s="1006"/>
      <c r="P70" s="1007"/>
      <c r="Q70" s="1009">
        <v>1132716</v>
      </c>
      <c r="R70" s="1010"/>
      <c r="S70" s="1010"/>
      <c r="T70" s="1010"/>
      <c r="U70" s="1011"/>
      <c r="V70" s="1012">
        <v>1106468</v>
      </c>
      <c r="W70" s="1010"/>
      <c r="X70" s="1010"/>
      <c r="Y70" s="1010"/>
      <c r="Z70" s="1011"/>
      <c r="AA70" s="1012">
        <v>26248</v>
      </c>
      <c r="AB70" s="1010"/>
      <c r="AC70" s="1010"/>
      <c r="AD70" s="1010"/>
      <c r="AE70" s="1011"/>
      <c r="AF70" s="1012">
        <v>26248</v>
      </c>
      <c r="AG70" s="1010"/>
      <c r="AH70" s="1010"/>
      <c r="AI70" s="1010"/>
      <c r="AJ70" s="1011"/>
      <c r="AK70" s="1012">
        <v>8638</v>
      </c>
      <c r="AL70" s="1010"/>
      <c r="AM70" s="1010"/>
      <c r="AN70" s="1010"/>
      <c r="AO70" s="1011"/>
      <c r="AP70" s="1012" t="s">
        <v>509</v>
      </c>
      <c r="AQ70" s="1010"/>
      <c r="AR70" s="1010"/>
      <c r="AS70" s="1010"/>
      <c r="AT70" s="1011"/>
      <c r="AU70" s="1012" t="s">
        <v>509</v>
      </c>
      <c r="AV70" s="1010"/>
      <c r="AW70" s="1010"/>
      <c r="AX70" s="1010"/>
      <c r="AY70" s="1011"/>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569</v>
      </c>
      <c r="C71" s="1006"/>
      <c r="D71" s="1006"/>
      <c r="E71" s="1006"/>
      <c r="F71" s="1006"/>
      <c r="G71" s="1006"/>
      <c r="H71" s="1006"/>
      <c r="I71" s="1006"/>
      <c r="J71" s="1006"/>
      <c r="K71" s="1006"/>
      <c r="L71" s="1006"/>
      <c r="M71" s="1006"/>
      <c r="N71" s="1006"/>
      <c r="O71" s="1006"/>
      <c r="P71" s="1007"/>
      <c r="Q71" s="1009">
        <v>41771</v>
      </c>
      <c r="R71" s="1010"/>
      <c r="S71" s="1010"/>
      <c r="T71" s="1010"/>
      <c r="U71" s="1011"/>
      <c r="V71" s="1012">
        <v>34833</v>
      </c>
      <c r="W71" s="1010"/>
      <c r="X71" s="1010"/>
      <c r="Y71" s="1010"/>
      <c r="Z71" s="1011"/>
      <c r="AA71" s="1012">
        <v>6938</v>
      </c>
      <c r="AB71" s="1010"/>
      <c r="AC71" s="1010"/>
      <c r="AD71" s="1010"/>
      <c r="AE71" s="1011"/>
      <c r="AF71" s="1012">
        <v>18441</v>
      </c>
      <c r="AG71" s="1010"/>
      <c r="AH71" s="1010"/>
      <c r="AI71" s="1010"/>
      <c r="AJ71" s="1011"/>
      <c r="AK71" s="1012" t="s">
        <v>509</v>
      </c>
      <c r="AL71" s="1010"/>
      <c r="AM71" s="1010"/>
      <c r="AN71" s="1010"/>
      <c r="AO71" s="1011"/>
      <c r="AP71" s="1012">
        <v>130769</v>
      </c>
      <c r="AQ71" s="1010"/>
      <c r="AR71" s="1010"/>
      <c r="AS71" s="1010"/>
      <c r="AT71" s="1011"/>
      <c r="AU71" s="1012" t="s">
        <v>509</v>
      </c>
      <c r="AV71" s="1010"/>
      <c r="AW71" s="1010"/>
      <c r="AX71" s="1010"/>
      <c r="AY71" s="1011"/>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570</v>
      </c>
      <c r="C72" s="1006"/>
      <c r="D72" s="1006"/>
      <c r="E72" s="1006"/>
      <c r="F72" s="1006"/>
      <c r="G72" s="1006"/>
      <c r="H72" s="1006"/>
      <c r="I72" s="1006"/>
      <c r="J72" s="1006"/>
      <c r="K72" s="1006"/>
      <c r="L72" s="1006"/>
      <c r="M72" s="1006"/>
      <c r="N72" s="1006"/>
      <c r="O72" s="1006"/>
      <c r="P72" s="1007"/>
      <c r="Q72" s="1009">
        <v>7819</v>
      </c>
      <c r="R72" s="1010"/>
      <c r="S72" s="1010"/>
      <c r="T72" s="1010"/>
      <c r="U72" s="1011"/>
      <c r="V72" s="1012">
        <v>5819</v>
      </c>
      <c r="W72" s="1010"/>
      <c r="X72" s="1010"/>
      <c r="Y72" s="1010"/>
      <c r="Z72" s="1011"/>
      <c r="AA72" s="1012">
        <v>1999</v>
      </c>
      <c r="AB72" s="1010"/>
      <c r="AC72" s="1010"/>
      <c r="AD72" s="1010"/>
      <c r="AE72" s="1011"/>
      <c r="AF72" s="1012">
        <v>18181</v>
      </c>
      <c r="AG72" s="1010"/>
      <c r="AH72" s="1010"/>
      <c r="AI72" s="1010"/>
      <c r="AJ72" s="1011"/>
      <c r="AK72" s="1012" t="s">
        <v>509</v>
      </c>
      <c r="AL72" s="1010"/>
      <c r="AM72" s="1010"/>
      <c r="AN72" s="1010"/>
      <c r="AO72" s="1011"/>
      <c r="AP72" s="1012">
        <v>16138</v>
      </c>
      <c r="AQ72" s="1010"/>
      <c r="AR72" s="1010"/>
      <c r="AS72" s="1010"/>
      <c r="AT72" s="1011"/>
      <c r="AU72" s="1012" t="s">
        <v>509</v>
      </c>
      <c r="AV72" s="1010"/>
      <c r="AW72" s="1010"/>
      <c r="AX72" s="1010"/>
      <c r="AY72" s="1011"/>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566</v>
      </c>
      <c r="C73" s="1006"/>
      <c r="D73" s="1006"/>
      <c r="E73" s="1006"/>
      <c r="F73" s="1006"/>
      <c r="G73" s="1006"/>
      <c r="H73" s="1006"/>
      <c r="I73" s="1006"/>
      <c r="J73" s="1006"/>
      <c r="K73" s="1006"/>
      <c r="L73" s="1006"/>
      <c r="M73" s="1006"/>
      <c r="N73" s="1006"/>
      <c r="O73" s="1006"/>
      <c r="P73" s="1007"/>
      <c r="Q73" s="1009">
        <v>2135</v>
      </c>
      <c r="R73" s="1010"/>
      <c r="S73" s="1010"/>
      <c r="T73" s="1010"/>
      <c r="U73" s="1011"/>
      <c r="V73" s="1012">
        <v>2074</v>
      </c>
      <c r="W73" s="1010"/>
      <c r="X73" s="1010"/>
      <c r="Y73" s="1010"/>
      <c r="Z73" s="1011"/>
      <c r="AA73" s="1012">
        <v>61</v>
      </c>
      <c r="AB73" s="1010"/>
      <c r="AC73" s="1010"/>
      <c r="AD73" s="1010"/>
      <c r="AE73" s="1011"/>
      <c r="AF73" s="1012">
        <v>61</v>
      </c>
      <c r="AG73" s="1010"/>
      <c r="AH73" s="1010"/>
      <c r="AI73" s="1010"/>
      <c r="AJ73" s="1011"/>
      <c r="AK73" s="1012">
        <v>56</v>
      </c>
      <c r="AL73" s="1010"/>
      <c r="AM73" s="1010"/>
      <c r="AN73" s="1010"/>
      <c r="AO73" s="1011"/>
      <c r="AP73" s="1012" t="s">
        <v>509</v>
      </c>
      <c r="AQ73" s="1010"/>
      <c r="AR73" s="1010"/>
      <c r="AS73" s="1010"/>
      <c r="AT73" s="1011"/>
      <c r="AU73" s="1012" t="s">
        <v>509</v>
      </c>
      <c r="AV73" s="1010"/>
      <c r="AW73" s="1010"/>
      <c r="AX73" s="1010"/>
      <c r="AY73" s="1011"/>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9"/>
      <c r="R74" s="1010"/>
      <c r="S74" s="1010"/>
      <c r="T74" s="1010"/>
      <c r="U74" s="1011"/>
      <c r="V74" s="1012"/>
      <c r="W74" s="1010"/>
      <c r="X74" s="1010"/>
      <c r="Y74" s="1010"/>
      <c r="Z74" s="1011"/>
      <c r="AA74" s="1012"/>
      <c r="AB74" s="1010"/>
      <c r="AC74" s="1010"/>
      <c r="AD74" s="1010"/>
      <c r="AE74" s="1011"/>
      <c r="AF74" s="1012"/>
      <c r="AG74" s="1010"/>
      <c r="AH74" s="1010"/>
      <c r="AI74" s="1010"/>
      <c r="AJ74" s="1011"/>
      <c r="AK74" s="1012"/>
      <c r="AL74" s="1010"/>
      <c r="AM74" s="1010"/>
      <c r="AN74" s="1010"/>
      <c r="AO74" s="1011"/>
      <c r="AP74" s="1012"/>
      <c r="AQ74" s="1010"/>
      <c r="AR74" s="1010"/>
      <c r="AS74" s="1010"/>
      <c r="AT74" s="1011"/>
      <c r="AU74" s="1012"/>
      <c r="AV74" s="1010"/>
      <c r="AW74" s="1010"/>
      <c r="AX74" s="1010"/>
      <c r="AY74" s="1011"/>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384</v>
      </c>
      <c r="B88" s="975" t="s">
        <v>415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73087</v>
      </c>
      <c r="AG88" s="990"/>
      <c r="AH88" s="990"/>
      <c r="AI88" s="990"/>
      <c r="AJ88" s="990"/>
      <c r="AK88" s="994"/>
      <c r="AL88" s="994"/>
      <c r="AM88" s="994"/>
      <c r="AN88" s="994"/>
      <c r="AO88" s="994"/>
      <c r="AP88" s="990">
        <v>146907</v>
      </c>
      <c r="AQ88" s="990"/>
      <c r="AR88" s="990"/>
      <c r="AS88" s="990"/>
      <c r="AT88" s="990"/>
      <c r="AU88" s="990" t="s">
        <v>509</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416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2776</v>
      </c>
      <c r="CS102" s="982"/>
      <c r="CT102" s="982"/>
      <c r="CU102" s="982"/>
      <c r="CV102" s="983"/>
      <c r="CW102" s="981">
        <v>3015</v>
      </c>
      <c r="CX102" s="982"/>
      <c r="CY102" s="982"/>
      <c r="CZ102" s="982"/>
      <c r="DA102" s="983"/>
      <c r="DB102" s="981">
        <v>20588</v>
      </c>
      <c r="DC102" s="982"/>
      <c r="DD102" s="982"/>
      <c r="DE102" s="982"/>
      <c r="DF102" s="983"/>
      <c r="DG102" s="981" t="s">
        <v>509</v>
      </c>
      <c r="DH102" s="982"/>
      <c r="DI102" s="982"/>
      <c r="DJ102" s="982"/>
      <c r="DK102" s="983"/>
      <c r="DL102" s="981" t="s">
        <v>509</v>
      </c>
      <c r="DM102" s="982"/>
      <c r="DN102" s="982"/>
      <c r="DO102" s="982"/>
      <c r="DP102" s="983"/>
      <c r="DQ102" s="981" t="s">
        <v>509</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424</v>
      </c>
      <c r="AB109" s="925"/>
      <c r="AC109" s="925"/>
      <c r="AD109" s="925"/>
      <c r="AE109" s="926"/>
      <c r="AF109" s="927" t="s">
        <v>299</v>
      </c>
      <c r="AG109" s="925"/>
      <c r="AH109" s="925"/>
      <c r="AI109" s="925"/>
      <c r="AJ109" s="926"/>
      <c r="AK109" s="927" t="s">
        <v>298</v>
      </c>
      <c r="AL109" s="925"/>
      <c r="AM109" s="925"/>
      <c r="AN109" s="925"/>
      <c r="AO109" s="926"/>
      <c r="AP109" s="927" t="s">
        <v>425</v>
      </c>
      <c r="AQ109" s="925"/>
      <c r="AR109" s="925"/>
      <c r="AS109" s="925"/>
      <c r="AT109" s="956"/>
      <c r="AU109" s="924" t="s">
        <v>423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424</v>
      </c>
      <c r="BR109" s="925"/>
      <c r="BS109" s="925"/>
      <c r="BT109" s="925"/>
      <c r="BU109" s="926"/>
      <c r="BV109" s="927" t="s">
        <v>299</v>
      </c>
      <c r="BW109" s="925"/>
      <c r="BX109" s="925"/>
      <c r="BY109" s="925"/>
      <c r="BZ109" s="926"/>
      <c r="CA109" s="927" t="s">
        <v>298</v>
      </c>
      <c r="CB109" s="925"/>
      <c r="CC109" s="925"/>
      <c r="CD109" s="925"/>
      <c r="CE109" s="926"/>
      <c r="CF109" s="963" t="s">
        <v>425</v>
      </c>
      <c r="CG109" s="963"/>
      <c r="CH109" s="963"/>
      <c r="CI109" s="963"/>
      <c r="CJ109" s="963"/>
      <c r="CK109" s="927" t="s">
        <v>426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424</v>
      </c>
      <c r="DH109" s="925"/>
      <c r="DI109" s="925"/>
      <c r="DJ109" s="925"/>
      <c r="DK109" s="926"/>
      <c r="DL109" s="927" t="s">
        <v>299</v>
      </c>
      <c r="DM109" s="925"/>
      <c r="DN109" s="925"/>
      <c r="DO109" s="925"/>
      <c r="DP109" s="926"/>
      <c r="DQ109" s="927" t="s">
        <v>298</v>
      </c>
      <c r="DR109" s="925"/>
      <c r="DS109" s="925"/>
      <c r="DT109" s="925"/>
      <c r="DU109" s="926"/>
      <c r="DV109" s="927" t="s">
        <v>425</v>
      </c>
      <c r="DW109" s="925"/>
      <c r="DX109" s="925"/>
      <c r="DY109" s="925"/>
      <c r="DZ109" s="956"/>
    </row>
    <row r="110" spans="1:131" s="226" customFormat="1" ht="26.25" customHeight="1">
      <c r="A110" s="827" t="s">
        <v>427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28830462</v>
      </c>
      <c r="AB110" s="918"/>
      <c r="AC110" s="918"/>
      <c r="AD110" s="918"/>
      <c r="AE110" s="919"/>
      <c r="AF110" s="920">
        <v>28616589</v>
      </c>
      <c r="AG110" s="918"/>
      <c r="AH110" s="918"/>
      <c r="AI110" s="918"/>
      <c r="AJ110" s="919"/>
      <c r="AK110" s="920">
        <v>29294542</v>
      </c>
      <c r="AL110" s="918"/>
      <c r="AM110" s="918"/>
      <c r="AN110" s="918"/>
      <c r="AO110" s="919"/>
      <c r="AP110" s="921">
        <v>14.9</v>
      </c>
      <c r="AQ110" s="922"/>
      <c r="AR110" s="922"/>
      <c r="AS110" s="922"/>
      <c r="AT110" s="923"/>
      <c r="AU110" s="957" t="s">
        <v>67</v>
      </c>
      <c r="AV110" s="958"/>
      <c r="AW110" s="958"/>
      <c r="AX110" s="958"/>
      <c r="AY110" s="958"/>
      <c r="AZ110" s="883" t="s">
        <v>428</v>
      </c>
      <c r="BA110" s="828"/>
      <c r="BB110" s="828"/>
      <c r="BC110" s="828"/>
      <c r="BD110" s="828"/>
      <c r="BE110" s="828"/>
      <c r="BF110" s="828"/>
      <c r="BG110" s="828"/>
      <c r="BH110" s="828"/>
      <c r="BI110" s="828"/>
      <c r="BJ110" s="828"/>
      <c r="BK110" s="828"/>
      <c r="BL110" s="828"/>
      <c r="BM110" s="828"/>
      <c r="BN110" s="828"/>
      <c r="BO110" s="828"/>
      <c r="BP110" s="829"/>
      <c r="BQ110" s="884">
        <v>445590644</v>
      </c>
      <c r="BR110" s="865"/>
      <c r="BS110" s="865"/>
      <c r="BT110" s="865"/>
      <c r="BU110" s="865"/>
      <c r="BV110" s="865">
        <v>459973388</v>
      </c>
      <c r="BW110" s="865"/>
      <c r="BX110" s="865"/>
      <c r="BY110" s="865"/>
      <c r="BZ110" s="865"/>
      <c r="CA110" s="865">
        <v>482143271</v>
      </c>
      <c r="CB110" s="865"/>
      <c r="CC110" s="865"/>
      <c r="CD110" s="865"/>
      <c r="CE110" s="865"/>
      <c r="CF110" s="889">
        <v>245.8</v>
      </c>
      <c r="CG110" s="890"/>
      <c r="CH110" s="890"/>
      <c r="CI110" s="890"/>
      <c r="CJ110" s="890"/>
      <c r="CK110" s="953" t="s">
        <v>429</v>
      </c>
      <c r="CL110" s="839"/>
      <c r="CM110" s="914" t="s">
        <v>430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764010</v>
      </c>
      <c r="DH110" s="865"/>
      <c r="DI110" s="865"/>
      <c r="DJ110" s="865"/>
      <c r="DK110" s="865"/>
      <c r="DL110" s="865">
        <v>658203</v>
      </c>
      <c r="DM110" s="865"/>
      <c r="DN110" s="865"/>
      <c r="DO110" s="865"/>
      <c r="DP110" s="865"/>
      <c r="DQ110" s="865">
        <v>11132890</v>
      </c>
      <c r="DR110" s="865"/>
      <c r="DS110" s="865"/>
      <c r="DT110" s="865"/>
      <c r="DU110" s="865"/>
      <c r="DV110" s="866">
        <v>5.7</v>
      </c>
      <c r="DW110" s="866"/>
      <c r="DX110" s="866"/>
      <c r="DY110" s="866"/>
      <c r="DZ110" s="867"/>
    </row>
    <row r="111" spans="1:131" s="226" customFormat="1" ht="26.25" customHeight="1">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432</v>
      </c>
      <c r="AB111" s="946"/>
      <c r="AC111" s="946"/>
      <c r="AD111" s="946"/>
      <c r="AE111" s="947"/>
      <c r="AF111" s="948" t="s">
        <v>379</v>
      </c>
      <c r="AG111" s="946"/>
      <c r="AH111" s="946"/>
      <c r="AI111" s="946"/>
      <c r="AJ111" s="947"/>
      <c r="AK111" s="948" t="s">
        <v>386</v>
      </c>
      <c r="AL111" s="946"/>
      <c r="AM111" s="946"/>
      <c r="AN111" s="946"/>
      <c r="AO111" s="947"/>
      <c r="AP111" s="949" t="s">
        <v>432</v>
      </c>
      <c r="AQ111" s="950"/>
      <c r="AR111" s="950"/>
      <c r="AS111" s="950"/>
      <c r="AT111" s="951"/>
      <c r="AU111" s="959"/>
      <c r="AV111" s="960"/>
      <c r="AW111" s="960"/>
      <c r="AX111" s="960"/>
      <c r="AY111" s="960"/>
      <c r="AZ111" s="835" t="s">
        <v>433</v>
      </c>
      <c r="BA111" s="770"/>
      <c r="BB111" s="770"/>
      <c r="BC111" s="770"/>
      <c r="BD111" s="770"/>
      <c r="BE111" s="770"/>
      <c r="BF111" s="770"/>
      <c r="BG111" s="770"/>
      <c r="BH111" s="770"/>
      <c r="BI111" s="770"/>
      <c r="BJ111" s="770"/>
      <c r="BK111" s="770"/>
      <c r="BL111" s="770"/>
      <c r="BM111" s="770"/>
      <c r="BN111" s="770"/>
      <c r="BO111" s="770"/>
      <c r="BP111" s="771"/>
      <c r="BQ111" s="836">
        <v>849989</v>
      </c>
      <c r="BR111" s="837"/>
      <c r="BS111" s="837"/>
      <c r="BT111" s="837"/>
      <c r="BU111" s="837"/>
      <c r="BV111" s="837">
        <v>785285</v>
      </c>
      <c r="BW111" s="837"/>
      <c r="BX111" s="837"/>
      <c r="BY111" s="837"/>
      <c r="BZ111" s="837"/>
      <c r="CA111" s="837">
        <v>11209420</v>
      </c>
      <c r="CB111" s="837"/>
      <c r="CC111" s="837"/>
      <c r="CD111" s="837"/>
      <c r="CE111" s="837"/>
      <c r="CF111" s="898">
        <v>5.7</v>
      </c>
      <c r="CG111" s="899"/>
      <c r="CH111" s="899"/>
      <c r="CI111" s="899"/>
      <c r="CJ111" s="899"/>
      <c r="CK111" s="954"/>
      <c r="CL111" s="841"/>
      <c r="CM111" s="844" t="s">
        <v>434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130</v>
      </c>
      <c r="DH111" s="837"/>
      <c r="DI111" s="837"/>
      <c r="DJ111" s="837"/>
      <c r="DK111" s="837"/>
      <c r="DL111" s="837">
        <v>84183</v>
      </c>
      <c r="DM111" s="837"/>
      <c r="DN111" s="837"/>
      <c r="DO111" s="837"/>
      <c r="DP111" s="837"/>
      <c r="DQ111" s="837">
        <v>76530</v>
      </c>
      <c r="DR111" s="837"/>
      <c r="DS111" s="837"/>
      <c r="DT111" s="837"/>
      <c r="DU111" s="837"/>
      <c r="DV111" s="814">
        <v>0</v>
      </c>
      <c r="DW111" s="814"/>
      <c r="DX111" s="814"/>
      <c r="DY111" s="814"/>
      <c r="DZ111" s="815"/>
    </row>
    <row r="112" spans="1:131" s="226" customFormat="1" ht="26.25" customHeight="1">
      <c r="A112" s="939" t="s">
        <v>435</v>
      </c>
      <c r="B112" s="940"/>
      <c r="C112" s="770" t="s">
        <v>436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5808177</v>
      </c>
      <c r="AB112" s="800"/>
      <c r="AC112" s="800"/>
      <c r="AD112" s="800"/>
      <c r="AE112" s="801"/>
      <c r="AF112" s="802">
        <v>6474843</v>
      </c>
      <c r="AG112" s="800"/>
      <c r="AH112" s="800"/>
      <c r="AI112" s="800"/>
      <c r="AJ112" s="801"/>
      <c r="AK112" s="802">
        <v>6963727</v>
      </c>
      <c r="AL112" s="800"/>
      <c r="AM112" s="800"/>
      <c r="AN112" s="800"/>
      <c r="AO112" s="801"/>
      <c r="AP112" s="847">
        <v>3.5</v>
      </c>
      <c r="AQ112" s="848"/>
      <c r="AR112" s="848"/>
      <c r="AS112" s="848"/>
      <c r="AT112" s="849"/>
      <c r="AU112" s="959"/>
      <c r="AV112" s="960"/>
      <c r="AW112" s="960"/>
      <c r="AX112" s="960"/>
      <c r="AY112" s="960"/>
      <c r="AZ112" s="835" t="s">
        <v>437</v>
      </c>
      <c r="BA112" s="770"/>
      <c r="BB112" s="770"/>
      <c r="BC112" s="770"/>
      <c r="BD112" s="770"/>
      <c r="BE112" s="770"/>
      <c r="BF112" s="770"/>
      <c r="BG112" s="770"/>
      <c r="BH112" s="770"/>
      <c r="BI112" s="770"/>
      <c r="BJ112" s="770"/>
      <c r="BK112" s="770"/>
      <c r="BL112" s="770"/>
      <c r="BM112" s="770"/>
      <c r="BN112" s="770"/>
      <c r="BO112" s="770"/>
      <c r="BP112" s="771"/>
      <c r="BQ112" s="836">
        <v>108518503</v>
      </c>
      <c r="BR112" s="837"/>
      <c r="BS112" s="837"/>
      <c r="BT112" s="837"/>
      <c r="BU112" s="837"/>
      <c r="BV112" s="837">
        <v>108116534</v>
      </c>
      <c r="BW112" s="837"/>
      <c r="BX112" s="837"/>
      <c r="BY112" s="837"/>
      <c r="BZ112" s="837"/>
      <c r="CA112" s="837">
        <v>105713118</v>
      </c>
      <c r="CB112" s="837"/>
      <c r="CC112" s="837"/>
      <c r="CD112" s="837"/>
      <c r="CE112" s="837"/>
      <c r="CF112" s="898">
        <v>53.9</v>
      </c>
      <c r="CG112" s="899"/>
      <c r="CH112" s="899"/>
      <c r="CI112" s="899"/>
      <c r="CJ112" s="899"/>
      <c r="CK112" s="954"/>
      <c r="CL112" s="841"/>
      <c r="CM112" s="844" t="s">
        <v>438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379</v>
      </c>
      <c r="DH112" s="837"/>
      <c r="DI112" s="837"/>
      <c r="DJ112" s="837"/>
      <c r="DK112" s="837"/>
      <c r="DL112" s="837" t="s">
        <v>130</v>
      </c>
      <c r="DM112" s="837"/>
      <c r="DN112" s="837"/>
      <c r="DO112" s="837"/>
      <c r="DP112" s="837"/>
      <c r="DQ112" s="837" t="s">
        <v>439</v>
      </c>
      <c r="DR112" s="837"/>
      <c r="DS112" s="837"/>
      <c r="DT112" s="837"/>
      <c r="DU112" s="837"/>
      <c r="DV112" s="814" t="s">
        <v>130</v>
      </c>
      <c r="DW112" s="814"/>
      <c r="DX112" s="814"/>
      <c r="DY112" s="814"/>
      <c r="DZ112" s="815"/>
    </row>
    <row r="113" spans="1:130" s="226" customFormat="1" ht="26.25" customHeight="1">
      <c r="A113" s="941"/>
      <c r="B113" s="942"/>
      <c r="C113" s="770" t="s">
        <v>440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6601983</v>
      </c>
      <c r="AB113" s="946"/>
      <c r="AC113" s="946"/>
      <c r="AD113" s="946"/>
      <c r="AE113" s="947"/>
      <c r="AF113" s="948">
        <v>6868686</v>
      </c>
      <c r="AG113" s="946"/>
      <c r="AH113" s="946"/>
      <c r="AI113" s="946"/>
      <c r="AJ113" s="947"/>
      <c r="AK113" s="948">
        <v>6452580</v>
      </c>
      <c r="AL113" s="946"/>
      <c r="AM113" s="946"/>
      <c r="AN113" s="946"/>
      <c r="AO113" s="947"/>
      <c r="AP113" s="949">
        <v>3.3</v>
      </c>
      <c r="AQ113" s="950"/>
      <c r="AR113" s="950"/>
      <c r="AS113" s="950"/>
      <c r="AT113" s="951"/>
      <c r="AU113" s="959"/>
      <c r="AV113" s="960"/>
      <c r="AW113" s="960"/>
      <c r="AX113" s="960"/>
      <c r="AY113" s="960"/>
      <c r="AZ113" s="835" t="s">
        <v>441</v>
      </c>
      <c r="BA113" s="770"/>
      <c r="BB113" s="770"/>
      <c r="BC113" s="770"/>
      <c r="BD113" s="770"/>
      <c r="BE113" s="770"/>
      <c r="BF113" s="770"/>
      <c r="BG113" s="770"/>
      <c r="BH113" s="770"/>
      <c r="BI113" s="770"/>
      <c r="BJ113" s="770"/>
      <c r="BK113" s="770"/>
      <c r="BL113" s="770"/>
      <c r="BM113" s="770"/>
      <c r="BN113" s="770"/>
      <c r="BO113" s="770"/>
      <c r="BP113" s="771"/>
      <c r="BQ113" s="836">
        <v>32649</v>
      </c>
      <c r="BR113" s="837"/>
      <c r="BS113" s="837"/>
      <c r="BT113" s="837"/>
      <c r="BU113" s="837"/>
      <c r="BV113" s="837">
        <v>9711</v>
      </c>
      <c r="BW113" s="837"/>
      <c r="BX113" s="837"/>
      <c r="BY113" s="837"/>
      <c r="BZ113" s="837"/>
      <c r="CA113" s="837" t="s">
        <v>379</v>
      </c>
      <c r="CB113" s="837"/>
      <c r="CC113" s="837"/>
      <c r="CD113" s="837"/>
      <c r="CE113" s="837"/>
      <c r="CF113" s="898" t="s">
        <v>130</v>
      </c>
      <c r="CG113" s="899"/>
      <c r="CH113" s="899"/>
      <c r="CI113" s="899"/>
      <c r="CJ113" s="899"/>
      <c r="CK113" s="954"/>
      <c r="CL113" s="841"/>
      <c r="CM113" s="844" t="s">
        <v>442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130</v>
      </c>
      <c r="DH113" s="800"/>
      <c r="DI113" s="800"/>
      <c r="DJ113" s="800"/>
      <c r="DK113" s="801"/>
      <c r="DL113" s="802" t="s">
        <v>443</v>
      </c>
      <c r="DM113" s="800"/>
      <c r="DN113" s="800"/>
      <c r="DO113" s="800"/>
      <c r="DP113" s="801"/>
      <c r="DQ113" s="802" t="s">
        <v>432</v>
      </c>
      <c r="DR113" s="800"/>
      <c r="DS113" s="800"/>
      <c r="DT113" s="800"/>
      <c r="DU113" s="801"/>
      <c r="DV113" s="847" t="s">
        <v>432</v>
      </c>
      <c r="DW113" s="848"/>
      <c r="DX113" s="848"/>
      <c r="DY113" s="848"/>
      <c r="DZ113" s="849"/>
    </row>
    <row r="114" spans="1:130" s="226" customFormat="1" ht="26.25" customHeight="1">
      <c r="A114" s="941"/>
      <c r="B114" s="942"/>
      <c r="C114" s="770" t="s">
        <v>444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439</v>
      </c>
      <c r="AB114" s="800"/>
      <c r="AC114" s="800"/>
      <c r="AD114" s="800"/>
      <c r="AE114" s="801"/>
      <c r="AF114" s="802" t="s">
        <v>130</v>
      </c>
      <c r="AG114" s="800"/>
      <c r="AH114" s="800"/>
      <c r="AI114" s="800"/>
      <c r="AJ114" s="801"/>
      <c r="AK114" s="802" t="s">
        <v>432</v>
      </c>
      <c r="AL114" s="800"/>
      <c r="AM114" s="800"/>
      <c r="AN114" s="800"/>
      <c r="AO114" s="801"/>
      <c r="AP114" s="847" t="s">
        <v>130</v>
      </c>
      <c r="AQ114" s="848"/>
      <c r="AR114" s="848"/>
      <c r="AS114" s="848"/>
      <c r="AT114" s="849"/>
      <c r="AU114" s="959"/>
      <c r="AV114" s="960"/>
      <c r="AW114" s="960"/>
      <c r="AX114" s="960"/>
      <c r="AY114" s="960"/>
      <c r="AZ114" s="835" t="s">
        <v>445</v>
      </c>
      <c r="BA114" s="770"/>
      <c r="BB114" s="770"/>
      <c r="BC114" s="770"/>
      <c r="BD114" s="770"/>
      <c r="BE114" s="770"/>
      <c r="BF114" s="770"/>
      <c r="BG114" s="770"/>
      <c r="BH114" s="770"/>
      <c r="BI114" s="770"/>
      <c r="BJ114" s="770"/>
      <c r="BK114" s="770"/>
      <c r="BL114" s="770"/>
      <c r="BM114" s="770"/>
      <c r="BN114" s="770"/>
      <c r="BO114" s="770"/>
      <c r="BP114" s="771"/>
      <c r="BQ114" s="836">
        <v>35068508</v>
      </c>
      <c r="BR114" s="837"/>
      <c r="BS114" s="837"/>
      <c r="BT114" s="837"/>
      <c r="BU114" s="837"/>
      <c r="BV114" s="837">
        <v>35139103</v>
      </c>
      <c r="BW114" s="837"/>
      <c r="BX114" s="837"/>
      <c r="BY114" s="837"/>
      <c r="BZ114" s="837"/>
      <c r="CA114" s="837">
        <v>49857532</v>
      </c>
      <c r="CB114" s="837"/>
      <c r="CC114" s="837"/>
      <c r="CD114" s="837"/>
      <c r="CE114" s="837"/>
      <c r="CF114" s="898">
        <v>25.4</v>
      </c>
      <c r="CG114" s="899"/>
      <c r="CH114" s="899"/>
      <c r="CI114" s="899"/>
      <c r="CJ114" s="899"/>
      <c r="CK114" s="954"/>
      <c r="CL114" s="841"/>
      <c r="CM114" s="844" t="s">
        <v>446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432</v>
      </c>
      <c r="DH114" s="800"/>
      <c r="DI114" s="800"/>
      <c r="DJ114" s="800"/>
      <c r="DK114" s="801"/>
      <c r="DL114" s="802" t="s">
        <v>439</v>
      </c>
      <c r="DM114" s="800"/>
      <c r="DN114" s="800"/>
      <c r="DO114" s="800"/>
      <c r="DP114" s="801"/>
      <c r="DQ114" s="802" t="s">
        <v>130</v>
      </c>
      <c r="DR114" s="800"/>
      <c r="DS114" s="800"/>
      <c r="DT114" s="800"/>
      <c r="DU114" s="801"/>
      <c r="DV114" s="847" t="s">
        <v>379</v>
      </c>
      <c r="DW114" s="848"/>
      <c r="DX114" s="848"/>
      <c r="DY114" s="848"/>
      <c r="DZ114" s="849"/>
    </row>
    <row r="115" spans="1:130" s="226" customFormat="1" ht="26.25" customHeight="1">
      <c r="A115" s="941"/>
      <c r="B115" s="942"/>
      <c r="C115" s="770" t="s">
        <v>447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105509</v>
      </c>
      <c r="AB115" s="946"/>
      <c r="AC115" s="946"/>
      <c r="AD115" s="946"/>
      <c r="AE115" s="947"/>
      <c r="AF115" s="948">
        <v>104971</v>
      </c>
      <c r="AG115" s="946"/>
      <c r="AH115" s="946"/>
      <c r="AI115" s="946"/>
      <c r="AJ115" s="947"/>
      <c r="AK115" s="948">
        <v>104274</v>
      </c>
      <c r="AL115" s="946"/>
      <c r="AM115" s="946"/>
      <c r="AN115" s="946"/>
      <c r="AO115" s="947"/>
      <c r="AP115" s="949">
        <v>0.1</v>
      </c>
      <c r="AQ115" s="950"/>
      <c r="AR115" s="950"/>
      <c r="AS115" s="950"/>
      <c r="AT115" s="951"/>
      <c r="AU115" s="959"/>
      <c r="AV115" s="960"/>
      <c r="AW115" s="960"/>
      <c r="AX115" s="960"/>
      <c r="AY115" s="960"/>
      <c r="AZ115" s="835" t="s">
        <v>448</v>
      </c>
      <c r="BA115" s="770"/>
      <c r="BB115" s="770"/>
      <c r="BC115" s="770"/>
      <c r="BD115" s="770"/>
      <c r="BE115" s="770"/>
      <c r="BF115" s="770"/>
      <c r="BG115" s="770"/>
      <c r="BH115" s="770"/>
      <c r="BI115" s="770"/>
      <c r="BJ115" s="770"/>
      <c r="BK115" s="770"/>
      <c r="BL115" s="770"/>
      <c r="BM115" s="770"/>
      <c r="BN115" s="770"/>
      <c r="BO115" s="770"/>
      <c r="BP115" s="771"/>
      <c r="BQ115" s="836">
        <v>1212260</v>
      </c>
      <c r="BR115" s="837"/>
      <c r="BS115" s="837"/>
      <c r="BT115" s="837"/>
      <c r="BU115" s="837"/>
      <c r="BV115" s="837">
        <v>1956046</v>
      </c>
      <c r="BW115" s="837"/>
      <c r="BX115" s="837"/>
      <c r="BY115" s="837"/>
      <c r="BZ115" s="837"/>
      <c r="CA115" s="837">
        <v>2020081</v>
      </c>
      <c r="CB115" s="837"/>
      <c r="CC115" s="837"/>
      <c r="CD115" s="837"/>
      <c r="CE115" s="837"/>
      <c r="CF115" s="898">
        <v>1</v>
      </c>
      <c r="CG115" s="899"/>
      <c r="CH115" s="899"/>
      <c r="CI115" s="899"/>
      <c r="CJ115" s="899"/>
      <c r="CK115" s="954"/>
      <c r="CL115" s="841"/>
      <c r="CM115" s="835" t="s">
        <v>449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386</v>
      </c>
      <c r="DH115" s="800"/>
      <c r="DI115" s="800"/>
      <c r="DJ115" s="800"/>
      <c r="DK115" s="801"/>
      <c r="DL115" s="802" t="s">
        <v>130</v>
      </c>
      <c r="DM115" s="800"/>
      <c r="DN115" s="800"/>
      <c r="DO115" s="800"/>
      <c r="DP115" s="801"/>
      <c r="DQ115" s="802" t="s">
        <v>450</v>
      </c>
      <c r="DR115" s="800"/>
      <c r="DS115" s="800"/>
      <c r="DT115" s="800"/>
      <c r="DU115" s="801"/>
      <c r="DV115" s="847" t="s">
        <v>432</v>
      </c>
      <c r="DW115" s="848"/>
      <c r="DX115" s="848"/>
      <c r="DY115" s="848"/>
      <c r="DZ115" s="849"/>
    </row>
    <row r="116" spans="1:130" s="226" customFormat="1" ht="26.25" customHeight="1">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439</v>
      </c>
      <c r="AB116" s="800"/>
      <c r="AC116" s="800"/>
      <c r="AD116" s="800"/>
      <c r="AE116" s="801"/>
      <c r="AF116" s="802" t="s">
        <v>432</v>
      </c>
      <c r="AG116" s="800"/>
      <c r="AH116" s="800"/>
      <c r="AI116" s="800"/>
      <c r="AJ116" s="801"/>
      <c r="AK116" s="802" t="s">
        <v>439</v>
      </c>
      <c r="AL116" s="800"/>
      <c r="AM116" s="800"/>
      <c r="AN116" s="800"/>
      <c r="AO116" s="801"/>
      <c r="AP116" s="847" t="s">
        <v>432</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432</v>
      </c>
      <c r="BR116" s="837"/>
      <c r="BS116" s="837"/>
      <c r="BT116" s="837"/>
      <c r="BU116" s="837"/>
      <c r="BV116" s="837" t="s">
        <v>379</v>
      </c>
      <c r="BW116" s="837"/>
      <c r="BX116" s="837"/>
      <c r="BY116" s="837"/>
      <c r="BZ116" s="837"/>
      <c r="CA116" s="837" t="s">
        <v>443</v>
      </c>
      <c r="CB116" s="837"/>
      <c r="CC116" s="837"/>
      <c r="CD116" s="837"/>
      <c r="CE116" s="837"/>
      <c r="CF116" s="898" t="s">
        <v>439</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85979</v>
      </c>
      <c r="DH116" s="800"/>
      <c r="DI116" s="800"/>
      <c r="DJ116" s="800"/>
      <c r="DK116" s="801"/>
      <c r="DL116" s="802">
        <v>42899</v>
      </c>
      <c r="DM116" s="800"/>
      <c r="DN116" s="800"/>
      <c r="DO116" s="800"/>
      <c r="DP116" s="801"/>
      <c r="DQ116" s="802" t="s">
        <v>379</v>
      </c>
      <c r="DR116" s="800"/>
      <c r="DS116" s="800"/>
      <c r="DT116" s="800"/>
      <c r="DU116" s="801"/>
      <c r="DV116" s="847" t="s">
        <v>130</v>
      </c>
      <c r="DW116" s="848"/>
      <c r="DX116" s="848"/>
      <c r="DY116" s="848"/>
      <c r="DZ116" s="849"/>
    </row>
    <row r="117" spans="1:130" s="226" customFormat="1" ht="26.25" customHeight="1">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41346131</v>
      </c>
      <c r="AB117" s="932"/>
      <c r="AC117" s="932"/>
      <c r="AD117" s="932"/>
      <c r="AE117" s="933"/>
      <c r="AF117" s="934">
        <v>42065089</v>
      </c>
      <c r="AG117" s="932"/>
      <c r="AH117" s="932"/>
      <c r="AI117" s="932"/>
      <c r="AJ117" s="933"/>
      <c r="AK117" s="934">
        <v>42815123</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130</v>
      </c>
      <c r="BR117" s="837"/>
      <c r="BS117" s="837"/>
      <c r="BT117" s="837"/>
      <c r="BU117" s="837"/>
      <c r="BV117" s="837" t="s">
        <v>432</v>
      </c>
      <c r="BW117" s="837"/>
      <c r="BX117" s="837"/>
      <c r="BY117" s="837"/>
      <c r="BZ117" s="837"/>
      <c r="CA117" s="837" t="s">
        <v>130</v>
      </c>
      <c r="CB117" s="837"/>
      <c r="CC117" s="837"/>
      <c r="CD117" s="837"/>
      <c r="CE117" s="837"/>
      <c r="CF117" s="898" t="s">
        <v>130</v>
      </c>
      <c r="CG117" s="899"/>
      <c r="CH117" s="899"/>
      <c r="CI117" s="899"/>
      <c r="CJ117" s="899"/>
      <c r="CK117" s="954"/>
      <c r="CL117" s="841"/>
      <c r="CM117" s="844" t="s">
        <v>456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450</v>
      </c>
      <c r="DH117" s="800"/>
      <c r="DI117" s="800"/>
      <c r="DJ117" s="800"/>
      <c r="DK117" s="801"/>
      <c r="DL117" s="802" t="s">
        <v>379</v>
      </c>
      <c r="DM117" s="800"/>
      <c r="DN117" s="800"/>
      <c r="DO117" s="800"/>
      <c r="DP117" s="801"/>
      <c r="DQ117" s="802" t="s">
        <v>450</v>
      </c>
      <c r="DR117" s="800"/>
      <c r="DS117" s="800"/>
      <c r="DT117" s="800"/>
      <c r="DU117" s="801"/>
      <c r="DV117" s="847" t="s">
        <v>130</v>
      </c>
      <c r="DW117" s="848"/>
      <c r="DX117" s="848"/>
      <c r="DY117" s="848"/>
      <c r="DZ117" s="849"/>
    </row>
    <row r="118" spans="1:130" s="226" customFormat="1" ht="26.25" customHeight="1">
      <c r="A118" s="924" t="s">
        <v>426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424</v>
      </c>
      <c r="AB118" s="925"/>
      <c r="AC118" s="925"/>
      <c r="AD118" s="925"/>
      <c r="AE118" s="926"/>
      <c r="AF118" s="927" t="s">
        <v>299</v>
      </c>
      <c r="AG118" s="925"/>
      <c r="AH118" s="925"/>
      <c r="AI118" s="925"/>
      <c r="AJ118" s="926"/>
      <c r="AK118" s="927" t="s">
        <v>298</v>
      </c>
      <c r="AL118" s="925"/>
      <c r="AM118" s="925"/>
      <c r="AN118" s="925"/>
      <c r="AO118" s="926"/>
      <c r="AP118" s="928" t="s">
        <v>425</v>
      </c>
      <c r="AQ118" s="929"/>
      <c r="AR118" s="929"/>
      <c r="AS118" s="929"/>
      <c r="AT118" s="930"/>
      <c r="AU118" s="959"/>
      <c r="AV118" s="960"/>
      <c r="AW118" s="960"/>
      <c r="AX118" s="960"/>
      <c r="AY118" s="960"/>
      <c r="AZ118" s="902" t="s">
        <v>457</v>
      </c>
      <c r="BA118" s="903"/>
      <c r="BB118" s="903"/>
      <c r="BC118" s="903"/>
      <c r="BD118" s="903"/>
      <c r="BE118" s="903"/>
      <c r="BF118" s="903"/>
      <c r="BG118" s="903"/>
      <c r="BH118" s="903"/>
      <c r="BI118" s="903"/>
      <c r="BJ118" s="903"/>
      <c r="BK118" s="903"/>
      <c r="BL118" s="903"/>
      <c r="BM118" s="903"/>
      <c r="BN118" s="903"/>
      <c r="BO118" s="903"/>
      <c r="BP118" s="904"/>
      <c r="BQ118" s="905" t="s">
        <v>439</v>
      </c>
      <c r="BR118" s="868"/>
      <c r="BS118" s="868"/>
      <c r="BT118" s="868"/>
      <c r="BU118" s="868"/>
      <c r="BV118" s="868" t="s">
        <v>379</v>
      </c>
      <c r="BW118" s="868"/>
      <c r="BX118" s="868"/>
      <c r="BY118" s="868"/>
      <c r="BZ118" s="868"/>
      <c r="CA118" s="868" t="s">
        <v>443</v>
      </c>
      <c r="CB118" s="868"/>
      <c r="CC118" s="868"/>
      <c r="CD118" s="868"/>
      <c r="CE118" s="868"/>
      <c r="CF118" s="898" t="s">
        <v>379</v>
      </c>
      <c r="CG118" s="899"/>
      <c r="CH118" s="899"/>
      <c r="CI118" s="899"/>
      <c r="CJ118" s="899"/>
      <c r="CK118" s="954"/>
      <c r="CL118" s="841"/>
      <c r="CM118" s="844" t="s">
        <v>458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130</v>
      </c>
      <c r="DH118" s="800"/>
      <c r="DI118" s="800"/>
      <c r="DJ118" s="800"/>
      <c r="DK118" s="801"/>
      <c r="DL118" s="802" t="s">
        <v>379</v>
      </c>
      <c r="DM118" s="800"/>
      <c r="DN118" s="800"/>
      <c r="DO118" s="800"/>
      <c r="DP118" s="801"/>
      <c r="DQ118" s="802" t="s">
        <v>450</v>
      </c>
      <c r="DR118" s="800"/>
      <c r="DS118" s="800"/>
      <c r="DT118" s="800"/>
      <c r="DU118" s="801"/>
      <c r="DV118" s="847" t="s">
        <v>130</v>
      </c>
      <c r="DW118" s="848"/>
      <c r="DX118" s="848"/>
      <c r="DY118" s="848"/>
      <c r="DZ118" s="849"/>
    </row>
    <row r="119" spans="1:130" s="226" customFormat="1" ht="26.25" customHeight="1">
      <c r="A119" s="838" t="s">
        <v>429</v>
      </c>
      <c r="B119" s="839"/>
      <c r="C119" s="914" t="s">
        <v>430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52380</v>
      </c>
      <c r="AB119" s="918"/>
      <c r="AC119" s="918"/>
      <c r="AD119" s="918"/>
      <c r="AE119" s="919"/>
      <c r="AF119" s="920">
        <v>52916</v>
      </c>
      <c r="AG119" s="918"/>
      <c r="AH119" s="918"/>
      <c r="AI119" s="918"/>
      <c r="AJ119" s="919"/>
      <c r="AK119" s="920">
        <v>53458</v>
      </c>
      <c r="AL119" s="918"/>
      <c r="AM119" s="918"/>
      <c r="AN119" s="918"/>
      <c r="AO119" s="919"/>
      <c r="AP119" s="921">
        <v>0</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459</v>
      </c>
      <c r="BP119" s="901"/>
      <c r="BQ119" s="905">
        <v>591272553</v>
      </c>
      <c r="BR119" s="868"/>
      <c r="BS119" s="868"/>
      <c r="BT119" s="868"/>
      <c r="BU119" s="868"/>
      <c r="BV119" s="868">
        <v>605980067</v>
      </c>
      <c r="BW119" s="868"/>
      <c r="BX119" s="868"/>
      <c r="BY119" s="868"/>
      <c r="BZ119" s="868"/>
      <c r="CA119" s="868">
        <v>650943422</v>
      </c>
      <c r="CB119" s="868"/>
      <c r="CC119" s="868"/>
      <c r="CD119" s="868"/>
      <c r="CE119" s="868"/>
      <c r="CF119" s="766"/>
      <c r="CG119" s="767"/>
      <c r="CH119" s="767"/>
      <c r="CI119" s="767"/>
      <c r="CJ119" s="857"/>
      <c r="CK119" s="955"/>
      <c r="CL119" s="843"/>
      <c r="CM119" s="861" t="s">
        <v>460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432</v>
      </c>
      <c r="DH119" s="783"/>
      <c r="DI119" s="783"/>
      <c r="DJ119" s="783"/>
      <c r="DK119" s="784"/>
      <c r="DL119" s="785" t="s">
        <v>130</v>
      </c>
      <c r="DM119" s="783"/>
      <c r="DN119" s="783"/>
      <c r="DO119" s="783"/>
      <c r="DP119" s="784"/>
      <c r="DQ119" s="785" t="s">
        <v>130</v>
      </c>
      <c r="DR119" s="783"/>
      <c r="DS119" s="783"/>
      <c r="DT119" s="783"/>
      <c r="DU119" s="784"/>
      <c r="DV119" s="871" t="s">
        <v>432</v>
      </c>
      <c r="DW119" s="872"/>
      <c r="DX119" s="872"/>
      <c r="DY119" s="872"/>
      <c r="DZ119" s="873"/>
    </row>
    <row r="120" spans="1:130" s="226" customFormat="1" ht="26.25" customHeight="1">
      <c r="A120" s="840"/>
      <c r="B120" s="841"/>
      <c r="C120" s="844" t="s">
        <v>434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v>7653</v>
      </c>
      <c r="AB120" s="800"/>
      <c r="AC120" s="800"/>
      <c r="AD120" s="800"/>
      <c r="AE120" s="801"/>
      <c r="AF120" s="802">
        <v>7653</v>
      </c>
      <c r="AG120" s="800"/>
      <c r="AH120" s="800"/>
      <c r="AI120" s="800"/>
      <c r="AJ120" s="801"/>
      <c r="AK120" s="802">
        <v>7653</v>
      </c>
      <c r="AL120" s="800"/>
      <c r="AM120" s="800"/>
      <c r="AN120" s="800"/>
      <c r="AO120" s="801"/>
      <c r="AP120" s="847">
        <v>0</v>
      </c>
      <c r="AQ120" s="848"/>
      <c r="AR120" s="848"/>
      <c r="AS120" s="848"/>
      <c r="AT120" s="849"/>
      <c r="AU120" s="906" t="s">
        <v>461</v>
      </c>
      <c r="AV120" s="907"/>
      <c r="AW120" s="907"/>
      <c r="AX120" s="907"/>
      <c r="AY120" s="908"/>
      <c r="AZ120" s="883" t="s">
        <v>462</v>
      </c>
      <c r="BA120" s="828"/>
      <c r="BB120" s="828"/>
      <c r="BC120" s="828"/>
      <c r="BD120" s="828"/>
      <c r="BE120" s="828"/>
      <c r="BF120" s="828"/>
      <c r="BG120" s="828"/>
      <c r="BH120" s="828"/>
      <c r="BI120" s="828"/>
      <c r="BJ120" s="828"/>
      <c r="BK120" s="828"/>
      <c r="BL120" s="828"/>
      <c r="BM120" s="828"/>
      <c r="BN120" s="828"/>
      <c r="BO120" s="828"/>
      <c r="BP120" s="829"/>
      <c r="BQ120" s="884">
        <v>67089400</v>
      </c>
      <c r="BR120" s="865"/>
      <c r="BS120" s="865"/>
      <c r="BT120" s="865"/>
      <c r="BU120" s="865"/>
      <c r="BV120" s="865">
        <v>69002934</v>
      </c>
      <c r="BW120" s="865"/>
      <c r="BX120" s="865"/>
      <c r="BY120" s="865"/>
      <c r="BZ120" s="865"/>
      <c r="CA120" s="865">
        <v>70553793</v>
      </c>
      <c r="CB120" s="865"/>
      <c r="CC120" s="865"/>
      <c r="CD120" s="865"/>
      <c r="CE120" s="865"/>
      <c r="CF120" s="889">
        <v>36</v>
      </c>
      <c r="CG120" s="890"/>
      <c r="CH120" s="890"/>
      <c r="CI120" s="890"/>
      <c r="CJ120" s="890"/>
      <c r="CK120" s="891" t="s">
        <v>463</v>
      </c>
      <c r="CL120" s="875"/>
      <c r="CM120" s="875"/>
      <c r="CN120" s="875"/>
      <c r="CO120" s="876"/>
      <c r="CP120" s="895" t="s">
        <v>464</v>
      </c>
      <c r="CQ120" s="896"/>
      <c r="CR120" s="896"/>
      <c r="CS120" s="896"/>
      <c r="CT120" s="896"/>
      <c r="CU120" s="896"/>
      <c r="CV120" s="896"/>
      <c r="CW120" s="896"/>
      <c r="CX120" s="896"/>
      <c r="CY120" s="896"/>
      <c r="CZ120" s="896"/>
      <c r="DA120" s="896"/>
      <c r="DB120" s="896"/>
      <c r="DC120" s="896"/>
      <c r="DD120" s="896"/>
      <c r="DE120" s="896"/>
      <c r="DF120" s="897"/>
      <c r="DG120" s="884">
        <v>108490767</v>
      </c>
      <c r="DH120" s="865"/>
      <c r="DI120" s="865"/>
      <c r="DJ120" s="865"/>
      <c r="DK120" s="865"/>
      <c r="DL120" s="865">
        <v>108086947</v>
      </c>
      <c r="DM120" s="865"/>
      <c r="DN120" s="865"/>
      <c r="DO120" s="865"/>
      <c r="DP120" s="865"/>
      <c r="DQ120" s="865">
        <v>105682532</v>
      </c>
      <c r="DR120" s="865"/>
      <c r="DS120" s="865"/>
      <c r="DT120" s="865"/>
      <c r="DU120" s="865"/>
      <c r="DV120" s="866">
        <v>53.9</v>
      </c>
      <c r="DW120" s="866"/>
      <c r="DX120" s="866"/>
      <c r="DY120" s="866"/>
      <c r="DZ120" s="867"/>
    </row>
    <row r="121" spans="1:130" s="226" customFormat="1" ht="26.25" customHeight="1">
      <c r="A121" s="840"/>
      <c r="B121" s="841"/>
      <c r="C121" s="886" t="s">
        <v>465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432</v>
      </c>
      <c r="AB121" s="800"/>
      <c r="AC121" s="800"/>
      <c r="AD121" s="800"/>
      <c r="AE121" s="801"/>
      <c r="AF121" s="802" t="s">
        <v>130</v>
      </c>
      <c r="AG121" s="800"/>
      <c r="AH121" s="800"/>
      <c r="AI121" s="800"/>
      <c r="AJ121" s="801"/>
      <c r="AK121" s="802" t="s">
        <v>443</v>
      </c>
      <c r="AL121" s="800"/>
      <c r="AM121" s="800"/>
      <c r="AN121" s="800"/>
      <c r="AO121" s="801"/>
      <c r="AP121" s="847" t="s">
        <v>432</v>
      </c>
      <c r="AQ121" s="848"/>
      <c r="AR121" s="848"/>
      <c r="AS121" s="848"/>
      <c r="AT121" s="849"/>
      <c r="AU121" s="909"/>
      <c r="AV121" s="910"/>
      <c r="AW121" s="910"/>
      <c r="AX121" s="910"/>
      <c r="AY121" s="911"/>
      <c r="AZ121" s="835" t="s">
        <v>466</v>
      </c>
      <c r="BA121" s="770"/>
      <c r="BB121" s="770"/>
      <c r="BC121" s="770"/>
      <c r="BD121" s="770"/>
      <c r="BE121" s="770"/>
      <c r="BF121" s="770"/>
      <c r="BG121" s="770"/>
      <c r="BH121" s="770"/>
      <c r="BI121" s="770"/>
      <c r="BJ121" s="770"/>
      <c r="BK121" s="770"/>
      <c r="BL121" s="770"/>
      <c r="BM121" s="770"/>
      <c r="BN121" s="770"/>
      <c r="BO121" s="770"/>
      <c r="BP121" s="771"/>
      <c r="BQ121" s="836">
        <v>133346414</v>
      </c>
      <c r="BR121" s="837"/>
      <c r="BS121" s="837"/>
      <c r="BT121" s="837"/>
      <c r="BU121" s="837"/>
      <c r="BV121" s="837">
        <v>132213364</v>
      </c>
      <c r="BW121" s="837"/>
      <c r="BX121" s="837"/>
      <c r="BY121" s="837"/>
      <c r="BZ121" s="837"/>
      <c r="CA121" s="837">
        <v>144245616</v>
      </c>
      <c r="CB121" s="837"/>
      <c r="CC121" s="837"/>
      <c r="CD121" s="837"/>
      <c r="CE121" s="837"/>
      <c r="CF121" s="898">
        <v>73.5</v>
      </c>
      <c r="CG121" s="899"/>
      <c r="CH121" s="899"/>
      <c r="CI121" s="899"/>
      <c r="CJ121" s="899"/>
      <c r="CK121" s="892"/>
      <c r="CL121" s="878"/>
      <c r="CM121" s="878"/>
      <c r="CN121" s="878"/>
      <c r="CO121" s="879"/>
      <c r="CP121" s="858" t="s">
        <v>400</v>
      </c>
      <c r="CQ121" s="859"/>
      <c r="CR121" s="859"/>
      <c r="CS121" s="859"/>
      <c r="CT121" s="859"/>
      <c r="CU121" s="859"/>
      <c r="CV121" s="859"/>
      <c r="CW121" s="859"/>
      <c r="CX121" s="859"/>
      <c r="CY121" s="859"/>
      <c r="CZ121" s="859"/>
      <c r="DA121" s="859"/>
      <c r="DB121" s="859"/>
      <c r="DC121" s="859"/>
      <c r="DD121" s="859"/>
      <c r="DE121" s="859"/>
      <c r="DF121" s="860"/>
      <c r="DG121" s="836">
        <v>27736</v>
      </c>
      <c r="DH121" s="837"/>
      <c r="DI121" s="837"/>
      <c r="DJ121" s="837"/>
      <c r="DK121" s="837"/>
      <c r="DL121" s="837">
        <v>29587</v>
      </c>
      <c r="DM121" s="837"/>
      <c r="DN121" s="837"/>
      <c r="DO121" s="837"/>
      <c r="DP121" s="837"/>
      <c r="DQ121" s="837">
        <v>30586</v>
      </c>
      <c r="DR121" s="837"/>
      <c r="DS121" s="837"/>
      <c r="DT121" s="837"/>
      <c r="DU121" s="837"/>
      <c r="DV121" s="814">
        <v>0</v>
      </c>
      <c r="DW121" s="814"/>
      <c r="DX121" s="814"/>
      <c r="DY121" s="814"/>
      <c r="DZ121" s="815"/>
    </row>
    <row r="122" spans="1:130" s="226" customFormat="1" ht="26.25" customHeight="1">
      <c r="A122" s="840"/>
      <c r="B122" s="841"/>
      <c r="C122" s="844" t="s">
        <v>446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432</v>
      </c>
      <c r="AB122" s="800"/>
      <c r="AC122" s="800"/>
      <c r="AD122" s="800"/>
      <c r="AE122" s="801"/>
      <c r="AF122" s="802" t="s">
        <v>450</v>
      </c>
      <c r="AG122" s="800"/>
      <c r="AH122" s="800"/>
      <c r="AI122" s="800"/>
      <c r="AJ122" s="801"/>
      <c r="AK122" s="802" t="s">
        <v>130</v>
      </c>
      <c r="AL122" s="800"/>
      <c r="AM122" s="800"/>
      <c r="AN122" s="800"/>
      <c r="AO122" s="801"/>
      <c r="AP122" s="847" t="s">
        <v>130</v>
      </c>
      <c r="AQ122" s="848"/>
      <c r="AR122" s="848"/>
      <c r="AS122" s="848"/>
      <c r="AT122" s="849"/>
      <c r="AU122" s="909"/>
      <c r="AV122" s="910"/>
      <c r="AW122" s="910"/>
      <c r="AX122" s="910"/>
      <c r="AY122" s="911"/>
      <c r="AZ122" s="902" t="s">
        <v>467</v>
      </c>
      <c r="BA122" s="903"/>
      <c r="BB122" s="903"/>
      <c r="BC122" s="903"/>
      <c r="BD122" s="903"/>
      <c r="BE122" s="903"/>
      <c r="BF122" s="903"/>
      <c r="BG122" s="903"/>
      <c r="BH122" s="903"/>
      <c r="BI122" s="903"/>
      <c r="BJ122" s="903"/>
      <c r="BK122" s="903"/>
      <c r="BL122" s="903"/>
      <c r="BM122" s="903"/>
      <c r="BN122" s="903"/>
      <c r="BO122" s="903"/>
      <c r="BP122" s="904"/>
      <c r="BQ122" s="905">
        <v>364918660</v>
      </c>
      <c r="BR122" s="868"/>
      <c r="BS122" s="868"/>
      <c r="BT122" s="868"/>
      <c r="BU122" s="868"/>
      <c r="BV122" s="868">
        <v>375606406</v>
      </c>
      <c r="BW122" s="868"/>
      <c r="BX122" s="868"/>
      <c r="BY122" s="868"/>
      <c r="BZ122" s="868"/>
      <c r="CA122" s="868">
        <v>391029513</v>
      </c>
      <c r="CB122" s="868"/>
      <c r="CC122" s="868"/>
      <c r="CD122" s="868"/>
      <c r="CE122" s="868"/>
      <c r="CF122" s="869">
        <v>199.3</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45476</v>
      </c>
      <c r="AB123" s="800"/>
      <c r="AC123" s="800"/>
      <c r="AD123" s="800"/>
      <c r="AE123" s="801"/>
      <c r="AF123" s="802">
        <v>44402</v>
      </c>
      <c r="AG123" s="800"/>
      <c r="AH123" s="800"/>
      <c r="AI123" s="800"/>
      <c r="AJ123" s="801"/>
      <c r="AK123" s="802">
        <v>43163</v>
      </c>
      <c r="AL123" s="800"/>
      <c r="AM123" s="800"/>
      <c r="AN123" s="800"/>
      <c r="AO123" s="801"/>
      <c r="AP123" s="847">
        <v>0</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468</v>
      </c>
      <c r="BP123" s="901"/>
      <c r="BQ123" s="855">
        <v>565354474</v>
      </c>
      <c r="BR123" s="856"/>
      <c r="BS123" s="856"/>
      <c r="BT123" s="856"/>
      <c r="BU123" s="856"/>
      <c r="BV123" s="856">
        <v>576822704</v>
      </c>
      <c r="BW123" s="856"/>
      <c r="BX123" s="856"/>
      <c r="BY123" s="856"/>
      <c r="BZ123" s="856"/>
      <c r="CA123" s="856">
        <v>605828922</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456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130</v>
      </c>
      <c r="AB124" s="800"/>
      <c r="AC124" s="800"/>
      <c r="AD124" s="800"/>
      <c r="AE124" s="801"/>
      <c r="AF124" s="802" t="s">
        <v>130</v>
      </c>
      <c r="AG124" s="800"/>
      <c r="AH124" s="800"/>
      <c r="AI124" s="800"/>
      <c r="AJ124" s="801"/>
      <c r="AK124" s="802" t="s">
        <v>432</v>
      </c>
      <c r="AL124" s="800"/>
      <c r="AM124" s="800"/>
      <c r="AN124" s="800"/>
      <c r="AO124" s="801"/>
      <c r="AP124" s="847" t="s">
        <v>379</v>
      </c>
      <c r="AQ124" s="848"/>
      <c r="AR124" s="848"/>
      <c r="AS124" s="848"/>
      <c r="AT124" s="849"/>
      <c r="AU124" s="850" t="s">
        <v>469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15.6</v>
      </c>
      <c r="BR124" s="854"/>
      <c r="BS124" s="854"/>
      <c r="BT124" s="854"/>
      <c r="BU124" s="854"/>
      <c r="BV124" s="854">
        <v>17.5</v>
      </c>
      <c r="BW124" s="854"/>
      <c r="BX124" s="854"/>
      <c r="BY124" s="854"/>
      <c r="BZ124" s="854"/>
      <c r="CA124" s="854">
        <v>22.9</v>
      </c>
      <c r="CB124" s="854"/>
      <c r="CC124" s="854"/>
      <c r="CD124" s="854"/>
      <c r="CE124" s="854"/>
      <c r="CF124" s="744"/>
      <c r="CG124" s="745"/>
      <c r="CH124" s="745"/>
      <c r="CI124" s="745"/>
      <c r="CJ124" s="885"/>
      <c r="CK124" s="893"/>
      <c r="CL124" s="893"/>
      <c r="CM124" s="893"/>
      <c r="CN124" s="893"/>
      <c r="CO124" s="894"/>
      <c r="CP124" s="858" t="s">
        <v>470</v>
      </c>
      <c r="CQ124" s="859"/>
      <c r="CR124" s="859"/>
      <c r="CS124" s="859"/>
      <c r="CT124" s="859"/>
      <c r="CU124" s="859"/>
      <c r="CV124" s="859"/>
      <c r="CW124" s="859"/>
      <c r="CX124" s="859"/>
      <c r="CY124" s="859"/>
      <c r="CZ124" s="859"/>
      <c r="DA124" s="859"/>
      <c r="DB124" s="859"/>
      <c r="DC124" s="859"/>
      <c r="DD124" s="859"/>
      <c r="DE124" s="859"/>
      <c r="DF124" s="860"/>
      <c r="DG124" s="782" t="s">
        <v>471</v>
      </c>
      <c r="DH124" s="783"/>
      <c r="DI124" s="783"/>
      <c r="DJ124" s="783"/>
      <c r="DK124" s="784"/>
      <c r="DL124" s="785" t="s">
        <v>471</v>
      </c>
      <c r="DM124" s="783"/>
      <c r="DN124" s="783"/>
      <c r="DO124" s="783"/>
      <c r="DP124" s="784"/>
      <c r="DQ124" s="785" t="s">
        <v>471</v>
      </c>
      <c r="DR124" s="783"/>
      <c r="DS124" s="783"/>
      <c r="DT124" s="783"/>
      <c r="DU124" s="784"/>
      <c r="DV124" s="871" t="s">
        <v>471</v>
      </c>
      <c r="DW124" s="872"/>
      <c r="DX124" s="872"/>
      <c r="DY124" s="872"/>
      <c r="DZ124" s="873"/>
    </row>
    <row r="125" spans="1:130" s="226" customFormat="1" ht="26.25" customHeight="1">
      <c r="A125" s="840"/>
      <c r="B125" s="841"/>
      <c r="C125" s="844" t="s">
        <v>458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471</v>
      </c>
      <c r="AB125" s="800"/>
      <c r="AC125" s="800"/>
      <c r="AD125" s="800"/>
      <c r="AE125" s="801"/>
      <c r="AF125" s="802" t="s">
        <v>471</v>
      </c>
      <c r="AG125" s="800"/>
      <c r="AH125" s="800"/>
      <c r="AI125" s="800"/>
      <c r="AJ125" s="801"/>
      <c r="AK125" s="802" t="s">
        <v>471</v>
      </c>
      <c r="AL125" s="800"/>
      <c r="AM125" s="800"/>
      <c r="AN125" s="800"/>
      <c r="AO125" s="801"/>
      <c r="AP125" s="847" t="s">
        <v>471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472</v>
      </c>
      <c r="CL125" s="875"/>
      <c r="CM125" s="875"/>
      <c r="CN125" s="875"/>
      <c r="CO125" s="876"/>
      <c r="CP125" s="883" t="s">
        <v>473</v>
      </c>
      <c r="CQ125" s="828"/>
      <c r="CR125" s="828"/>
      <c r="CS125" s="828"/>
      <c r="CT125" s="828"/>
      <c r="CU125" s="828"/>
      <c r="CV125" s="828"/>
      <c r="CW125" s="828"/>
      <c r="CX125" s="828"/>
      <c r="CY125" s="828"/>
      <c r="CZ125" s="828"/>
      <c r="DA125" s="828"/>
      <c r="DB125" s="828"/>
      <c r="DC125" s="828"/>
      <c r="DD125" s="828"/>
      <c r="DE125" s="828"/>
      <c r="DF125" s="829"/>
      <c r="DG125" s="884" t="s">
        <v>471</v>
      </c>
      <c r="DH125" s="865"/>
      <c r="DI125" s="865"/>
      <c r="DJ125" s="865"/>
      <c r="DK125" s="865"/>
      <c r="DL125" s="865" t="s">
        <v>471</v>
      </c>
      <c r="DM125" s="865"/>
      <c r="DN125" s="865"/>
      <c r="DO125" s="865"/>
      <c r="DP125" s="865"/>
      <c r="DQ125" s="865" t="s">
        <v>471</v>
      </c>
      <c r="DR125" s="865"/>
      <c r="DS125" s="865"/>
      <c r="DT125" s="865"/>
      <c r="DU125" s="865"/>
      <c r="DV125" s="866" t="s">
        <v>471</v>
      </c>
      <c r="DW125" s="866"/>
      <c r="DX125" s="866"/>
      <c r="DY125" s="866"/>
      <c r="DZ125" s="867"/>
    </row>
    <row r="126" spans="1:130" s="226" customFormat="1" ht="26.25" customHeight="1" thickBot="1">
      <c r="A126" s="840"/>
      <c r="B126" s="841"/>
      <c r="C126" s="844" t="s">
        <v>460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439</v>
      </c>
      <c r="AB126" s="800"/>
      <c r="AC126" s="800"/>
      <c r="AD126" s="800"/>
      <c r="AE126" s="801"/>
      <c r="AF126" s="802" t="s">
        <v>471</v>
      </c>
      <c r="AG126" s="800"/>
      <c r="AH126" s="800"/>
      <c r="AI126" s="800"/>
      <c r="AJ126" s="801"/>
      <c r="AK126" s="802" t="s">
        <v>471</v>
      </c>
      <c r="AL126" s="800"/>
      <c r="AM126" s="800"/>
      <c r="AN126" s="800"/>
      <c r="AO126" s="801"/>
      <c r="AP126" s="847" t="s">
        <v>130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474</v>
      </c>
      <c r="CQ126" s="770"/>
      <c r="CR126" s="770"/>
      <c r="CS126" s="770"/>
      <c r="CT126" s="770"/>
      <c r="CU126" s="770"/>
      <c r="CV126" s="770"/>
      <c r="CW126" s="770"/>
      <c r="CX126" s="770"/>
      <c r="CY126" s="770"/>
      <c r="CZ126" s="770"/>
      <c r="DA126" s="770"/>
      <c r="DB126" s="770"/>
      <c r="DC126" s="770"/>
      <c r="DD126" s="770"/>
      <c r="DE126" s="770"/>
      <c r="DF126" s="771"/>
      <c r="DG126" s="836" t="s">
        <v>471</v>
      </c>
      <c r="DH126" s="837"/>
      <c r="DI126" s="837"/>
      <c r="DJ126" s="837"/>
      <c r="DK126" s="837"/>
      <c r="DL126" s="837" t="s">
        <v>471</v>
      </c>
      <c r="DM126" s="837"/>
      <c r="DN126" s="837"/>
      <c r="DO126" s="837"/>
      <c r="DP126" s="837"/>
      <c r="DQ126" s="837" t="s">
        <v>439</v>
      </c>
      <c r="DR126" s="837"/>
      <c r="DS126" s="837"/>
      <c r="DT126" s="837"/>
      <c r="DU126" s="837"/>
      <c r="DV126" s="814" t="s">
        <v>471</v>
      </c>
      <c r="DW126" s="814"/>
      <c r="DX126" s="814"/>
      <c r="DY126" s="814"/>
      <c r="DZ126" s="815"/>
    </row>
    <row r="127" spans="1:130" s="226" customFormat="1" ht="26.25" customHeight="1">
      <c r="A127" s="842"/>
      <c r="B127" s="843"/>
      <c r="C127" s="861" t="s">
        <v>475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471</v>
      </c>
      <c r="AB127" s="800"/>
      <c r="AC127" s="800"/>
      <c r="AD127" s="800"/>
      <c r="AE127" s="801"/>
      <c r="AF127" s="802" t="s">
        <v>471</v>
      </c>
      <c r="AG127" s="800"/>
      <c r="AH127" s="800"/>
      <c r="AI127" s="800"/>
      <c r="AJ127" s="801"/>
      <c r="AK127" s="802" t="s">
        <v>471</v>
      </c>
      <c r="AL127" s="800"/>
      <c r="AM127" s="800"/>
      <c r="AN127" s="800"/>
      <c r="AO127" s="801"/>
      <c r="AP127" s="847" t="s">
        <v>471</v>
      </c>
      <c r="AQ127" s="848"/>
      <c r="AR127" s="848"/>
      <c r="AS127" s="848"/>
      <c r="AT127" s="849"/>
      <c r="AU127" s="262"/>
      <c r="AV127" s="262"/>
      <c r="AW127" s="262"/>
      <c r="AX127" s="864" t="s">
        <v>476</v>
      </c>
      <c r="AY127" s="832"/>
      <c r="AZ127" s="832"/>
      <c r="BA127" s="832"/>
      <c r="BB127" s="832"/>
      <c r="BC127" s="832"/>
      <c r="BD127" s="832"/>
      <c r="BE127" s="833"/>
      <c r="BF127" s="831" t="s">
        <v>477</v>
      </c>
      <c r="BG127" s="832"/>
      <c r="BH127" s="832"/>
      <c r="BI127" s="832"/>
      <c r="BJ127" s="832"/>
      <c r="BK127" s="832"/>
      <c r="BL127" s="833"/>
      <c r="BM127" s="831" t="s">
        <v>478</v>
      </c>
      <c r="BN127" s="832"/>
      <c r="BO127" s="832"/>
      <c r="BP127" s="832"/>
      <c r="BQ127" s="832"/>
      <c r="BR127" s="832"/>
      <c r="BS127" s="833"/>
      <c r="BT127" s="831" t="s">
        <v>479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480</v>
      </c>
      <c r="CQ127" s="770"/>
      <c r="CR127" s="770"/>
      <c r="CS127" s="770"/>
      <c r="CT127" s="770"/>
      <c r="CU127" s="770"/>
      <c r="CV127" s="770"/>
      <c r="CW127" s="770"/>
      <c r="CX127" s="770"/>
      <c r="CY127" s="770"/>
      <c r="CZ127" s="770"/>
      <c r="DA127" s="770"/>
      <c r="DB127" s="770"/>
      <c r="DC127" s="770"/>
      <c r="DD127" s="770"/>
      <c r="DE127" s="770"/>
      <c r="DF127" s="771"/>
      <c r="DG127" s="836" t="s">
        <v>471</v>
      </c>
      <c r="DH127" s="837"/>
      <c r="DI127" s="837"/>
      <c r="DJ127" s="837"/>
      <c r="DK127" s="837"/>
      <c r="DL127" s="837">
        <v>1956046</v>
      </c>
      <c r="DM127" s="837"/>
      <c r="DN127" s="837"/>
      <c r="DO127" s="837"/>
      <c r="DP127" s="837"/>
      <c r="DQ127" s="837">
        <v>2020081</v>
      </c>
      <c r="DR127" s="837"/>
      <c r="DS127" s="837"/>
      <c r="DT127" s="837"/>
      <c r="DU127" s="837"/>
      <c r="DV127" s="814">
        <v>1</v>
      </c>
      <c r="DW127" s="814"/>
      <c r="DX127" s="814"/>
      <c r="DY127" s="814"/>
      <c r="DZ127" s="815"/>
    </row>
    <row r="128" spans="1:130" s="226" customFormat="1" ht="26.25" customHeight="1" thickBot="1">
      <c r="A128" s="816" t="s">
        <v>481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482</v>
      </c>
      <c r="X128" s="818"/>
      <c r="Y128" s="818"/>
      <c r="Z128" s="819"/>
      <c r="AA128" s="820">
        <v>9820651</v>
      </c>
      <c r="AB128" s="821"/>
      <c r="AC128" s="821"/>
      <c r="AD128" s="821"/>
      <c r="AE128" s="822"/>
      <c r="AF128" s="823">
        <v>10134029</v>
      </c>
      <c r="AG128" s="821"/>
      <c r="AH128" s="821"/>
      <c r="AI128" s="821"/>
      <c r="AJ128" s="822"/>
      <c r="AK128" s="823">
        <v>10213993</v>
      </c>
      <c r="AL128" s="821"/>
      <c r="AM128" s="821"/>
      <c r="AN128" s="821"/>
      <c r="AO128" s="822"/>
      <c r="AP128" s="824"/>
      <c r="AQ128" s="825"/>
      <c r="AR128" s="825"/>
      <c r="AS128" s="825"/>
      <c r="AT128" s="826"/>
      <c r="AU128" s="262"/>
      <c r="AV128" s="262"/>
      <c r="AW128" s="262"/>
      <c r="AX128" s="827" t="s">
        <v>483</v>
      </c>
      <c r="AY128" s="828"/>
      <c r="AZ128" s="828"/>
      <c r="BA128" s="828"/>
      <c r="BB128" s="828"/>
      <c r="BC128" s="828"/>
      <c r="BD128" s="828"/>
      <c r="BE128" s="829"/>
      <c r="BF128" s="806" t="s">
        <v>432</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484</v>
      </c>
      <c r="CQ128" s="748"/>
      <c r="CR128" s="748"/>
      <c r="CS128" s="748"/>
      <c r="CT128" s="748"/>
      <c r="CU128" s="748"/>
      <c r="CV128" s="748"/>
      <c r="CW128" s="748"/>
      <c r="CX128" s="748"/>
      <c r="CY128" s="748"/>
      <c r="CZ128" s="748"/>
      <c r="DA128" s="748"/>
      <c r="DB128" s="748"/>
      <c r="DC128" s="748"/>
      <c r="DD128" s="748"/>
      <c r="DE128" s="748"/>
      <c r="DF128" s="749"/>
      <c r="DG128" s="810" t="s">
        <v>485</v>
      </c>
      <c r="DH128" s="811"/>
      <c r="DI128" s="811"/>
      <c r="DJ128" s="811"/>
      <c r="DK128" s="811"/>
      <c r="DL128" s="811" t="s">
        <v>485</v>
      </c>
      <c r="DM128" s="811"/>
      <c r="DN128" s="811"/>
      <c r="DO128" s="811"/>
      <c r="DP128" s="811"/>
      <c r="DQ128" s="811" t="s">
        <v>432</v>
      </c>
      <c r="DR128" s="811"/>
      <c r="DS128" s="811"/>
      <c r="DT128" s="811"/>
      <c r="DU128" s="811"/>
      <c r="DV128" s="812" t="s">
        <v>432</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486</v>
      </c>
      <c r="X129" s="797"/>
      <c r="Y129" s="797"/>
      <c r="Z129" s="798"/>
      <c r="AA129" s="799">
        <v>187481446</v>
      </c>
      <c r="AB129" s="800"/>
      <c r="AC129" s="800"/>
      <c r="AD129" s="800"/>
      <c r="AE129" s="801"/>
      <c r="AF129" s="802">
        <v>187910775</v>
      </c>
      <c r="AG129" s="800"/>
      <c r="AH129" s="800"/>
      <c r="AI129" s="800"/>
      <c r="AJ129" s="801"/>
      <c r="AK129" s="802">
        <v>218625580</v>
      </c>
      <c r="AL129" s="800"/>
      <c r="AM129" s="800"/>
      <c r="AN129" s="800"/>
      <c r="AO129" s="801"/>
      <c r="AP129" s="803"/>
      <c r="AQ129" s="804"/>
      <c r="AR129" s="804"/>
      <c r="AS129" s="804"/>
      <c r="AT129" s="805"/>
      <c r="AU129" s="264"/>
      <c r="AV129" s="264"/>
      <c r="AW129" s="264"/>
      <c r="AX129" s="769" t="s">
        <v>487</v>
      </c>
      <c r="AY129" s="770"/>
      <c r="AZ129" s="770"/>
      <c r="BA129" s="770"/>
      <c r="BB129" s="770"/>
      <c r="BC129" s="770"/>
      <c r="BD129" s="770"/>
      <c r="BE129" s="771"/>
      <c r="BF129" s="789" t="s">
        <v>443</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489</v>
      </c>
      <c r="X130" s="797"/>
      <c r="Y130" s="797"/>
      <c r="Z130" s="798"/>
      <c r="AA130" s="799">
        <v>21713624</v>
      </c>
      <c r="AB130" s="800"/>
      <c r="AC130" s="800"/>
      <c r="AD130" s="800"/>
      <c r="AE130" s="801"/>
      <c r="AF130" s="802">
        <v>22099706</v>
      </c>
      <c r="AG130" s="800"/>
      <c r="AH130" s="800"/>
      <c r="AI130" s="800"/>
      <c r="AJ130" s="801"/>
      <c r="AK130" s="802">
        <v>22459441</v>
      </c>
      <c r="AL130" s="800"/>
      <c r="AM130" s="800"/>
      <c r="AN130" s="800"/>
      <c r="AO130" s="801"/>
      <c r="AP130" s="803"/>
      <c r="AQ130" s="804"/>
      <c r="AR130" s="804"/>
      <c r="AS130" s="804"/>
      <c r="AT130" s="805"/>
      <c r="AU130" s="264"/>
      <c r="AV130" s="264"/>
      <c r="AW130" s="264"/>
      <c r="AX130" s="769" t="s">
        <v>490</v>
      </c>
      <c r="AY130" s="770"/>
      <c r="AZ130" s="770"/>
      <c r="BA130" s="770"/>
      <c r="BB130" s="770"/>
      <c r="BC130" s="770"/>
      <c r="BD130" s="770"/>
      <c r="BE130" s="771"/>
      <c r="BF130" s="772">
        <v>5.6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491</v>
      </c>
      <c r="X131" s="780"/>
      <c r="Y131" s="780"/>
      <c r="Z131" s="781"/>
      <c r="AA131" s="782">
        <v>165767822</v>
      </c>
      <c r="AB131" s="783"/>
      <c r="AC131" s="783"/>
      <c r="AD131" s="783"/>
      <c r="AE131" s="784"/>
      <c r="AF131" s="785">
        <v>165811069</v>
      </c>
      <c r="AG131" s="783"/>
      <c r="AH131" s="783"/>
      <c r="AI131" s="783"/>
      <c r="AJ131" s="784"/>
      <c r="AK131" s="785">
        <v>196166139</v>
      </c>
      <c r="AL131" s="783"/>
      <c r="AM131" s="783"/>
      <c r="AN131" s="783"/>
      <c r="AO131" s="784"/>
      <c r="AP131" s="786"/>
      <c r="AQ131" s="787"/>
      <c r="AR131" s="787"/>
      <c r="AS131" s="787"/>
      <c r="AT131" s="788"/>
      <c r="AU131" s="264"/>
      <c r="AV131" s="264"/>
      <c r="AW131" s="264"/>
      <c r="AX131" s="747" t="s">
        <v>492</v>
      </c>
      <c r="AY131" s="748"/>
      <c r="AZ131" s="748"/>
      <c r="BA131" s="748"/>
      <c r="BB131" s="748"/>
      <c r="BC131" s="748"/>
      <c r="BD131" s="748"/>
      <c r="BE131" s="749"/>
      <c r="BF131" s="750">
        <v>22.9</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494</v>
      </c>
      <c r="W132" s="760"/>
      <c r="X132" s="760"/>
      <c r="Y132" s="760"/>
      <c r="Z132" s="761"/>
      <c r="AA132" s="762">
        <v>5.9190353599999996</v>
      </c>
      <c r="AB132" s="763"/>
      <c r="AC132" s="763"/>
      <c r="AD132" s="763"/>
      <c r="AE132" s="764"/>
      <c r="AF132" s="765">
        <v>5.9292507179999996</v>
      </c>
      <c r="AG132" s="763"/>
      <c r="AH132" s="763"/>
      <c r="AI132" s="763"/>
      <c r="AJ132" s="764"/>
      <c r="AK132" s="765">
        <v>5.1699488259999997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495</v>
      </c>
      <c r="W133" s="739"/>
      <c r="X133" s="739"/>
      <c r="Y133" s="739"/>
      <c r="Z133" s="740"/>
      <c r="AA133" s="741">
        <v>5.5</v>
      </c>
      <c r="AB133" s="742"/>
      <c r="AC133" s="742"/>
      <c r="AD133" s="742"/>
      <c r="AE133" s="743"/>
      <c r="AF133" s="741">
        <v>5.7</v>
      </c>
      <c r="AG133" s="742"/>
      <c r="AH133" s="742"/>
      <c r="AI133" s="742"/>
      <c r="AJ133" s="743"/>
      <c r="AK133" s="741">
        <v>5.6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Cl/hgH97lKUrtwuaEjoXhp8FKVXvVN3vfkQzKVhnWQMUREK9mOKPPLLtk6MgG4MIjZ+UmfXosaXUwc1FC4R/w==" saltValue="Rcv+MF8SMTc//tP2QIUIWg==" spinCount="100000" sheet="1" objects="1" scenarios="1" formatRows="0"/>
  <mergeCells count="2033">
    <mergeCell ref="CM7:CQ7"/>
    <mergeCell ref="B68:P68"/>
    <mergeCell ref="B70:P70"/>
    <mergeCell ref="B69:P69"/>
    <mergeCell ref="B71:P71"/>
    <mergeCell ref="B72:P72"/>
    <mergeCell ref="B74:P74"/>
    <mergeCell ref="B73:P73"/>
    <mergeCell ref="B75:P7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496</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9rqEujNrgDixbqiUzyDv77MffdgQYIwAR3pOTYEvrVdfuhwXWv+76RQcRNsPH/mDyhXmsUhNIJphK58hf7eDoA==" saltValue="PbCzLJctjvrd2lpeZL3Lq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robZ52cHfVspY9y5ilGg1/l6TDwsha6Ct1/5wXsqxA0PyQFldSyt7nx0vesBSfzJqJLOGOunCsk0m/erP6xCQ==" saltValue="Ryetn2gNZJGBIjxH8kW7D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6" t="s">
        <v>499</v>
      </c>
      <c r="AP7" s="283"/>
      <c r="AQ7" s="284" t="s">
        <v>500</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7"/>
      <c r="AP8" s="289" t="s">
        <v>501</v>
      </c>
      <c r="AQ8" s="290" t="s">
        <v>502</v>
      </c>
      <c r="AR8" s="291" t="s">
        <v>503</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0" t="s">
        <v>504</v>
      </c>
      <c r="AL9" s="1171"/>
      <c r="AM9" s="1171"/>
      <c r="AN9" s="1172"/>
      <c r="AO9" s="292">
        <v>84078541</v>
      </c>
      <c r="AP9" s="292">
        <v>100019</v>
      </c>
      <c r="AQ9" s="293">
        <v>103239</v>
      </c>
      <c r="AR9" s="294">
        <v>-3.1</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0" t="s">
        <v>505</v>
      </c>
      <c r="AL10" s="1171"/>
      <c r="AM10" s="1171"/>
      <c r="AN10" s="1172"/>
      <c r="AO10" s="295">
        <v>2077347</v>
      </c>
      <c r="AP10" s="295">
        <v>2471</v>
      </c>
      <c r="AQ10" s="296">
        <v>1489</v>
      </c>
      <c r="AR10" s="297">
        <v>66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0" t="s">
        <v>506</v>
      </c>
      <c r="AL11" s="1171"/>
      <c r="AM11" s="1171"/>
      <c r="AN11" s="1172"/>
      <c r="AO11" s="295">
        <v>414</v>
      </c>
      <c r="AP11" s="295">
        <v>0</v>
      </c>
      <c r="AQ11" s="296">
        <v>133</v>
      </c>
      <c r="AR11" s="297">
        <v>-100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0" t="s">
        <v>507</v>
      </c>
      <c r="AL12" s="1171"/>
      <c r="AM12" s="1171"/>
      <c r="AN12" s="1172"/>
      <c r="AO12" s="295">
        <v>880095</v>
      </c>
      <c r="AP12" s="295">
        <v>1047</v>
      </c>
      <c r="AQ12" s="296">
        <v>1246</v>
      </c>
      <c r="AR12" s="297">
        <v>-16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0" t="s">
        <v>508</v>
      </c>
      <c r="AL13" s="1171"/>
      <c r="AM13" s="1171"/>
      <c r="AN13" s="1172"/>
      <c r="AO13" s="295" t="s">
        <v>509</v>
      </c>
      <c r="AP13" s="295" t="s">
        <v>509</v>
      </c>
      <c r="AQ13" s="296">
        <v>5</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0" t="s">
        <v>510</v>
      </c>
      <c r="AL14" s="1171"/>
      <c r="AM14" s="1171"/>
      <c r="AN14" s="1172"/>
      <c r="AO14" s="295">
        <v>1865860</v>
      </c>
      <c r="AP14" s="295">
        <v>2220</v>
      </c>
      <c r="AQ14" s="296">
        <v>1915</v>
      </c>
      <c r="AR14" s="297">
        <v>15.9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0" t="s">
        <v>511</v>
      </c>
      <c r="AL15" s="1171"/>
      <c r="AM15" s="1171"/>
      <c r="AN15" s="1172"/>
      <c r="AO15" s="295">
        <v>1283534</v>
      </c>
      <c r="AP15" s="295">
        <v>1527</v>
      </c>
      <c r="AQ15" s="296">
        <v>1191</v>
      </c>
      <c r="AR15" s="297">
        <v>28.2</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3" t="s">
        <v>512</v>
      </c>
      <c r="AL16" s="1174"/>
      <c r="AM16" s="1174"/>
      <c r="AN16" s="1175"/>
      <c r="AO16" s="295">
        <v>-6363301</v>
      </c>
      <c r="AP16" s="295">
        <v>-7570</v>
      </c>
      <c r="AQ16" s="296">
        <v>-8217</v>
      </c>
      <c r="AR16" s="297">
        <v>-7.9</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3" t="s">
        <v>179</v>
      </c>
      <c r="AL17" s="1174"/>
      <c r="AM17" s="1174"/>
      <c r="AN17" s="1175"/>
      <c r="AO17" s="295">
        <v>83822490</v>
      </c>
      <c r="AP17" s="295">
        <v>99715</v>
      </c>
      <c r="AQ17" s="296">
        <v>101002</v>
      </c>
      <c r="AR17" s="297">
        <v>-1.3</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7" t="s">
        <v>517</v>
      </c>
      <c r="AL21" s="1168"/>
      <c r="AM21" s="1168"/>
      <c r="AN21" s="1169"/>
      <c r="AO21" s="307">
        <v>10.35</v>
      </c>
      <c r="AP21" s="308">
        <v>10.73</v>
      </c>
      <c r="AQ21" s="309">
        <v>-0.38</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7" t="s">
        <v>518</v>
      </c>
      <c r="AL22" s="1168"/>
      <c r="AM22" s="1168"/>
      <c r="AN22" s="1169"/>
      <c r="AO22" s="312">
        <v>99.7</v>
      </c>
      <c r="AP22" s="313">
        <v>99.9</v>
      </c>
      <c r="AQ22" s="314">
        <v>-0.2</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520</v>
      </c>
      <c r="AO27" s="273"/>
      <c r="AP27" s="273"/>
      <c r="AQ27" s="273"/>
      <c r="AR27" s="273"/>
      <c r="AS27" s="273"/>
      <c r="AT27" s="273"/>
    </row>
    <row r="28" spans="1:46" ht="16.2">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6" t="s">
        <v>499</v>
      </c>
      <c r="AP30" s="283"/>
      <c r="AQ30" s="284" t="s">
        <v>500</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7"/>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8" t="s">
        <v>523</v>
      </c>
      <c r="AL32" s="1159"/>
      <c r="AM32" s="1159"/>
      <c r="AN32" s="1160"/>
      <c r="AO32" s="322">
        <v>29294542</v>
      </c>
      <c r="AP32" s="322">
        <v>34849</v>
      </c>
      <c r="AQ32" s="323">
        <v>32104</v>
      </c>
      <c r="AR32" s="324">
        <v>8.6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8" t="s">
        <v>524</v>
      </c>
      <c r="AL33" s="1159"/>
      <c r="AM33" s="1159"/>
      <c r="AN33" s="1160"/>
      <c r="AO33" s="322" t="s">
        <v>509</v>
      </c>
      <c r="AP33" s="322" t="s">
        <v>509</v>
      </c>
      <c r="AQ33" s="323">
        <v>2346</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8" t="s">
        <v>525</v>
      </c>
      <c r="AL34" s="1159"/>
      <c r="AM34" s="1159"/>
      <c r="AN34" s="1160"/>
      <c r="AO34" s="322">
        <v>6963727</v>
      </c>
      <c r="AP34" s="322">
        <v>8284</v>
      </c>
      <c r="AQ34" s="323">
        <v>20571</v>
      </c>
      <c r="AR34" s="324">
        <v>-59.7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8" t="s">
        <v>526</v>
      </c>
      <c r="AL35" s="1159"/>
      <c r="AM35" s="1159"/>
      <c r="AN35" s="1160"/>
      <c r="AO35" s="322">
        <v>6452580</v>
      </c>
      <c r="AP35" s="322">
        <v>7676</v>
      </c>
      <c r="AQ35" s="323">
        <v>11957</v>
      </c>
      <c r="AR35" s="324">
        <v>-35.799999999999997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8" t="s">
        <v>527</v>
      </c>
      <c r="AL36" s="1159"/>
      <c r="AM36" s="1159"/>
      <c r="AN36" s="1160"/>
      <c r="AO36" s="322" t="s">
        <v>509</v>
      </c>
      <c r="AP36" s="322" t="s">
        <v>509</v>
      </c>
      <c r="AQ36" s="323">
        <v>209</v>
      </c>
      <c r="AR36" s="324" t="s">
        <v>509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8" t="s">
        <v>528</v>
      </c>
      <c r="AL37" s="1159"/>
      <c r="AM37" s="1159"/>
      <c r="AN37" s="1160"/>
      <c r="AO37" s="322">
        <v>104274</v>
      </c>
      <c r="AP37" s="322">
        <v>124</v>
      </c>
      <c r="AQ37" s="323">
        <v>1143</v>
      </c>
      <c r="AR37" s="324">
        <v>-89.2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1" t="s">
        <v>529</v>
      </c>
      <c r="AL38" s="1162"/>
      <c r="AM38" s="1162"/>
      <c r="AN38" s="1163"/>
      <c r="AO38" s="325" t="s">
        <v>509</v>
      </c>
      <c r="AP38" s="325" t="s">
        <v>509</v>
      </c>
      <c r="AQ38" s="326">
        <v>1</v>
      </c>
      <c r="AR38" s="314" t="s">
        <v>509</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1" t="s">
        <v>530</v>
      </c>
      <c r="AL39" s="1162"/>
      <c r="AM39" s="1162"/>
      <c r="AN39" s="1163"/>
      <c r="AO39" s="322">
        <v>-10213993</v>
      </c>
      <c r="AP39" s="322">
        <v>-12151</v>
      </c>
      <c r="AQ39" s="323">
        <v>-17221</v>
      </c>
      <c r="AR39" s="324">
        <v>-29.4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8" t="s">
        <v>531</v>
      </c>
      <c r="AL40" s="1159"/>
      <c r="AM40" s="1159"/>
      <c r="AN40" s="1160"/>
      <c r="AO40" s="322">
        <v>-22459441</v>
      </c>
      <c r="AP40" s="322">
        <v>-26718</v>
      </c>
      <c r="AQ40" s="323">
        <v>-34244</v>
      </c>
      <c r="AR40" s="324">
        <v>-22</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4" t="s">
        <v>293</v>
      </c>
      <c r="AL41" s="1165"/>
      <c r="AM41" s="1165"/>
      <c r="AN41" s="1166"/>
      <c r="AO41" s="322">
        <v>10141689</v>
      </c>
      <c r="AP41" s="322">
        <v>12065</v>
      </c>
      <c r="AQ41" s="323">
        <v>16865</v>
      </c>
      <c r="AR41" s="324">
        <v>-28.5</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1" t="s">
        <v>499</v>
      </c>
      <c r="AN49" s="1153" t="s">
        <v>535</v>
      </c>
      <c r="AO49" s="1154"/>
      <c r="AP49" s="1154"/>
      <c r="AQ49" s="1154"/>
      <c r="AR49" s="1155"/>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2"/>
      <c r="AN50" s="338" t="s">
        <v>536</v>
      </c>
      <c r="AO50" s="339" t="s">
        <v>537</v>
      </c>
      <c r="AP50" s="340" t="s">
        <v>538</v>
      </c>
      <c r="AQ50" s="341" t="s">
        <v>539</v>
      </c>
      <c r="AR50" s="342" t="s">
        <v>540</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41263314</v>
      </c>
      <c r="AN51" s="344">
        <v>48596</v>
      </c>
      <c r="AO51" s="345">
        <v>-19.399999999999999</v>
      </c>
      <c r="AP51" s="346">
        <v>50848</v>
      </c>
      <c r="AQ51" s="347">
        <v>7.9</v>
      </c>
      <c r="AR51" s="348">
        <v>-27.3</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16776700</v>
      </c>
      <c r="AN52" s="352">
        <v>19758</v>
      </c>
      <c r="AO52" s="353">
        <v>-13.4</v>
      </c>
      <c r="AP52" s="354">
        <v>22583</v>
      </c>
      <c r="AQ52" s="355">
        <v>-2.1</v>
      </c>
      <c r="AR52" s="356">
        <v>-11.3</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48250312</v>
      </c>
      <c r="AN53" s="344">
        <v>56918</v>
      </c>
      <c r="AO53" s="345">
        <v>17.100000000000001</v>
      </c>
      <c r="AP53" s="346">
        <v>53572</v>
      </c>
      <c r="AQ53" s="347">
        <v>5.4</v>
      </c>
      <c r="AR53" s="348">
        <v>11.7</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27190025</v>
      </c>
      <c r="AN54" s="352">
        <v>32074</v>
      </c>
      <c r="AO54" s="353">
        <v>62.3</v>
      </c>
      <c r="AP54" s="354">
        <v>25259</v>
      </c>
      <c r="AQ54" s="355">
        <v>11.8</v>
      </c>
      <c r="AR54" s="356">
        <v>50.5</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43647433</v>
      </c>
      <c r="AN55" s="344">
        <v>51595</v>
      </c>
      <c r="AO55" s="345">
        <v>-9.4</v>
      </c>
      <c r="AP55" s="346">
        <v>51898</v>
      </c>
      <c r="AQ55" s="347">
        <v>-3.1</v>
      </c>
      <c r="AR55" s="348">
        <v>-6.3</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20185701</v>
      </c>
      <c r="AN56" s="352">
        <v>23861</v>
      </c>
      <c r="AO56" s="353">
        <v>-25.6</v>
      </c>
      <c r="AP56" s="354">
        <v>25986</v>
      </c>
      <c r="AQ56" s="355">
        <v>2.9</v>
      </c>
      <c r="AR56" s="356">
        <v>-28.5</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41856317</v>
      </c>
      <c r="AN57" s="344">
        <v>49591</v>
      </c>
      <c r="AO57" s="345">
        <v>-3.9</v>
      </c>
      <c r="AP57" s="346">
        <v>51684</v>
      </c>
      <c r="AQ57" s="347">
        <v>-0.4</v>
      </c>
      <c r="AR57" s="348">
        <v>-3.5</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18645187</v>
      </c>
      <c r="AN58" s="352">
        <v>22091</v>
      </c>
      <c r="AO58" s="353">
        <v>-7.4</v>
      </c>
      <c r="AP58" s="354">
        <v>26671</v>
      </c>
      <c r="AQ58" s="355">
        <v>2.6</v>
      </c>
      <c r="AR58" s="356">
        <v>-10</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46923183</v>
      </c>
      <c r="AN59" s="344">
        <v>55820</v>
      </c>
      <c r="AO59" s="345">
        <v>12.6</v>
      </c>
      <c r="AP59" s="346">
        <v>52897</v>
      </c>
      <c r="AQ59" s="347">
        <v>2.2999999999999998</v>
      </c>
      <c r="AR59" s="348">
        <v>10.3</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21445650</v>
      </c>
      <c r="AN60" s="352">
        <v>25512</v>
      </c>
      <c r="AO60" s="353">
        <v>15.5</v>
      </c>
      <c r="AP60" s="354">
        <v>27013</v>
      </c>
      <c r="AQ60" s="355">
        <v>1.3</v>
      </c>
      <c r="AR60" s="356">
        <v>14.2</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44388112</v>
      </c>
      <c r="AN61" s="359">
        <v>52504</v>
      </c>
      <c r="AO61" s="360">
        <v>-0.6</v>
      </c>
      <c r="AP61" s="361">
        <v>52180</v>
      </c>
      <c r="AQ61" s="362">
        <v>2.4</v>
      </c>
      <c r="AR61" s="348">
        <v>-3</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20848653</v>
      </c>
      <c r="AN62" s="352">
        <v>24659</v>
      </c>
      <c r="AO62" s="353">
        <v>6.3</v>
      </c>
      <c r="AP62" s="354">
        <v>25502</v>
      </c>
      <c r="AQ62" s="355">
        <v>3.3</v>
      </c>
      <c r="AR62" s="356">
        <v>3</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1+iLDuS8HIuQGKMZtHLoPnDFjWQP6eyTFY4bWPPiIw3VsZ4tkcD+XLpR0zkNWDWCdUQm5UwAmxArhD71oJ9kpA==" saltValue="el8o/xU2zZFNNyWHhlRR4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NfuwUITcslAfw4nVymhkyiGZHSrouX04GvgftzUZwbA4+TDSfsbbj9MBCDfX22Fbe4bgJ9suOyxGCdUbDvaKg==" saltValue="erkgORTrKKU66zAad9Rf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496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c7/fDbCn8mugX5eryVor9IgUo+mqcHNMzS2FoA3uEvr0PYUp4IXhgoPqxVAjN+6+Q91YpOE5gT35VwdqtG2kg==" saltValue="GwuPIeNuIdsxcvKGgYau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76" t="s">
        <v>3</v>
      </c>
      <c r="D47" s="1176"/>
      <c r="E47" s="1177"/>
      <c r="F47" s="11">
        <v>0.97</v>
      </c>
      <c r="G47" s="12">
        <v>0.96</v>
      </c>
      <c r="H47" s="12">
        <v>0.97</v>
      </c>
      <c r="I47" s="12">
        <v>0.97</v>
      </c>
      <c r="J47" s="13">
        <v>0.83</v>
      </c>
    </row>
    <row r="48" spans="2:10" ht="57.75" customHeight="1">
      <c r="B48" s="14"/>
      <c r="C48" s="1178" t="s">
        <v>4</v>
      </c>
      <c r="D48" s="1178"/>
      <c r="E48" s="1179"/>
      <c r="F48" s="15">
        <v>0.85</v>
      </c>
      <c r="G48" s="16">
        <v>0.92</v>
      </c>
      <c r="H48" s="16">
        <v>1.1299999999999999</v>
      </c>
      <c r="I48" s="16">
        <v>1.27</v>
      </c>
      <c r="J48" s="17">
        <v>1.1599999999999999</v>
      </c>
    </row>
    <row r="49" spans="2:10" ht="57.75" customHeight="1" thickBot="1">
      <c r="B49" s="18"/>
      <c r="C49" s="1180" t="s">
        <v>5</v>
      </c>
      <c r="D49" s="1180"/>
      <c r="E49" s="1181"/>
      <c r="F49" s="19">
        <v>0.03</v>
      </c>
      <c r="G49" s="20">
        <v>0.08</v>
      </c>
      <c r="H49" s="20">
        <v>0.91</v>
      </c>
      <c r="I49" s="20">
        <v>0.15</v>
      </c>
      <c r="J49" s="21">
        <v>7.0000000000000007E-2</v>
      </c>
    </row>
    <row r="50" spans="2:10" ht="13.5" customHeight="1"/>
    <row r="51" spans="2:10" ht="13.5" hidden="1" customHeight="1"/>
    <row r="52" spans="2:10" ht="13.5" hidden="1" customHeight="1"/>
    <row r="53" spans="2:10" ht="13.5" hidden="1" customHeight="1"/>
  </sheetData>
  <sheetProtection algorithmName="SHA-512" hashValue="OZVL2ea04ElGfsHZcnWqXOjl9Rb2L8BXjaUjP/UflXZEPP/MwD1WOXMTQYqPhurzv801upqQBzMZAtzSEHDDeg==" saltValue="SQayUNKxfKxaJtqeufXV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88" t="s">
        <v>555</v>
      </c>
      <c r="D34" s="1188"/>
      <c r="E34" s="1189"/>
      <c r="F34" s="32">
        <v>5.97</v>
      </c>
      <c r="G34" s="33">
        <v>5.53</v>
      </c>
      <c r="H34" s="33">
        <v>5.26</v>
      </c>
      <c r="I34" s="33">
        <v>5.03</v>
      </c>
      <c r="J34" s="34">
        <v>3.92</v>
      </c>
      <c r="K34" s="22"/>
      <c r="L34" s="22"/>
      <c r="M34" s="22"/>
      <c r="N34" s="22"/>
      <c r="O34" s="22"/>
      <c r="P34" s="22"/>
    </row>
    <row r="35" spans="1:16" ht="39" customHeight="1">
      <c r="A35" s="22"/>
      <c r="B35" s="35"/>
      <c r="C35" s="1182" t="s">
        <v>556</v>
      </c>
      <c r="D35" s="1183"/>
      <c r="E35" s="1184"/>
      <c r="F35" s="36">
        <v>0.26</v>
      </c>
      <c r="G35" s="37">
        <v>0.69</v>
      </c>
      <c r="H35" s="37">
        <v>0.74</v>
      </c>
      <c r="I35" s="37">
        <v>1.42</v>
      </c>
      <c r="J35" s="38">
        <v>1.56</v>
      </c>
      <c r="K35" s="22"/>
      <c r="L35" s="22"/>
      <c r="M35" s="22"/>
      <c r="N35" s="22"/>
      <c r="O35" s="22"/>
      <c r="P35" s="22"/>
    </row>
    <row r="36" spans="1:16" ht="39" customHeight="1">
      <c r="A36" s="22"/>
      <c r="B36" s="35"/>
      <c r="C36" s="1182" t="s">
        <v>557</v>
      </c>
      <c r="D36" s="1183"/>
      <c r="E36" s="1184"/>
      <c r="F36" s="36">
        <v>0.15</v>
      </c>
      <c r="G36" s="37">
        <v>0.12</v>
      </c>
      <c r="H36" s="37">
        <v>0.45</v>
      </c>
      <c r="I36" s="37">
        <v>1.01</v>
      </c>
      <c r="J36" s="38">
        <v>1.42</v>
      </c>
      <c r="K36" s="22"/>
      <c r="L36" s="22"/>
      <c r="M36" s="22"/>
      <c r="N36" s="22"/>
      <c r="O36" s="22"/>
      <c r="P36" s="22"/>
    </row>
    <row r="37" spans="1:16" ht="39" customHeight="1">
      <c r="A37" s="22"/>
      <c r="B37" s="35"/>
      <c r="C37" s="1182" t="s">
        <v>558</v>
      </c>
      <c r="D37" s="1183"/>
      <c r="E37" s="1184"/>
      <c r="F37" s="36">
        <v>0.82</v>
      </c>
      <c r="G37" s="37">
        <v>0.87</v>
      </c>
      <c r="H37" s="37">
        <v>1.07</v>
      </c>
      <c r="I37" s="37">
        <v>1.18</v>
      </c>
      <c r="J37" s="38">
        <v>1.03</v>
      </c>
      <c r="K37" s="22"/>
      <c r="L37" s="22"/>
      <c r="M37" s="22"/>
      <c r="N37" s="22"/>
      <c r="O37" s="22"/>
      <c r="P37" s="22"/>
    </row>
    <row r="38" spans="1:16" ht="39" customHeight="1">
      <c r="A38" s="22"/>
      <c r="B38" s="35"/>
      <c r="C38" s="1182" t="s">
        <v>559</v>
      </c>
      <c r="D38" s="1183"/>
      <c r="E38" s="1184"/>
      <c r="F38" s="36">
        <v>1.06</v>
      </c>
      <c r="G38" s="37">
        <v>0.91</v>
      </c>
      <c r="H38" s="37">
        <v>0.12</v>
      </c>
      <c r="I38" s="37">
        <v>0.46</v>
      </c>
      <c r="J38" s="38">
        <v>0.6</v>
      </c>
      <c r="K38" s="22"/>
      <c r="L38" s="22"/>
      <c r="M38" s="22"/>
      <c r="N38" s="22"/>
      <c r="O38" s="22"/>
      <c r="P38" s="22"/>
    </row>
    <row r="39" spans="1:16" ht="39" customHeight="1">
      <c r="A39" s="22"/>
      <c r="B39" s="35"/>
      <c r="C39" s="1182" t="s">
        <v>560</v>
      </c>
      <c r="D39" s="1183"/>
      <c r="E39" s="1184"/>
      <c r="F39" s="36">
        <v>0.16</v>
      </c>
      <c r="G39" s="37">
        <v>0.17</v>
      </c>
      <c r="H39" s="37">
        <v>0.19</v>
      </c>
      <c r="I39" s="37">
        <v>0.2</v>
      </c>
      <c r="J39" s="38">
        <v>0.21</v>
      </c>
      <c r="K39" s="22"/>
      <c r="L39" s="22"/>
      <c r="M39" s="22"/>
      <c r="N39" s="22"/>
      <c r="O39" s="22"/>
      <c r="P39" s="22"/>
    </row>
    <row r="40" spans="1:16" ht="39" customHeight="1">
      <c r="A40" s="22"/>
      <c r="B40" s="35"/>
      <c r="C40" s="1182" t="s">
        <v>561</v>
      </c>
      <c r="D40" s="1183"/>
      <c r="E40" s="1184"/>
      <c r="F40" s="36">
        <v>0.03</v>
      </c>
      <c r="G40" s="37">
        <v>0.03</v>
      </c>
      <c r="H40" s="37">
        <v>0.05</v>
      </c>
      <c r="I40" s="37">
        <v>0.08</v>
      </c>
      <c r="J40" s="38">
        <v>0.12</v>
      </c>
      <c r="K40" s="22"/>
      <c r="L40" s="22"/>
      <c r="M40" s="22"/>
      <c r="N40" s="22"/>
      <c r="O40" s="22"/>
      <c r="P40" s="22"/>
    </row>
    <row r="41" spans="1:16" ht="39" customHeight="1">
      <c r="A41" s="22"/>
      <c r="B41" s="35"/>
      <c r="C41" s="1182" t="s">
        <v>562</v>
      </c>
      <c r="D41" s="1183"/>
      <c r="E41" s="1184"/>
      <c r="F41" s="36">
        <v>0</v>
      </c>
      <c r="G41" s="37">
        <v>0</v>
      </c>
      <c r="H41" s="37">
        <v>0</v>
      </c>
      <c r="I41" s="37">
        <v>0</v>
      </c>
      <c r="J41" s="38">
        <v>0</v>
      </c>
      <c r="K41" s="22"/>
      <c r="L41" s="22"/>
      <c r="M41" s="22"/>
      <c r="N41" s="22"/>
      <c r="O41" s="22"/>
      <c r="P41" s="22"/>
    </row>
    <row r="42" spans="1:16" ht="39" customHeight="1">
      <c r="A42" s="22"/>
      <c r="B42" s="39"/>
      <c r="C42" s="1182" t="s">
        <v>563</v>
      </c>
      <c r="D42" s="1183"/>
      <c r="E42" s="1184"/>
      <c r="F42" s="36" t="s">
        <v>509</v>
      </c>
      <c r="G42" s="37" t="s">
        <v>509</v>
      </c>
      <c r="H42" s="37" t="s">
        <v>509</v>
      </c>
      <c r="I42" s="37" t="s">
        <v>509</v>
      </c>
      <c r="J42" s="38" t="s">
        <v>509</v>
      </c>
      <c r="K42" s="22"/>
      <c r="L42" s="22"/>
      <c r="M42" s="22"/>
      <c r="N42" s="22"/>
      <c r="O42" s="22"/>
      <c r="P42" s="22"/>
    </row>
    <row r="43" spans="1:16" ht="39" customHeight="1" thickBot="1">
      <c r="A43" s="22"/>
      <c r="B43" s="40"/>
      <c r="C43" s="1185" t="s">
        <v>564</v>
      </c>
      <c r="D43" s="1186"/>
      <c r="E43" s="118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6SFTl6Ra0XaVrOn04bg6So3R9Uz+zA+2ap+XUA/uGZ2OqmIOWvTkCtk2RpQpQuEoDsM29CG9B11p7LMquoGGg==" saltValue="B70cPgkN5/ju8ebvsBlj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98" t="s">
        <v>11</v>
      </c>
      <c r="C45" s="1199"/>
      <c r="D45" s="58"/>
      <c r="E45" s="1204" t="s">
        <v>12</v>
      </c>
      <c r="F45" s="1204"/>
      <c r="G45" s="1204"/>
      <c r="H45" s="1204"/>
      <c r="I45" s="1204"/>
      <c r="J45" s="1205"/>
      <c r="K45" s="59">
        <v>31020</v>
      </c>
      <c r="L45" s="60">
        <v>29260</v>
      </c>
      <c r="M45" s="60">
        <v>28830</v>
      </c>
      <c r="N45" s="60">
        <v>28617</v>
      </c>
      <c r="O45" s="61">
        <v>29295</v>
      </c>
      <c r="P45" s="48"/>
      <c r="Q45" s="48"/>
      <c r="R45" s="48"/>
      <c r="S45" s="48"/>
      <c r="T45" s="48"/>
      <c r="U45" s="48"/>
    </row>
    <row r="46" spans="1:21" ht="30.75" customHeight="1">
      <c r="A46" s="48"/>
      <c r="B46" s="1200"/>
      <c r="C46" s="1201"/>
      <c r="D46" s="62"/>
      <c r="E46" s="1192" t="s">
        <v>13</v>
      </c>
      <c r="F46" s="1192"/>
      <c r="G46" s="1192"/>
      <c r="H46" s="1192"/>
      <c r="I46" s="1192"/>
      <c r="J46" s="1193"/>
      <c r="K46" s="63" t="s">
        <v>509</v>
      </c>
      <c r="L46" s="64" t="s">
        <v>509</v>
      </c>
      <c r="M46" s="64" t="s">
        <v>509</v>
      </c>
      <c r="N46" s="64" t="s">
        <v>509</v>
      </c>
      <c r="O46" s="65" t="s">
        <v>509</v>
      </c>
      <c r="P46" s="48"/>
      <c r="Q46" s="48"/>
      <c r="R46" s="48"/>
      <c r="S46" s="48"/>
      <c r="T46" s="48"/>
      <c r="U46" s="48"/>
    </row>
    <row r="47" spans="1:21" ht="30.75" customHeight="1">
      <c r="A47" s="48"/>
      <c r="B47" s="1200"/>
      <c r="C47" s="1201"/>
      <c r="D47" s="62"/>
      <c r="E47" s="1192" t="s">
        <v>14</v>
      </c>
      <c r="F47" s="1192"/>
      <c r="G47" s="1192"/>
      <c r="H47" s="1192"/>
      <c r="I47" s="1192"/>
      <c r="J47" s="1193"/>
      <c r="K47" s="63">
        <v>4134</v>
      </c>
      <c r="L47" s="64">
        <v>4982</v>
      </c>
      <c r="M47" s="64">
        <v>5808</v>
      </c>
      <c r="N47" s="64">
        <v>6475</v>
      </c>
      <c r="O47" s="65">
        <v>6964</v>
      </c>
      <c r="P47" s="48"/>
      <c r="Q47" s="48"/>
      <c r="R47" s="48"/>
      <c r="S47" s="48"/>
      <c r="T47" s="48"/>
      <c r="U47" s="48"/>
    </row>
    <row r="48" spans="1:21" ht="30.75" customHeight="1">
      <c r="A48" s="48"/>
      <c r="B48" s="1200"/>
      <c r="C48" s="1201"/>
      <c r="D48" s="62"/>
      <c r="E48" s="1192" t="s">
        <v>15</v>
      </c>
      <c r="F48" s="1192"/>
      <c r="G48" s="1192"/>
      <c r="H48" s="1192"/>
      <c r="I48" s="1192"/>
      <c r="J48" s="1193"/>
      <c r="K48" s="63">
        <v>6649</v>
      </c>
      <c r="L48" s="64">
        <v>6519</v>
      </c>
      <c r="M48" s="64">
        <v>6602</v>
      </c>
      <c r="N48" s="64">
        <v>6869</v>
      </c>
      <c r="O48" s="65">
        <v>6453</v>
      </c>
      <c r="P48" s="48"/>
      <c r="Q48" s="48"/>
      <c r="R48" s="48"/>
      <c r="S48" s="48"/>
      <c r="T48" s="48"/>
      <c r="U48" s="48"/>
    </row>
    <row r="49" spans="1:21" ht="30.75" customHeight="1">
      <c r="A49" s="48"/>
      <c r="B49" s="1200"/>
      <c r="C49" s="1201"/>
      <c r="D49" s="62"/>
      <c r="E49" s="1192" t="s">
        <v>16</v>
      </c>
      <c r="F49" s="1192"/>
      <c r="G49" s="1192"/>
      <c r="H49" s="1192"/>
      <c r="I49" s="1192"/>
      <c r="J49" s="1193"/>
      <c r="K49" s="63" t="s">
        <v>509</v>
      </c>
      <c r="L49" s="64" t="s">
        <v>509</v>
      </c>
      <c r="M49" s="64" t="s">
        <v>509</v>
      </c>
      <c r="N49" s="64" t="s">
        <v>509</v>
      </c>
      <c r="O49" s="65" t="s">
        <v>509</v>
      </c>
      <c r="P49" s="48"/>
      <c r="Q49" s="48"/>
      <c r="R49" s="48"/>
      <c r="S49" s="48"/>
      <c r="T49" s="48"/>
      <c r="U49" s="48"/>
    </row>
    <row r="50" spans="1:21" ht="30.75" customHeight="1">
      <c r="A50" s="48"/>
      <c r="B50" s="1200"/>
      <c r="C50" s="1201"/>
      <c r="D50" s="62"/>
      <c r="E50" s="1192" t="s">
        <v>17</v>
      </c>
      <c r="F50" s="1192"/>
      <c r="G50" s="1192"/>
      <c r="H50" s="1192"/>
      <c r="I50" s="1192"/>
      <c r="J50" s="1193"/>
      <c r="K50" s="63">
        <v>48</v>
      </c>
      <c r="L50" s="64">
        <v>47</v>
      </c>
      <c r="M50" s="64">
        <v>45</v>
      </c>
      <c r="N50" s="64">
        <v>176</v>
      </c>
      <c r="O50" s="65">
        <v>104</v>
      </c>
      <c r="P50" s="48"/>
      <c r="Q50" s="48"/>
      <c r="R50" s="48"/>
      <c r="S50" s="48"/>
      <c r="T50" s="48"/>
      <c r="U50" s="48"/>
    </row>
    <row r="51" spans="1:21" ht="30.75" customHeight="1">
      <c r="A51" s="48"/>
      <c r="B51" s="1202"/>
      <c r="C51" s="1203"/>
      <c r="D51" s="66"/>
      <c r="E51" s="1192" t="s">
        <v>18</v>
      </c>
      <c r="F51" s="1192"/>
      <c r="G51" s="1192"/>
      <c r="H51" s="1192"/>
      <c r="I51" s="1192"/>
      <c r="J51" s="1193"/>
      <c r="K51" s="63" t="s">
        <v>509</v>
      </c>
      <c r="L51" s="64" t="s">
        <v>509</v>
      </c>
      <c r="M51" s="64" t="s">
        <v>509</v>
      </c>
      <c r="N51" s="64" t="s">
        <v>509</v>
      </c>
      <c r="O51" s="65" t="s">
        <v>509</v>
      </c>
      <c r="P51" s="48"/>
      <c r="Q51" s="48"/>
      <c r="R51" s="48"/>
      <c r="S51" s="48"/>
      <c r="T51" s="48"/>
      <c r="U51" s="48"/>
    </row>
    <row r="52" spans="1:21" ht="30.75" customHeight="1">
      <c r="A52" s="48"/>
      <c r="B52" s="1190" t="s">
        <v>19</v>
      </c>
      <c r="C52" s="1191"/>
      <c r="D52" s="66"/>
      <c r="E52" s="1192" t="s">
        <v>20</v>
      </c>
      <c r="F52" s="1192"/>
      <c r="G52" s="1192"/>
      <c r="H52" s="1192"/>
      <c r="I52" s="1192"/>
      <c r="J52" s="1193"/>
      <c r="K52" s="63">
        <v>32680</v>
      </c>
      <c r="L52" s="64">
        <v>32261</v>
      </c>
      <c r="M52" s="64">
        <v>31534</v>
      </c>
      <c r="N52" s="64">
        <v>32234</v>
      </c>
      <c r="O52" s="65">
        <v>32674</v>
      </c>
      <c r="P52" s="48"/>
      <c r="Q52" s="48"/>
      <c r="R52" s="48"/>
      <c r="S52" s="48"/>
      <c r="T52" s="48"/>
      <c r="U52" s="48"/>
    </row>
    <row r="53" spans="1:21" ht="30.75" customHeight="1" thickBot="1">
      <c r="A53" s="48"/>
      <c r="B53" s="1194" t="s">
        <v>21</v>
      </c>
      <c r="C53" s="1195"/>
      <c r="D53" s="67"/>
      <c r="E53" s="1196" t="s">
        <v>22</v>
      </c>
      <c r="F53" s="1196"/>
      <c r="G53" s="1196"/>
      <c r="H53" s="1196"/>
      <c r="I53" s="1196"/>
      <c r="J53" s="1197"/>
      <c r="K53" s="68">
        <v>9171</v>
      </c>
      <c r="L53" s="69">
        <v>8547</v>
      </c>
      <c r="M53" s="69">
        <v>9751</v>
      </c>
      <c r="N53" s="69">
        <v>9903</v>
      </c>
      <c r="O53" s="70">
        <v>10142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XSsfKxcS8LG/eSjrrxjvPn6Vebyq+KBvYGxI2nKdX+uSInPRMj5d6JD48Ba6lGnRWbr/ausyXzA8dXHBCD9LQ==" saltValue="4tnvi3s95nM3P0hYe0WKX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18" t="s">
        <v>24</v>
      </c>
      <c r="C41" s="1219"/>
      <c r="D41" s="81"/>
      <c r="E41" s="1220" t="s">
        <v>25</v>
      </c>
      <c r="F41" s="1220"/>
      <c r="G41" s="1220"/>
      <c r="H41" s="1221"/>
      <c r="I41" s="82">
        <v>397879</v>
      </c>
      <c r="J41" s="83">
        <v>422719</v>
      </c>
      <c r="K41" s="83">
        <v>445591</v>
      </c>
      <c r="L41" s="83">
        <v>459973</v>
      </c>
      <c r="M41" s="84">
        <v>482143</v>
      </c>
    </row>
    <row r="42" spans="2:13" ht="27.75" customHeight="1">
      <c r="B42" s="1208"/>
      <c r="C42" s="1209"/>
      <c r="D42" s="85"/>
      <c r="E42" s="1212" t="s">
        <v>26</v>
      </c>
      <c r="F42" s="1212"/>
      <c r="G42" s="1212"/>
      <c r="H42" s="1213"/>
      <c r="I42" s="86">
        <v>13633</v>
      </c>
      <c r="J42" s="87">
        <v>9359</v>
      </c>
      <c r="K42" s="87">
        <v>850</v>
      </c>
      <c r="L42" s="87">
        <v>785</v>
      </c>
      <c r="M42" s="88">
        <v>11209</v>
      </c>
    </row>
    <row r="43" spans="2:13" ht="27.75" customHeight="1">
      <c r="B43" s="1208"/>
      <c r="C43" s="1209"/>
      <c r="D43" s="85"/>
      <c r="E43" s="1212" t="s">
        <v>27</v>
      </c>
      <c r="F43" s="1212"/>
      <c r="G43" s="1212"/>
      <c r="H43" s="1213"/>
      <c r="I43" s="86">
        <v>113033</v>
      </c>
      <c r="J43" s="87">
        <v>110322</v>
      </c>
      <c r="K43" s="87">
        <v>108519</v>
      </c>
      <c r="L43" s="87">
        <v>108117</v>
      </c>
      <c r="M43" s="88">
        <v>105713</v>
      </c>
    </row>
    <row r="44" spans="2:13" ht="27.75" customHeight="1">
      <c r="B44" s="1208"/>
      <c r="C44" s="1209"/>
      <c r="D44" s="85"/>
      <c r="E44" s="1212" t="s">
        <v>28</v>
      </c>
      <c r="F44" s="1212"/>
      <c r="G44" s="1212"/>
      <c r="H44" s="1213"/>
      <c r="I44" s="86">
        <v>241</v>
      </c>
      <c r="J44" s="87">
        <v>90</v>
      </c>
      <c r="K44" s="87">
        <v>33</v>
      </c>
      <c r="L44" s="87">
        <v>10</v>
      </c>
      <c r="M44" s="88" t="s">
        <v>509</v>
      </c>
    </row>
    <row r="45" spans="2:13" ht="27.75" customHeight="1">
      <c r="B45" s="1208"/>
      <c r="C45" s="1209"/>
      <c r="D45" s="85"/>
      <c r="E45" s="1212" t="s">
        <v>29</v>
      </c>
      <c r="F45" s="1212"/>
      <c r="G45" s="1212"/>
      <c r="H45" s="1213"/>
      <c r="I45" s="86">
        <v>42635</v>
      </c>
      <c r="J45" s="87">
        <v>39390</v>
      </c>
      <c r="K45" s="87">
        <v>35069</v>
      </c>
      <c r="L45" s="87">
        <v>35139</v>
      </c>
      <c r="M45" s="88">
        <v>49858</v>
      </c>
    </row>
    <row r="46" spans="2:13" ht="27.75" customHeight="1">
      <c r="B46" s="1208"/>
      <c r="C46" s="1209"/>
      <c r="D46" s="89"/>
      <c r="E46" s="1212" t="s">
        <v>30</v>
      </c>
      <c r="F46" s="1212"/>
      <c r="G46" s="1212"/>
      <c r="H46" s="1213"/>
      <c r="I46" s="86" t="s">
        <v>509</v>
      </c>
      <c r="J46" s="87" t="s">
        <v>509</v>
      </c>
      <c r="K46" s="87">
        <v>1212</v>
      </c>
      <c r="L46" s="87">
        <v>1956</v>
      </c>
      <c r="M46" s="88">
        <v>2020</v>
      </c>
    </row>
    <row r="47" spans="2:13" ht="27.75" customHeight="1">
      <c r="B47" s="1208"/>
      <c r="C47" s="1209"/>
      <c r="D47" s="90"/>
      <c r="E47" s="1222" t="s">
        <v>31</v>
      </c>
      <c r="F47" s="1223"/>
      <c r="G47" s="1223"/>
      <c r="H47" s="1224"/>
      <c r="I47" s="86" t="s">
        <v>509</v>
      </c>
      <c r="J47" s="87" t="s">
        <v>509</v>
      </c>
      <c r="K47" s="87" t="s">
        <v>509</v>
      </c>
      <c r="L47" s="87" t="s">
        <v>509</v>
      </c>
      <c r="M47" s="88" t="s">
        <v>509</v>
      </c>
    </row>
    <row r="48" spans="2:13" ht="27.75" customHeight="1">
      <c r="B48" s="1208"/>
      <c r="C48" s="1209"/>
      <c r="D48" s="85"/>
      <c r="E48" s="1212" t="s">
        <v>32</v>
      </c>
      <c r="F48" s="1212"/>
      <c r="G48" s="1212"/>
      <c r="H48" s="1213"/>
      <c r="I48" s="86" t="s">
        <v>509</v>
      </c>
      <c r="J48" s="87" t="s">
        <v>509</v>
      </c>
      <c r="K48" s="87" t="s">
        <v>509</v>
      </c>
      <c r="L48" s="87" t="s">
        <v>509</v>
      </c>
      <c r="M48" s="88" t="s">
        <v>509</v>
      </c>
    </row>
    <row r="49" spans="2:13" ht="27.75" customHeight="1">
      <c r="B49" s="1210"/>
      <c r="C49" s="1211"/>
      <c r="D49" s="85"/>
      <c r="E49" s="1212" t="s">
        <v>33</v>
      </c>
      <c r="F49" s="1212"/>
      <c r="G49" s="1212"/>
      <c r="H49" s="1213"/>
      <c r="I49" s="86" t="s">
        <v>509</v>
      </c>
      <c r="J49" s="87" t="s">
        <v>509</v>
      </c>
      <c r="K49" s="87" t="s">
        <v>509</v>
      </c>
      <c r="L49" s="87" t="s">
        <v>509</v>
      </c>
      <c r="M49" s="88" t="s">
        <v>509</v>
      </c>
    </row>
    <row r="50" spans="2:13" ht="27.75" customHeight="1">
      <c r="B50" s="1206" t="s">
        <v>34</v>
      </c>
      <c r="C50" s="1207"/>
      <c r="D50" s="91"/>
      <c r="E50" s="1212" t="s">
        <v>35</v>
      </c>
      <c r="F50" s="1212"/>
      <c r="G50" s="1212"/>
      <c r="H50" s="1213"/>
      <c r="I50" s="86">
        <v>51147</v>
      </c>
      <c r="J50" s="87">
        <v>61943</v>
      </c>
      <c r="K50" s="87">
        <v>67089</v>
      </c>
      <c r="L50" s="87">
        <v>69003</v>
      </c>
      <c r="M50" s="88">
        <v>70554</v>
      </c>
    </row>
    <row r="51" spans="2:13" ht="27.75" customHeight="1">
      <c r="B51" s="1208"/>
      <c r="C51" s="1209"/>
      <c r="D51" s="85"/>
      <c r="E51" s="1212" t="s">
        <v>36</v>
      </c>
      <c r="F51" s="1212"/>
      <c r="G51" s="1212"/>
      <c r="H51" s="1213"/>
      <c r="I51" s="86">
        <v>133080</v>
      </c>
      <c r="J51" s="87">
        <v>125942</v>
      </c>
      <c r="K51" s="87">
        <v>133346</v>
      </c>
      <c r="L51" s="87">
        <v>132213</v>
      </c>
      <c r="M51" s="88">
        <v>144246</v>
      </c>
    </row>
    <row r="52" spans="2:13" ht="27.75" customHeight="1">
      <c r="B52" s="1210"/>
      <c r="C52" s="1211"/>
      <c r="D52" s="85"/>
      <c r="E52" s="1212" t="s">
        <v>37</v>
      </c>
      <c r="F52" s="1212"/>
      <c r="G52" s="1212"/>
      <c r="H52" s="1213"/>
      <c r="I52" s="86">
        <v>337721</v>
      </c>
      <c r="J52" s="87">
        <v>357617</v>
      </c>
      <c r="K52" s="87">
        <v>364919</v>
      </c>
      <c r="L52" s="87">
        <v>375606</v>
      </c>
      <c r="M52" s="88">
        <v>391030</v>
      </c>
    </row>
    <row r="53" spans="2:13" ht="27.75" customHeight="1" thickBot="1">
      <c r="B53" s="1214" t="s">
        <v>38</v>
      </c>
      <c r="C53" s="1215"/>
      <c r="D53" s="92"/>
      <c r="E53" s="1216" t="s">
        <v>39</v>
      </c>
      <c r="F53" s="1216"/>
      <c r="G53" s="1216"/>
      <c r="H53" s="1217"/>
      <c r="I53" s="93">
        <v>45473</v>
      </c>
      <c r="J53" s="94">
        <v>36379</v>
      </c>
      <c r="K53" s="94">
        <v>25918</v>
      </c>
      <c r="L53" s="94">
        <v>29157</v>
      </c>
      <c r="M53" s="95">
        <v>45115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xwuKylplYLXLmMunI9KPDze3TSd/icJzAs1e9nGkVCf4B2jpimPThIXs0jPURxCnMIg8dZjeFhJljfZb8Csdw==" saltValue="NpjhXsGITMZ/yoF0Dzp0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33" t="s">
        <v>42</v>
      </c>
      <c r="D55" s="1233"/>
      <c r="E55" s="1234"/>
      <c r="F55" s="107">
        <v>1813</v>
      </c>
      <c r="G55" s="107">
        <v>1817</v>
      </c>
      <c r="H55" s="108">
        <v>1819</v>
      </c>
    </row>
    <row r="56" spans="2:8" ht="52.5" customHeight="1">
      <c r="B56" s="109"/>
      <c r="C56" s="1235" t="s">
        <v>43</v>
      </c>
      <c r="D56" s="1235"/>
      <c r="E56" s="1236"/>
      <c r="F56" s="110">
        <v>4960</v>
      </c>
      <c r="G56" s="110">
        <v>6076</v>
      </c>
      <c r="H56" s="111">
        <v>3822</v>
      </c>
    </row>
    <row r="57" spans="2:8" ht="53.25" customHeight="1">
      <c r="B57" s="109"/>
      <c r="C57" s="1237" t="s">
        <v>44</v>
      </c>
      <c r="D57" s="1237"/>
      <c r="E57" s="1238"/>
      <c r="F57" s="112">
        <v>39734</v>
      </c>
      <c r="G57" s="112">
        <v>37241</v>
      </c>
      <c r="H57" s="113">
        <v>37529</v>
      </c>
    </row>
    <row r="58" spans="2:8" ht="45.75" customHeight="1">
      <c r="B58" s="114"/>
      <c r="C58" s="1225" t="s">
        <v>590</v>
      </c>
      <c r="D58" s="1226"/>
      <c r="E58" s="1227"/>
      <c r="F58" s="115">
        <v>22371</v>
      </c>
      <c r="G58" s="115">
        <v>20457</v>
      </c>
      <c r="H58" s="116">
        <v>21127</v>
      </c>
    </row>
    <row r="59" spans="2:8" ht="45.75" customHeight="1">
      <c r="B59" s="114"/>
      <c r="C59" s="1225" t="s">
        <v>591</v>
      </c>
      <c r="D59" s="1226"/>
      <c r="E59" s="1227"/>
      <c r="F59" s="115">
        <v>3342</v>
      </c>
      <c r="G59" s="115">
        <v>3348</v>
      </c>
      <c r="H59" s="116">
        <v>3352</v>
      </c>
    </row>
    <row r="60" spans="2:8" ht="45.75" customHeight="1">
      <c r="B60" s="114"/>
      <c r="C60" s="1225" t="s">
        <v>592</v>
      </c>
      <c r="D60" s="1226"/>
      <c r="E60" s="1227"/>
      <c r="F60" s="115">
        <v>2926</v>
      </c>
      <c r="G60" s="115">
        <v>2676</v>
      </c>
      <c r="H60" s="116">
        <v>2683</v>
      </c>
    </row>
    <row r="61" spans="2:8" ht="45.75" customHeight="1">
      <c r="B61" s="114"/>
      <c r="C61" s="1225" t="s">
        <v>593</v>
      </c>
      <c r="D61" s="1226"/>
      <c r="E61" s="1227"/>
      <c r="F61" s="115">
        <v>2373</v>
      </c>
      <c r="G61" s="115">
        <v>2497</v>
      </c>
      <c r="H61" s="116">
        <v>2453</v>
      </c>
    </row>
    <row r="62" spans="2:8" ht="45.75" customHeight="1" thickBot="1">
      <c r="B62" s="117"/>
      <c r="C62" s="1228" t="s">
        <v>594</v>
      </c>
      <c r="D62" s="1229"/>
      <c r="E62" s="1230"/>
      <c r="F62" s="118">
        <v>1813</v>
      </c>
      <c r="G62" s="118">
        <v>1824</v>
      </c>
      <c r="H62" s="119">
        <v>1881</v>
      </c>
    </row>
    <row r="63" spans="2:8" ht="52.5" customHeight="1" thickBot="1">
      <c r="B63" s="120"/>
      <c r="C63" s="1231" t="s">
        <v>45</v>
      </c>
      <c r="D63" s="1231"/>
      <c r="E63" s="1232"/>
      <c r="F63" s="121">
        <v>46507</v>
      </c>
      <c r="G63" s="121">
        <v>45134</v>
      </c>
      <c r="H63" s="122">
        <v>43169</v>
      </c>
    </row>
    <row r="64" spans="2:8" ht="15" customHeight="1"/>
    <row r="65" ht="0" hidden="1" customHeight="1"/>
    <row r="66" ht="0" hidden="1" customHeight="1"/>
  </sheetData>
  <sheetProtection algorithmName="SHA-512" hashValue="ns3WTJIgzc+ZMo1Jeo9kn/xce02jDXE0YI9jYhdCEyrB2/GZOD9E1KE9KXEN5jPP3EyePOuX1GY6Z4SUjuNCuA==" saltValue="f2iK118KsV3C87pOR7Jz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2" zoomScaleNormal="100" zoomScaleSheetLayoutView="55" workbookViewId="0">
      <selection activeCell="AT63" sqref="AT63"/>
    </sheetView>
  </sheetViews>
  <sheetFormatPr defaultColWidth="0" defaultRowHeight="0" customHeight="1" zeroHeight="1"/>
  <cols>
    <col min="1" max="1" width="6.33203125" style="1239" customWidth="1"/>
    <col min="2" max="107" width="2.44140625" style="1239" customWidth="1"/>
    <col min="108" max="108" width="6.109375" style="1241" customWidth="1"/>
    <col min="109" max="109" width="5.88671875" style="1240" customWidth="1"/>
    <col min="110" max="110" width="19.109375" style="1239" hidden="1"/>
    <col min="111" max="115" width="12.6640625" style="1239" hidden="1"/>
    <col min="116" max="349" width="8.6640625" style="1239" hidden="1"/>
    <col min="350" max="355" width="14.88671875" style="1239" hidden="1"/>
    <col min="356" max="357" width="15.88671875" style="1239" hidden="1"/>
    <col min="358" max="363" width="16.109375" style="1239" hidden="1"/>
    <col min="364" max="364" width="6.109375" style="1239" hidden="1"/>
    <col min="365" max="365" width="3" style="1239" hidden="1"/>
    <col min="366" max="605" width="8.6640625" style="1239" hidden="1"/>
    <col min="606" max="611" width="14.88671875" style="1239" hidden="1"/>
    <col min="612" max="613" width="15.88671875" style="1239" hidden="1"/>
    <col min="614" max="619" width="16.109375" style="1239" hidden="1"/>
    <col min="620" max="620" width="6.109375" style="1239" hidden="1"/>
    <col min="621" max="621" width="3" style="1239" hidden="1"/>
    <col min="622" max="861" width="8.6640625" style="1239" hidden="1"/>
    <col min="862" max="867" width="14.88671875" style="1239" hidden="1"/>
    <col min="868" max="869" width="15.88671875" style="1239" hidden="1"/>
    <col min="870" max="875" width="16.109375" style="1239" hidden="1"/>
    <col min="876" max="876" width="6.109375" style="1239" hidden="1"/>
    <col min="877" max="877" width="3" style="1239" hidden="1"/>
    <col min="878" max="1117" width="8.6640625" style="1239" hidden="1"/>
    <col min="1118" max="1123" width="14.88671875" style="1239" hidden="1"/>
    <col min="1124" max="1125" width="15.88671875" style="1239" hidden="1"/>
    <col min="1126" max="1131" width="16.109375" style="1239" hidden="1"/>
    <col min="1132" max="1132" width="6.109375" style="1239" hidden="1"/>
    <col min="1133" max="1133" width="3" style="1239" hidden="1"/>
    <col min="1134" max="1373" width="8.6640625" style="1239" hidden="1"/>
    <col min="1374" max="1379" width="14.88671875" style="1239" hidden="1"/>
    <col min="1380" max="1381" width="15.88671875" style="1239" hidden="1"/>
    <col min="1382" max="1387" width="16.109375" style="1239" hidden="1"/>
    <col min="1388" max="1388" width="6.109375" style="1239" hidden="1"/>
    <col min="1389" max="1389" width="3" style="1239" hidden="1"/>
    <col min="1390" max="1629" width="8.6640625" style="1239" hidden="1"/>
    <col min="1630" max="1635" width="14.88671875" style="1239" hidden="1"/>
    <col min="1636" max="1637" width="15.88671875" style="1239" hidden="1"/>
    <col min="1638" max="1643" width="16.109375" style="1239" hidden="1"/>
    <col min="1644" max="1644" width="6.109375" style="1239" hidden="1"/>
    <col min="1645" max="1645" width="3" style="1239" hidden="1"/>
    <col min="1646" max="1885" width="8.6640625" style="1239" hidden="1"/>
    <col min="1886" max="1891" width="14.88671875" style="1239" hidden="1"/>
    <col min="1892" max="1893" width="15.88671875" style="1239" hidden="1"/>
    <col min="1894" max="1899" width="16.109375" style="1239" hidden="1"/>
    <col min="1900" max="1900" width="6.109375" style="1239" hidden="1"/>
    <col min="1901" max="1901" width="3" style="1239" hidden="1"/>
    <col min="1902" max="2141" width="8.6640625" style="1239" hidden="1"/>
    <col min="2142" max="2147" width="14.88671875" style="1239" hidden="1"/>
    <col min="2148" max="2149" width="15.88671875" style="1239" hidden="1"/>
    <col min="2150" max="2155" width="16.109375" style="1239" hidden="1"/>
    <col min="2156" max="2156" width="6.109375" style="1239" hidden="1"/>
    <col min="2157" max="2157" width="3" style="1239" hidden="1"/>
    <col min="2158" max="2397" width="8.6640625" style="1239" hidden="1"/>
    <col min="2398" max="2403" width="14.88671875" style="1239" hidden="1"/>
    <col min="2404" max="2405" width="15.88671875" style="1239" hidden="1"/>
    <col min="2406" max="2411" width="16.109375" style="1239" hidden="1"/>
    <col min="2412" max="2412" width="6.109375" style="1239" hidden="1"/>
    <col min="2413" max="2413" width="3" style="1239" hidden="1"/>
    <col min="2414" max="2653" width="8.6640625" style="1239" hidden="1"/>
    <col min="2654" max="2659" width="14.88671875" style="1239" hidden="1"/>
    <col min="2660" max="2661" width="15.88671875" style="1239" hidden="1"/>
    <col min="2662" max="2667" width="16.109375" style="1239" hidden="1"/>
    <col min="2668" max="2668" width="6.109375" style="1239" hidden="1"/>
    <col min="2669" max="2669" width="3" style="1239" hidden="1"/>
    <col min="2670" max="2909" width="8.6640625" style="1239" hidden="1"/>
    <col min="2910" max="2915" width="14.88671875" style="1239" hidden="1"/>
    <col min="2916" max="2917" width="15.88671875" style="1239" hidden="1"/>
    <col min="2918" max="2923" width="16.109375" style="1239" hidden="1"/>
    <col min="2924" max="2924" width="6.109375" style="1239" hidden="1"/>
    <col min="2925" max="2925" width="3" style="1239" hidden="1"/>
    <col min="2926" max="3165" width="8.6640625" style="1239" hidden="1"/>
    <col min="3166" max="3171" width="14.88671875" style="1239" hidden="1"/>
    <col min="3172" max="3173" width="15.88671875" style="1239" hidden="1"/>
    <col min="3174" max="3179" width="16.109375" style="1239" hidden="1"/>
    <col min="3180" max="3180" width="6.109375" style="1239" hidden="1"/>
    <col min="3181" max="3181" width="3" style="1239" hidden="1"/>
    <col min="3182" max="3421" width="8.6640625" style="1239" hidden="1"/>
    <col min="3422" max="3427" width="14.88671875" style="1239" hidden="1"/>
    <col min="3428" max="3429" width="15.88671875" style="1239" hidden="1"/>
    <col min="3430" max="3435" width="16.109375" style="1239" hidden="1"/>
    <col min="3436" max="3436" width="6.109375" style="1239" hidden="1"/>
    <col min="3437" max="3437" width="3" style="1239" hidden="1"/>
    <col min="3438" max="3677" width="8.6640625" style="1239" hidden="1"/>
    <col min="3678" max="3683" width="14.88671875" style="1239" hidden="1"/>
    <col min="3684" max="3685" width="15.88671875" style="1239" hidden="1"/>
    <col min="3686" max="3691" width="16.109375" style="1239" hidden="1"/>
    <col min="3692" max="3692" width="6.109375" style="1239" hidden="1"/>
    <col min="3693" max="3693" width="3" style="1239" hidden="1"/>
    <col min="3694" max="3933" width="8.6640625" style="1239" hidden="1"/>
    <col min="3934" max="3939" width="14.88671875" style="1239" hidden="1"/>
    <col min="3940" max="3941" width="15.88671875" style="1239" hidden="1"/>
    <col min="3942" max="3947" width="16.109375" style="1239" hidden="1"/>
    <col min="3948" max="3948" width="6.109375" style="1239" hidden="1"/>
    <col min="3949" max="3949" width="3" style="1239" hidden="1"/>
    <col min="3950" max="4189" width="8.6640625" style="1239" hidden="1"/>
    <col min="4190" max="4195" width="14.88671875" style="1239" hidden="1"/>
    <col min="4196" max="4197" width="15.88671875" style="1239" hidden="1"/>
    <col min="4198" max="4203" width="16.109375" style="1239" hidden="1"/>
    <col min="4204" max="4204" width="6.109375" style="1239" hidden="1"/>
    <col min="4205" max="4205" width="3" style="1239" hidden="1"/>
    <col min="4206" max="4445" width="8.6640625" style="1239" hidden="1"/>
    <col min="4446" max="4451" width="14.88671875" style="1239" hidden="1"/>
    <col min="4452" max="4453" width="15.88671875" style="1239" hidden="1"/>
    <col min="4454" max="4459" width="16.109375" style="1239" hidden="1"/>
    <col min="4460" max="4460" width="6.109375" style="1239" hidden="1"/>
    <col min="4461" max="4461" width="3" style="1239" hidden="1"/>
    <col min="4462" max="4701" width="8.6640625" style="1239" hidden="1"/>
    <col min="4702" max="4707" width="14.88671875" style="1239" hidden="1"/>
    <col min="4708" max="4709" width="15.88671875" style="1239" hidden="1"/>
    <col min="4710" max="4715" width="16.109375" style="1239" hidden="1"/>
    <col min="4716" max="4716" width="6.109375" style="1239" hidden="1"/>
    <col min="4717" max="4717" width="3" style="1239" hidden="1"/>
    <col min="4718" max="4957" width="8.6640625" style="1239" hidden="1"/>
    <col min="4958" max="4963" width="14.88671875" style="1239" hidden="1"/>
    <col min="4964" max="4965" width="15.88671875" style="1239" hidden="1"/>
    <col min="4966" max="4971" width="16.109375" style="1239" hidden="1"/>
    <col min="4972" max="4972" width="6.109375" style="1239" hidden="1"/>
    <col min="4973" max="4973" width="3" style="1239" hidden="1"/>
    <col min="4974" max="5213" width="8.6640625" style="1239" hidden="1"/>
    <col min="5214" max="5219" width="14.88671875" style="1239" hidden="1"/>
    <col min="5220" max="5221" width="15.88671875" style="1239" hidden="1"/>
    <col min="5222" max="5227" width="16.109375" style="1239" hidden="1"/>
    <col min="5228" max="5228" width="6.109375" style="1239" hidden="1"/>
    <col min="5229" max="5229" width="3" style="1239" hidden="1"/>
    <col min="5230" max="5469" width="8.6640625" style="1239" hidden="1"/>
    <col min="5470" max="5475" width="14.88671875" style="1239" hidden="1"/>
    <col min="5476" max="5477" width="15.88671875" style="1239" hidden="1"/>
    <col min="5478" max="5483" width="16.109375" style="1239" hidden="1"/>
    <col min="5484" max="5484" width="6.109375" style="1239" hidden="1"/>
    <col min="5485" max="5485" width="3" style="1239" hidden="1"/>
    <col min="5486" max="5725" width="8.6640625" style="1239" hidden="1"/>
    <col min="5726" max="5731" width="14.88671875" style="1239" hidden="1"/>
    <col min="5732" max="5733" width="15.88671875" style="1239" hidden="1"/>
    <col min="5734" max="5739" width="16.109375" style="1239" hidden="1"/>
    <col min="5740" max="5740" width="6.109375" style="1239" hidden="1"/>
    <col min="5741" max="5741" width="3" style="1239" hidden="1"/>
    <col min="5742" max="5981" width="8.6640625" style="1239" hidden="1"/>
    <col min="5982" max="5987" width="14.88671875" style="1239" hidden="1"/>
    <col min="5988" max="5989" width="15.88671875" style="1239" hidden="1"/>
    <col min="5990" max="5995" width="16.109375" style="1239" hidden="1"/>
    <col min="5996" max="5996" width="6.109375" style="1239" hidden="1"/>
    <col min="5997" max="5997" width="3" style="1239" hidden="1"/>
    <col min="5998" max="6237" width="8.6640625" style="1239" hidden="1"/>
    <col min="6238" max="6243" width="14.88671875" style="1239" hidden="1"/>
    <col min="6244" max="6245" width="15.88671875" style="1239" hidden="1"/>
    <col min="6246" max="6251" width="16.109375" style="1239" hidden="1"/>
    <col min="6252" max="6252" width="6.109375" style="1239" hidden="1"/>
    <col min="6253" max="6253" width="3" style="1239" hidden="1"/>
    <col min="6254" max="6493" width="8.6640625" style="1239" hidden="1"/>
    <col min="6494" max="6499" width="14.88671875" style="1239" hidden="1"/>
    <col min="6500" max="6501" width="15.88671875" style="1239" hidden="1"/>
    <col min="6502" max="6507" width="16.109375" style="1239" hidden="1"/>
    <col min="6508" max="6508" width="6.109375" style="1239" hidden="1"/>
    <col min="6509" max="6509" width="3" style="1239" hidden="1"/>
    <col min="6510" max="6749" width="8.6640625" style="1239" hidden="1"/>
    <col min="6750" max="6755" width="14.88671875" style="1239" hidden="1"/>
    <col min="6756" max="6757" width="15.88671875" style="1239" hidden="1"/>
    <col min="6758" max="6763" width="16.109375" style="1239" hidden="1"/>
    <col min="6764" max="6764" width="6.109375" style="1239" hidden="1"/>
    <col min="6765" max="6765" width="3" style="1239" hidden="1"/>
    <col min="6766" max="7005" width="8.6640625" style="1239" hidden="1"/>
    <col min="7006" max="7011" width="14.88671875" style="1239" hidden="1"/>
    <col min="7012" max="7013" width="15.88671875" style="1239" hidden="1"/>
    <col min="7014" max="7019" width="16.109375" style="1239" hidden="1"/>
    <col min="7020" max="7020" width="6.109375" style="1239" hidden="1"/>
    <col min="7021" max="7021" width="3" style="1239" hidden="1"/>
    <col min="7022" max="7261" width="8.6640625" style="1239" hidden="1"/>
    <col min="7262" max="7267" width="14.88671875" style="1239" hidden="1"/>
    <col min="7268" max="7269" width="15.88671875" style="1239" hidden="1"/>
    <col min="7270" max="7275" width="16.109375" style="1239" hidden="1"/>
    <col min="7276" max="7276" width="6.109375" style="1239" hidden="1"/>
    <col min="7277" max="7277" width="3" style="1239" hidden="1"/>
    <col min="7278" max="7517" width="8.6640625" style="1239" hidden="1"/>
    <col min="7518" max="7523" width="14.88671875" style="1239" hidden="1"/>
    <col min="7524" max="7525" width="15.88671875" style="1239" hidden="1"/>
    <col min="7526" max="7531" width="16.109375" style="1239" hidden="1"/>
    <col min="7532" max="7532" width="6.109375" style="1239" hidden="1"/>
    <col min="7533" max="7533" width="3" style="1239" hidden="1"/>
    <col min="7534" max="7773" width="8.6640625" style="1239" hidden="1"/>
    <col min="7774" max="7779" width="14.88671875" style="1239" hidden="1"/>
    <col min="7780" max="7781" width="15.88671875" style="1239" hidden="1"/>
    <col min="7782" max="7787" width="16.109375" style="1239" hidden="1"/>
    <col min="7788" max="7788" width="6.109375" style="1239" hidden="1"/>
    <col min="7789" max="7789" width="3" style="1239" hidden="1"/>
    <col min="7790" max="8029" width="8.6640625" style="1239" hidden="1"/>
    <col min="8030" max="8035" width="14.88671875" style="1239" hidden="1"/>
    <col min="8036" max="8037" width="15.88671875" style="1239" hidden="1"/>
    <col min="8038" max="8043" width="16.109375" style="1239" hidden="1"/>
    <col min="8044" max="8044" width="6.109375" style="1239" hidden="1"/>
    <col min="8045" max="8045" width="3" style="1239" hidden="1"/>
    <col min="8046" max="8285" width="8.6640625" style="1239" hidden="1"/>
    <col min="8286" max="8291" width="14.88671875" style="1239" hidden="1"/>
    <col min="8292" max="8293" width="15.88671875" style="1239" hidden="1"/>
    <col min="8294" max="8299" width="16.109375" style="1239" hidden="1"/>
    <col min="8300" max="8300" width="6.109375" style="1239" hidden="1"/>
    <col min="8301" max="8301" width="3" style="1239" hidden="1"/>
    <col min="8302" max="8541" width="8.6640625" style="1239" hidden="1"/>
    <col min="8542" max="8547" width="14.88671875" style="1239" hidden="1"/>
    <col min="8548" max="8549" width="15.88671875" style="1239" hidden="1"/>
    <col min="8550" max="8555" width="16.109375" style="1239" hidden="1"/>
    <col min="8556" max="8556" width="6.109375" style="1239" hidden="1"/>
    <col min="8557" max="8557" width="3" style="1239" hidden="1"/>
    <col min="8558" max="8797" width="8.6640625" style="1239" hidden="1"/>
    <col min="8798" max="8803" width="14.88671875" style="1239" hidden="1"/>
    <col min="8804" max="8805" width="15.88671875" style="1239" hidden="1"/>
    <col min="8806" max="8811" width="16.109375" style="1239" hidden="1"/>
    <col min="8812" max="8812" width="6.109375" style="1239" hidden="1"/>
    <col min="8813" max="8813" width="3" style="1239" hidden="1"/>
    <col min="8814" max="9053" width="8.6640625" style="1239" hidden="1"/>
    <col min="9054" max="9059" width="14.88671875" style="1239" hidden="1"/>
    <col min="9060" max="9061" width="15.88671875" style="1239" hidden="1"/>
    <col min="9062" max="9067" width="16.109375" style="1239" hidden="1"/>
    <col min="9068" max="9068" width="6.109375" style="1239" hidden="1"/>
    <col min="9069" max="9069" width="3" style="1239" hidden="1"/>
    <col min="9070" max="9309" width="8.6640625" style="1239" hidden="1"/>
    <col min="9310" max="9315" width="14.88671875" style="1239" hidden="1"/>
    <col min="9316" max="9317" width="15.88671875" style="1239" hidden="1"/>
    <col min="9318" max="9323" width="16.109375" style="1239" hidden="1"/>
    <col min="9324" max="9324" width="6.109375" style="1239" hidden="1"/>
    <col min="9325" max="9325" width="3" style="1239" hidden="1"/>
    <col min="9326" max="9565" width="8.6640625" style="1239" hidden="1"/>
    <col min="9566" max="9571" width="14.88671875" style="1239" hidden="1"/>
    <col min="9572" max="9573" width="15.88671875" style="1239" hidden="1"/>
    <col min="9574" max="9579" width="16.109375" style="1239" hidden="1"/>
    <col min="9580" max="9580" width="6.109375" style="1239" hidden="1"/>
    <col min="9581" max="9581" width="3" style="1239" hidden="1"/>
    <col min="9582" max="9821" width="8.6640625" style="1239" hidden="1"/>
    <col min="9822" max="9827" width="14.88671875" style="1239" hidden="1"/>
    <col min="9828" max="9829" width="15.88671875" style="1239" hidden="1"/>
    <col min="9830" max="9835" width="16.109375" style="1239" hidden="1"/>
    <col min="9836" max="9836" width="6.109375" style="1239" hidden="1"/>
    <col min="9837" max="9837" width="3" style="1239" hidden="1"/>
    <col min="9838" max="10077" width="8.6640625" style="1239" hidden="1"/>
    <col min="10078" max="10083" width="14.88671875" style="1239" hidden="1"/>
    <col min="10084" max="10085" width="15.88671875" style="1239" hidden="1"/>
    <col min="10086" max="10091" width="16.109375" style="1239" hidden="1"/>
    <col min="10092" max="10092" width="6.109375" style="1239" hidden="1"/>
    <col min="10093" max="10093" width="3" style="1239" hidden="1"/>
    <col min="10094" max="10333" width="8.6640625" style="1239" hidden="1"/>
    <col min="10334" max="10339" width="14.88671875" style="1239" hidden="1"/>
    <col min="10340" max="10341" width="15.88671875" style="1239" hidden="1"/>
    <col min="10342" max="10347" width="16.109375" style="1239" hidden="1"/>
    <col min="10348" max="10348" width="6.109375" style="1239" hidden="1"/>
    <col min="10349" max="10349" width="3" style="1239" hidden="1"/>
    <col min="10350" max="10589" width="8.6640625" style="1239" hidden="1"/>
    <col min="10590" max="10595" width="14.88671875" style="1239" hidden="1"/>
    <col min="10596" max="10597" width="15.88671875" style="1239" hidden="1"/>
    <col min="10598" max="10603" width="16.109375" style="1239" hidden="1"/>
    <col min="10604" max="10604" width="6.109375" style="1239" hidden="1"/>
    <col min="10605" max="10605" width="3" style="1239" hidden="1"/>
    <col min="10606" max="10845" width="8.6640625" style="1239" hidden="1"/>
    <col min="10846" max="10851" width="14.88671875" style="1239" hidden="1"/>
    <col min="10852" max="10853" width="15.88671875" style="1239" hidden="1"/>
    <col min="10854" max="10859" width="16.109375" style="1239" hidden="1"/>
    <col min="10860" max="10860" width="6.109375" style="1239" hidden="1"/>
    <col min="10861" max="10861" width="3" style="1239" hidden="1"/>
    <col min="10862" max="11101" width="8.6640625" style="1239" hidden="1"/>
    <col min="11102" max="11107" width="14.88671875" style="1239" hidden="1"/>
    <col min="11108" max="11109" width="15.88671875" style="1239" hidden="1"/>
    <col min="11110" max="11115" width="16.109375" style="1239" hidden="1"/>
    <col min="11116" max="11116" width="6.109375" style="1239" hidden="1"/>
    <col min="11117" max="11117" width="3" style="1239" hidden="1"/>
    <col min="11118" max="11357" width="8.6640625" style="1239" hidden="1"/>
    <col min="11358" max="11363" width="14.88671875" style="1239" hidden="1"/>
    <col min="11364" max="11365" width="15.88671875" style="1239" hidden="1"/>
    <col min="11366" max="11371" width="16.109375" style="1239" hidden="1"/>
    <col min="11372" max="11372" width="6.109375" style="1239" hidden="1"/>
    <col min="11373" max="11373" width="3" style="1239" hidden="1"/>
    <col min="11374" max="11613" width="8.6640625" style="1239" hidden="1"/>
    <col min="11614" max="11619" width="14.88671875" style="1239" hidden="1"/>
    <col min="11620" max="11621" width="15.88671875" style="1239" hidden="1"/>
    <col min="11622" max="11627" width="16.109375" style="1239" hidden="1"/>
    <col min="11628" max="11628" width="6.109375" style="1239" hidden="1"/>
    <col min="11629" max="11629" width="3" style="1239" hidden="1"/>
    <col min="11630" max="11869" width="8.6640625" style="1239" hidden="1"/>
    <col min="11870" max="11875" width="14.88671875" style="1239" hidden="1"/>
    <col min="11876" max="11877" width="15.88671875" style="1239" hidden="1"/>
    <col min="11878" max="11883" width="16.109375" style="1239" hidden="1"/>
    <col min="11884" max="11884" width="6.109375" style="1239" hidden="1"/>
    <col min="11885" max="11885" width="3" style="1239" hidden="1"/>
    <col min="11886" max="12125" width="8.6640625" style="1239" hidden="1"/>
    <col min="12126" max="12131" width="14.88671875" style="1239" hidden="1"/>
    <col min="12132" max="12133" width="15.88671875" style="1239" hidden="1"/>
    <col min="12134" max="12139" width="16.109375" style="1239" hidden="1"/>
    <col min="12140" max="12140" width="6.109375" style="1239" hidden="1"/>
    <col min="12141" max="12141" width="3" style="1239" hidden="1"/>
    <col min="12142" max="12381" width="8.6640625" style="1239" hidden="1"/>
    <col min="12382" max="12387" width="14.88671875" style="1239" hidden="1"/>
    <col min="12388" max="12389" width="15.88671875" style="1239" hidden="1"/>
    <col min="12390" max="12395" width="16.109375" style="1239" hidden="1"/>
    <col min="12396" max="12396" width="6.109375" style="1239" hidden="1"/>
    <col min="12397" max="12397" width="3" style="1239" hidden="1"/>
    <col min="12398" max="12637" width="8.6640625" style="1239" hidden="1"/>
    <col min="12638" max="12643" width="14.88671875" style="1239" hidden="1"/>
    <col min="12644" max="12645" width="15.88671875" style="1239" hidden="1"/>
    <col min="12646" max="12651" width="16.109375" style="1239" hidden="1"/>
    <col min="12652" max="12652" width="6.109375" style="1239" hidden="1"/>
    <col min="12653" max="12653" width="3" style="1239" hidden="1"/>
    <col min="12654" max="12893" width="8.6640625" style="1239" hidden="1"/>
    <col min="12894" max="12899" width="14.88671875" style="1239" hidden="1"/>
    <col min="12900" max="12901" width="15.88671875" style="1239" hidden="1"/>
    <col min="12902" max="12907" width="16.109375" style="1239" hidden="1"/>
    <col min="12908" max="12908" width="6.109375" style="1239" hidden="1"/>
    <col min="12909" max="12909" width="3" style="1239" hidden="1"/>
    <col min="12910" max="13149" width="8.6640625" style="1239" hidden="1"/>
    <col min="13150" max="13155" width="14.88671875" style="1239" hidden="1"/>
    <col min="13156" max="13157" width="15.88671875" style="1239" hidden="1"/>
    <col min="13158" max="13163" width="16.109375" style="1239" hidden="1"/>
    <col min="13164" max="13164" width="6.109375" style="1239" hidden="1"/>
    <col min="13165" max="13165" width="3" style="1239" hidden="1"/>
    <col min="13166" max="13405" width="8.6640625" style="1239" hidden="1"/>
    <col min="13406" max="13411" width="14.88671875" style="1239" hidden="1"/>
    <col min="13412" max="13413" width="15.88671875" style="1239" hidden="1"/>
    <col min="13414" max="13419" width="16.109375" style="1239" hidden="1"/>
    <col min="13420" max="13420" width="6.109375" style="1239" hidden="1"/>
    <col min="13421" max="13421" width="3" style="1239" hidden="1"/>
    <col min="13422" max="13661" width="8.6640625" style="1239" hidden="1"/>
    <col min="13662" max="13667" width="14.88671875" style="1239" hidden="1"/>
    <col min="13668" max="13669" width="15.88671875" style="1239" hidden="1"/>
    <col min="13670" max="13675" width="16.109375" style="1239" hidden="1"/>
    <col min="13676" max="13676" width="6.109375" style="1239" hidden="1"/>
    <col min="13677" max="13677" width="3" style="1239" hidden="1"/>
    <col min="13678" max="13917" width="8.6640625" style="1239" hidden="1"/>
    <col min="13918" max="13923" width="14.88671875" style="1239" hidden="1"/>
    <col min="13924" max="13925" width="15.88671875" style="1239" hidden="1"/>
    <col min="13926" max="13931" width="16.109375" style="1239" hidden="1"/>
    <col min="13932" max="13932" width="6.109375" style="1239" hidden="1"/>
    <col min="13933" max="13933" width="3" style="1239" hidden="1"/>
    <col min="13934" max="14173" width="8.6640625" style="1239" hidden="1"/>
    <col min="14174" max="14179" width="14.88671875" style="1239" hidden="1"/>
    <col min="14180" max="14181" width="15.88671875" style="1239" hidden="1"/>
    <col min="14182" max="14187" width="16.109375" style="1239" hidden="1"/>
    <col min="14188" max="14188" width="6.109375" style="1239" hidden="1"/>
    <col min="14189" max="14189" width="3" style="1239" hidden="1"/>
    <col min="14190" max="14429" width="8.6640625" style="1239" hidden="1"/>
    <col min="14430" max="14435" width="14.88671875" style="1239" hidden="1"/>
    <col min="14436" max="14437" width="15.88671875" style="1239" hidden="1"/>
    <col min="14438" max="14443" width="16.109375" style="1239" hidden="1"/>
    <col min="14444" max="14444" width="6.109375" style="1239" hidden="1"/>
    <col min="14445" max="14445" width="3" style="1239" hidden="1"/>
    <col min="14446" max="14685" width="8.6640625" style="1239" hidden="1"/>
    <col min="14686" max="14691" width="14.88671875" style="1239" hidden="1"/>
    <col min="14692" max="14693" width="15.88671875" style="1239" hidden="1"/>
    <col min="14694" max="14699" width="16.109375" style="1239" hidden="1"/>
    <col min="14700" max="14700" width="6.109375" style="1239" hidden="1"/>
    <col min="14701" max="14701" width="3" style="1239" hidden="1"/>
    <col min="14702" max="14941" width="8.6640625" style="1239" hidden="1"/>
    <col min="14942" max="14947" width="14.88671875" style="1239" hidden="1"/>
    <col min="14948" max="14949" width="15.88671875" style="1239" hidden="1"/>
    <col min="14950" max="14955" width="16.109375" style="1239" hidden="1"/>
    <col min="14956" max="14956" width="6.109375" style="1239" hidden="1"/>
    <col min="14957" max="14957" width="3" style="1239" hidden="1"/>
    <col min="14958" max="15197" width="8.6640625" style="1239" hidden="1"/>
    <col min="15198" max="15203" width="14.88671875" style="1239" hidden="1"/>
    <col min="15204" max="15205" width="15.88671875" style="1239" hidden="1"/>
    <col min="15206" max="15211" width="16.109375" style="1239" hidden="1"/>
    <col min="15212" max="15212" width="6.109375" style="1239" hidden="1"/>
    <col min="15213" max="15213" width="3" style="1239" hidden="1"/>
    <col min="15214" max="15453" width="8.6640625" style="1239" hidden="1"/>
    <col min="15454" max="15459" width="14.88671875" style="1239" hidden="1"/>
    <col min="15460" max="15461" width="15.88671875" style="1239" hidden="1"/>
    <col min="15462" max="15467" width="16.109375" style="1239" hidden="1"/>
    <col min="15468" max="15468" width="6.109375" style="1239" hidden="1"/>
    <col min="15469" max="15469" width="3" style="1239" hidden="1"/>
    <col min="15470" max="15709" width="8.6640625" style="1239" hidden="1"/>
    <col min="15710" max="15715" width="14.88671875" style="1239" hidden="1"/>
    <col min="15716" max="15717" width="15.88671875" style="1239" hidden="1"/>
    <col min="15718" max="15723" width="16.109375" style="1239" hidden="1"/>
    <col min="15724" max="15724" width="6.109375" style="1239" hidden="1"/>
    <col min="15725" max="15725" width="3" style="1239" hidden="1"/>
    <col min="15726" max="15965" width="8.6640625" style="1239" hidden="1"/>
    <col min="15966" max="15971" width="14.88671875" style="1239" hidden="1"/>
    <col min="15972" max="15973" width="15.88671875" style="1239" hidden="1"/>
    <col min="15974" max="15979" width="16.109375" style="1239" hidden="1"/>
    <col min="15980" max="15980" width="6.109375" style="1239" hidden="1"/>
    <col min="15981" max="15981" width="3" style="1239" hidden="1"/>
    <col min="15982" max="16221" width="8.6640625" style="1239" hidden="1"/>
    <col min="16222" max="16227" width="14.88671875" style="1239" hidden="1"/>
    <col min="16228" max="16229" width="15.88671875" style="1239" hidden="1"/>
    <col min="16230" max="16235" width="16.109375" style="1239" hidden="1"/>
    <col min="16236" max="16236" width="6.109375" style="1239" hidden="1"/>
    <col min="16237" max="16237" width="3" style="1239" hidden="1"/>
    <col min="16238" max="16384" width="8.6640625" style="1239" hidden="1"/>
  </cols>
  <sheetData>
    <row r="1" spans="1:143" ht="42.75" customHeight="1">
      <c r="A1" s="1307"/>
      <c r="B1" s="1306"/>
      <c r="DD1" s="1239"/>
      <c r="DE1" s="1239"/>
    </row>
    <row r="2" spans="1:143" ht="25.5" customHeight="1">
      <c r="A2" s="1305"/>
      <c r="C2" s="1305"/>
      <c r="O2" s="1305"/>
      <c r="P2" s="1305"/>
      <c r="Q2" s="1305"/>
      <c r="R2" s="1305"/>
      <c r="S2" s="1305"/>
      <c r="T2" s="1305"/>
      <c r="U2" s="1305"/>
      <c r="V2" s="1305"/>
      <c r="W2" s="1305"/>
      <c r="X2" s="1305"/>
      <c r="Y2" s="1305"/>
      <c r="Z2" s="1305"/>
      <c r="AA2" s="1305"/>
      <c r="AB2" s="1305"/>
      <c r="AC2" s="1305"/>
      <c r="AD2" s="1305"/>
      <c r="AE2" s="1305"/>
      <c r="AF2" s="1305"/>
      <c r="AG2" s="1305"/>
      <c r="AH2" s="1305"/>
      <c r="AI2" s="1305"/>
      <c r="AU2" s="1305"/>
      <c r="BG2" s="1305"/>
      <c r="BS2" s="1305"/>
      <c r="CE2" s="1305"/>
      <c r="CQ2" s="1305"/>
      <c r="DD2" s="1239"/>
      <c r="DE2" s="1239"/>
    </row>
    <row r="3" spans="1:143" ht="25.5" customHeight="1">
      <c r="A3" s="1305"/>
      <c r="C3" s="1305"/>
      <c r="O3" s="1305"/>
      <c r="P3" s="1305"/>
      <c r="Q3" s="1305"/>
      <c r="R3" s="1305"/>
      <c r="S3" s="1305"/>
      <c r="T3" s="1305"/>
      <c r="U3" s="1305"/>
      <c r="V3" s="1305"/>
      <c r="W3" s="1305"/>
      <c r="X3" s="1305"/>
      <c r="Y3" s="1305"/>
      <c r="Z3" s="1305"/>
      <c r="AA3" s="1305"/>
      <c r="AB3" s="1305"/>
      <c r="AC3" s="1305"/>
      <c r="AD3" s="1305"/>
      <c r="AE3" s="1305"/>
      <c r="AF3" s="1305"/>
      <c r="AG3" s="1305"/>
      <c r="AH3" s="1305"/>
      <c r="AI3" s="1305"/>
      <c r="AU3" s="1305"/>
      <c r="BG3" s="1305"/>
      <c r="BS3" s="1305"/>
      <c r="CE3" s="1305"/>
      <c r="CQ3" s="1305"/>
      <c r="DD3" s="1239"/>
      <c r="DE3" s="1239"/>
    </row>
    <row r="4" spans="1:143" s="270" customFormat="1" ht="13.2">
      <c r="A4" s="1305"/>
      <c r="B4" s="1305"/>
      <c r="C4" s="1305"/>
      <c r="D4" s="1305"/>
      <c r="E4" s="1305"/>
      <c r="F4" s="1305"/>
      <c r="G4" s="1305"/>
      <c r="H4" s="1305"/>
      <c r="I4" s="1305"/>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271"/>
      <c r="DG4" s="271"/>
      <c r="DH4" s="271"/>
      <c r="DI4" s="271"/>
      <c r="DJ4" s="271"/>
      <c r="DK4" s="271"/>
      <c r="DL4" s="271"/>
      <c r="DM4" s="271"/>
      <c r="DN4" s="271"/>
      <c r="DO4" s="271"/>
      <c r="DP4" s="271"/>
      <c r="DQ4" s="271"/>
      <c r="DR4" s="271"/>
      <c r="DS4" s="271"/>
      <c r="DT4" s="271"/>
      <c r="DU4" s="271"/>
      <c r="DV4" s="271"/>
      <c r="DW4" s="271"/>
    </row>
    <row r="5" spans="1:143" s="270" customFormat="1" ht="13.2">
      <c r="A5" s="1305"/>
      <c r="B5" s="1305"/>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305"/>
      <c r="AK5" s="1305"/>
      <c r="AL5" s="1305"/>
      <c r="AM5" s="1305"/>
      <c r="AN5" s="1305"/>
      <c r="AO5" s="1305"/>
      <c r="AP5" s="1305"/>
      <c r="AQ5" s="1305"/>
      <c r="AR5" s="1305"/>
      <c r="AS5" s="1305"/>
      <c r="AT5" s="1305"/>
      <c r="AU5" s="1305"/>
      <c r="AV5" s="1305"/>
      <c r="AW5" s="1305"/>
      <c r="AX5" s="1305"/>
      <c r="AY5" s="1305"/>
      <c r="AZ5" s="1305"/>
      <c r="BA5" s="1305"/>
      <c r="BB5" s="1305"/>
      <c r="BC5" s="1305"/>
      <c r="BD5" s="1305"/>
      <c r="BE5" s="1305"/>
      <c r="BF5" s="1305"/>
      <c r="BG5" s="1305"/>
      <c r="BH5" s="1305"/>
      <c r="BI5" s="1305"/>
      <c r="BJ5" s="1305"/>
      <c r="BK5" s="1305"/>
      <c r="BL5" s="1305"/>
      <c r="BM5" s="1305"/>
      <c r="BN5" s="1305"/>
      <c r="BO5" s="1305"/>
      <c r="BP5" s="1305"/>
      <c r="BQ5" s="1305"/>
      <c r="BR5" s="1305"/>
      <c r="BS5" s="1305"/>
      <c r="BT5" s="1305"/>
      <c r="BU5" s="1305"/>
      <c r="BV5" s="1305"/>
      <c r="BW5" s="1305"/>
      <c r="BX5" s="1305"/>
      <c r="BY5" s="1305"/>
      <c r="BZ5" s="1305"/>
      <c r="CA5" s="1305"/>
      <c r="CB5" s="1305"/>
      <c r="CC5" s="1305"/>
      <c r="CD5" s="1305"/>
      <c r="CE5" s="1305"/>
      <c r="CF5" s="1305"/>
      <c r="CG5" s="1305"/>
      <c r="CH5" s="1305"/>
      <c r="CI5" s="1305"/>
      <c r="CJ5" s="1305"/>
      <c r="CK5" s="1305"/>
      <c r="CL5" s="1305"/>
      <c r="CM5" s="1305"/>
      <c r="CN5" s="1305"/>
      <c r="CO5" s="1305"/>
      <c r="CP5" s="1305"/>
      <c r="CQ5" s="1305"/>
      <c r="CR5" s="1305"/>
      <c r="CS5" s="1305"/>
      <c r="CT5" s="1305"/>
      <c r="CU5" s="1305"/>
      <c r="CV5" s="1305"/>
      <c r="CW5" s="1305"/>
      <c r="CX5" s="1305"/>
      <c r="CY5" s="1305"/>
      <c r="CZ5" s="1305"/>
      <c r="DA5" s="1305"/>
      <c r="DB5" s="1305"/>
      <c r="DC5" s="1305"/>
      <c r="DD5" s="1305"/>
      <c r="DE5" s="1305"/>
      <c r="DF5" s="271"/>
      <c r="DG5" s="271"/>
      <c r="DH5" s="271"/>
      <c r="DI5" s="271"/>
      <c r="DJ5" s="271"/>
      <c r="DK5" s="271"/>
      <c r="DL5" s="271"/>
      <c r="DM5" s="271"/>
      <c r="DN5" s="271"/>
      <c r="DO5" s="271"/>
      <c r="DP5" s="271"/>
      <c r="DQ5" s="271"/>
      <c r="DR5" s="271"/>
      <c r="DS5" s="271"/>
      <c r="DT5" s="271"/>
      <c r="DU5" s="271"/>
      <c r="DV5" s="271"/>
      <c r="DW5" s="271"/>
    </row>
    <row r="6" spans="1:143" s="270" customFormat="1" ht="13.2">
      <c r="A6" s="1305"/>
      <c r="B6" s="1305"/>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5"/>
      <c r="BC6" s="1305"/>
      <c r="BD6" s="1305"/>
      <c r="BE6" s="1305"/>
      <c r="BF6" s="1305"/>
      <c r="BG6" s="1305"/>
      <c r="BH6" s="1305"/>
      <c r="BI6" s="1305"/>
      <c r="BJ6" s="1305"/>
      <c r="BK6" s="1305"/>
      <c r="BL6" s="1305"/>
      <c r="BM6" s="1305"/>
      <c r="BN6" s="1305"/>
      <c r="BO6" s="1305"/>
      <c r="BP6" s="1305"/>
      <c r="BQ6" s="1305"/>
      <c r="BR6" s="1305"/>
      <c r="BS6" s="1305"/>
      <c r="BT6" s="1305"/>
      <c r="BU6" s="1305"/>
      <c r="BV6" s="1305"/>
      <c r="BW6" s="1305"/>
      <c r="BX6" s="1305"/>
      <c r="BY6" s="1305"/>
      <c r="BZ6" s="1305"/>
      <c r="CA6" s="1305"/>
      <c r="CB6" s="1305"/>
      <c r="CC6" s="1305"/>
      <c r="CD6" s="1305"/>
      <c r="CE6" s="1305"/>
      <c r="CF6" s="1305"/>
      <c r="CG6" s="1305"/>
      <c r="CH6" s="1305"/>
      <c r="CI6" s="1305"/>
      <c r="CJ6" s="1305"/>
      <c r="CK6" s="1305"/>
      <c r="CL6" s="1305"/>
      <c r="CM6" s="1305"/>
      <c r="CN6" s="1305"/>
      <c r="CO6" s="1305"/>
      <c r="CP6" s="1305"/>
      <c r="CQ6" s="1305"/>
      <c r="CR6" s="1305"/>
      <c r="CS6" s="1305"/>
      <c r="CT6" s="1305"/>
      <c r="CU6" s="1305"/>
      <c r="CV6" s="1305"/>
      <c r="CW6" s="1305"/>
      <c r="CX6" s="1305"/>
      <c r="CY6" s="1305"/>
      <c r="CZ6" s="1305"/>
      <c r="DA6" s="1305"/>
      <c r="DB6" s="1305"/>
      <c r="DC6" s="1305"/>
      <c r="DD6" s="1305"/>
      <c r="DE6" s="1305"/>
      <c r="DF6" s="271"/>
      <c r="DG6" s="271"/>
      <c r="DH6" s="271"/>
      <c r="DI6" s="271"/>
      <c r="DJ6" s="271"/>
      <c r="DK6" s="271"/>
      <c r="DL6" s="271"/>
      <c r="DM6" s="271"/>
      <c r="DN6" s="271"/>
      <c r="DO6" s="271"/>
      <c r="DP6" s="271"/>
      <c r="DQ6" s="271"/>
      <c r="DR6" s="271"/>
      <c r="DS6" s="271"/>
      <c r="DT6" s="271"/>
      <c r="DU6" s="271"/>
      <c r="DV6" s="271"/>
      <c r="DW6" s="271"/>
    </row>
    <row r="7" spans="1:143" s="270" customFormat="1" ht="13.2">
      <c r="A7" s="1305"/>
      <c r="B7" s="1305"/>
      <c r="C7" s="1305"/>
      <c r="D7" s="1305"/>
      <c r="E7" s="1305"/>
      <c r="F7" s="1305"/>
      <c r="G7" s="1305"/>
      <c r="H7" s="1305"/>
      <c r="I7" s="1305"/>
      <c r="J7" s="1305"/>
      <c r="K7" s="1305"/>
      <c r="L7" s="1305"/>
      <c r="M7" s="1305"/>
      <c r="N7" s="1305"/>
      <c r="O7" s="1305"/>
      <c r="P7" s="1305"/>
      <c r="Q7" s="1305"/>
      <c r="R7" s="1305"/>
      <c r="S7" s="1305"/>
      <c r="T7" s="1305"/>
      <c r="U7" s="1305"/>
      <c r="V7" s="1305"/>
      <c r="W7" s="1305"/>
      <c r="X7" s="1305"/>
      <c r="Y7" s="1305"/>
      <c r="Z7" s="1305"/>
      <c r="AA7" s="1305"/>
      <c r="AB7" s="1305"/>
      <c r="AC7" s="1305"/>
      <c r="AD7" s="1305"/>
      <c r="AE7" s="1305"/>
      <c r="AF7" s="1305"/>
      <c r="AG7" s="1305"/>
      <c r="AH7" s="1305"/>
      <c r="AI7" s="1305"/>
      <c r="AJ7" s="1305"/>
      <c r="AK7" s="1305"/>
      <c r="AL7" s="1305"/>
      <c r="AM7" s="1305"/>
      <c r="AN7" s="1305"/>
      <c r="AO7" s="1305"/>
      <c r="AP7" s="1305"/>
      <c r="AQ7" s="1305"/>
      <c r="AR7" s="1305"/>
      <c r="AS7" s="1305"/>
      <c r="AT7" s="1305"/>
      <c r="AU7" s="1305"/>
      <c r="AV7" s="1305"/>
      <c r="AW7" s="1305"/>
      <c r="AX7" s="1305"/>
      <c r="AY7" s="1305"/>
      <c r="AZ7" s="1305"/>
      <c r="BA7" s="1305"/>
      <c r="BB7" s="1305"/>
      <c r="BC7" s="1305"/>
      <c r="BD7" s="1305"/>
      <c r="BE7" s="1305"/>
      <c r="BF7" s="1305"/>
      <c r="BG7" s="1305"/>
      <c r="BH7" s="1305"/>
      <c r="BI7" s="1305"/>
      <c r="BJ7" s="1305"/>
      <c r="BK7" s="1305"/>
      <c r="BL7" s="1305"/>
      <c r="BM7" s="1305"/>
      <c r="BN7" s="1305"/>
      <c r="BO7" s="1305"/>
      <c r="BP7" s="1305"/>
      <c r="BQ7" s="1305"/>
      <c r="BR7" s="1305"/>
      <c r="BS7" s="1305"/>
      <c r="BT7" s="1305"/>
      <c r="BU7" s="1305"/>
      <c r="BV7" s="1305"/>
      <c r="BW7" s="1305"/>
      <c r="BX7" s="1305"/>
      <c r="BY7" s="1305"/>
      <c r="BZ7" s="1305"/>
      <c r="CA7" s="1305"/>
      <c r="CB7" s="1305"/>
      <c r="CC7" s="1305"/>
      <c r="CD7" s="1305"/>
      <c r="CE7" s="1305"/>
      <c r="CF7" s="1305"/>
      <c r="CG7" s="1305"/>
      <c r="CH7" s="1305"/>
      <c r="CI7" s="1305"/>
      <c r="CJ7" s="1305"/>
      <c r="CK7" s="1305"/>
      <c r="CL7" s="1305"/>
      <c r="CM7" s="1305"/>
      <c r="CN7" s="1305"/>
      <c r="CO7" s="1305"/>
      <c r="CP7" s="1305"/>
      <c r="CQ7" s="1305"/>
      <c r="CR7" s="1305"/>
      <c r="CS7" s="1305"/>
      <c r="CT7" s="1305"/>
      <c r="CU7" s="1305"/>
      <c r="CV7" s="1305"/>
      <c r="CW7" s="1305"/>
      <c r="CX7" s="1305"/>
      <c r="CY7" s="1305"/>
      <c r="CZ7" s="1305"/>
      <c r="DA7" s="1305"/>
      <c r="DB7" s="1305"/>
      <c r="DC7" s="1305"/>
      <c r="DD7" s="1305"/>
      <c r="DE7" s="1305"/>
      <c r="DF7" s="271"/>
      <c r="DG7" s="271"/>
      <c r="DH7" s="271"/>
      <c r="DI7" s="271"/>
      <c r="DJ7" s="271"/>
      <c r="DK7" s="271"/>
      <c r="DL7" s="271"/>
      <c r="DM7" s="271"/>
      <c r="DN7" s="271"/>
      <c r="DO7" s="271"/>
      <c r="DP7" s="271"/>
      <c r="DQ7" s="271"/>
      <c r="DR7" s="271"/>
      <c r="DS7" s="271"/>
      <c r="DT7" s="271"/>
      <c r="DU7" s="271"/>
      <c r="DV7" s="271"/>
      <c r="DW7" s="271"/>
    </row>
    <row r="8" spans="1:143" s="270" customFormat="1" ht="13.2">
      <c r="A8" s="1305"/>
      <c r="B8" s="1305"/>
      <c r="C8" s="1305"/>
      <c r="D8" s="1305"/>
      <c r="E8" s="1305"/>
      <c r="F8" s="1305"/>
      <c r="G8" s="1305"/>
      <c r="H8" s="1305"/>
      <c r="I8" s="1305"/>
      <c r="J8" s="1305"/>
      <c r="K8" s="1305"/>
      <c r="L8" s="1305"/>
      <c r="M8" s="1305"/>
      <c r="N8" s="1305"/>
      <c r="O8" s="1305"/>
      <c r="P8" s="1305"/>
      <c r="Q8" s="1305"/>
      <c r="R8" s="1305"/>
      <c r="S8" s="1305"/>
      <c r="T8" s="1305"/>
      <c r="U8" s="1305"/>
      <c r="V8" s="1305"/>
      <c r="W8" s="1305"/>
      <c r="X8" s="1305"/>
      <c r="Y8" s="1305"/>
      <c r="Z8" s="1305"/>
      <c r="AA8" s="1305"/>
      <c r="AB8" s="1305"/>
      <c r="AC8" s="1305"/>
      <c r="AD8" s="1305"/>
      <c r="AE8" s="1305"/>
      <c r="AF8" s="1305"/>
      <c r="AG8" s="1305"/>
      <c r="AH8" s="1305"/>
      <c r="AI8" s="1305"/>
      <c r="AJ8" s="1305"/>
      <c r="AK8" s="1305"/>
      <c r="AL8" s="1305"/>
      <c r="AM8" s="1305"/>
      <c r="AN8" s="1305"/>
      <c r="AO8" s="1305"/>
      <c r="AP8" s="1305"/>
      <c r="AQ8" s="1305"/>
      <c r="AR8" s="1305"/>
      <c r="AS8" s="1305"/>
      <c r="AT8" s="1305"/>
      <c r="AU8" s="1305"/>
      <c r="AV8" s="1305"/>
      <c r="AW8" s="1305"/>
      <c r="AX8" s="1305"/>
      <c r="AY8" s="1305"/>
      <c r="AZ8" s="1305"/>
      <c r="BA8" s="1305"/>
      <c r="BB8" s="1305"/>
      <c r="BC8" s="1305"/>
      <c r="BD8" s="1305"/>
      <c r="BE8" s="1305"/>
      <c r="BF8" s="1305"/>
      <c r="BG8" s="1305"/>
      <c r="BH8" s="1305"/>
      <c r="BI8" s="1305"/>
      <c r="BJ8" s="1305"/>
      <c r="BK8" s="1305"/>
      <c r="BL8" s="1305"/>
      <c r="BM8" s="1305"/>
      <c r="BN8" s="1305"/>
      <c r="BO8" s="1305"/>
      <c r="BP8" s="1305"/>
      <c r="BQ8" s="1305"/>
      <c r="BR8" s="1305"/>
      <c r="BS8" s="1305"/>
      <c r="BT8" s="1305"/>
      <c r="BU8" s="1305"/>
      <c r="BV8" s="1305"/>
      <c r="BW8" s="1305"/>
      <c r="BX8" s="1305"/>
      <c r="BY8" s="1305"/>
      <c r="BZ8" s="1305"/>
      <c r="CA8" s="1305"/>
      <c r="CB8" s="1305"/>
      <c r="CC8" s="1305"/>
      <c r="CD8" s="1305"/>
      <c r="CE8" s="1305"/>
      <c r="CF8" s="1305"/>
      <c r="CG8" s="1305"/>
      <c r="CH8" s="1305"/>
      <c r="CI8" s="1305"/>
      <c r="CJ8" s="1305"/>
      <c r="CK8" s="1305"/>
      <c r="CL8" s="1305"/>
      <c r="CM8" s="1305"/>
      <c r="CN8" s="1305"/>
      <c r="CO8" s="1305"/>
      <c r="CP8" s="1305"/>
      <c r="CQ8" s="1305"/>
      <c r="CR8" s="1305"/>
      <c r="CS8" s="1305"/>
      <c r="CT8" s="1305"/>
      <c r="CU8" s="1305"/>
      <c r="CV8" s="1305"/>
      <c r="CW8" s="1305"/>
      <c r="CX8" s="1305"/>
      <c r="CY8" s="1305"/>
      <c r="CZ8" s="1305"/>
      <c r="DA8" s="1305"/>
      <c r="DB8" s="1305"/>
      <c r="DC8" s="1305"/>
      <c r="DD8" s="1305"/>
      <c r="DE8" s="1305"/>
      <c r="DF8" s="271"/>
      <c r="DG8" s="271"/>
      <c r="DH8" s="271"/>
      <c r="DI8" s="271"/>
      <c r="DJ8" s="271"/>
      <c r="DK8" s="271"/>
      <c r="DL8" s="271"/>
      <c r="DM8" s="271"/>
      <c r="DN8" s="271"/>
      <c r="DO8" s="271"/>
      <c r="DP8" s="271"/>
      <c r="DQ8" s="271"/>
      <c r="DR8" s="271"/>
      <c r="DS8" s="271"/>
      <c r="DT8" s="271"/>
      <c r="DU8" s="271"/>
      <c r="DV8" s="271"/>
      <c r="DW8" s="271"/>
    </row>
    <row r="9" spans="1:143" s="270" customFormat="1" ht="13.2">
      <c r="A9" s="1305"/>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05"/>
      <c r="AV9" s="1305"/>
      <c r="AW9" s="1305"/>
      <c r="AX9" s="1305"/>
      <c r="AY9" s="1305"/>
      <c r="AZ9" s="1305"/>
      <c r="BA9" s="1305"/>
      <c r="BB9" s="1305"/>
      <c r="BC9" s="1305"/>
      <c r="BD9" s="1305"/>
      <c r="BE9" s="1305"/>
      <c r="BF9" s="1305"/>
      <c r="BG9" s="1305"/>
      <c r="BH9" s="1305"/>
      <c r="BI9" s="1305"/>
      <c r="BJ9" s="1305"/>
      <c r="BK9" s="1305"/>
      <c r="BL9" s="1305"/>
      <c r="BM9" s="1305"/>
      <c r="BN9" s="1305"/>
      <c r="BO9" s="1305"/>
      <c r="BP9" s="1305"/>
      <c r="BQ9" s="1305"/>
      <c r="BR9" s="1305"/>
      <c r="BS9" s="1305"/>
      <c r="BT9" s="1305"/>
      <c r="BU9" s="1305"/>
      <c r="BV9" s="1305"/>
      <c r="BW9" s="1305"/>
      <c r="BX9" s="1305"/>
      <c r="BY9" s="1305"/>
      <c r="BZ9" s="1305"/>
      <c r="CA9" s="1305"/>
      <c r="CB9" s="1305"/>
      <c r="CC9" s="1305"/>
      <c r="CD9" s="1305"/>
      <c r="CE9" s="1305"/>
      <c r="CF9" s="1305"/>
      <c r="CG9" s="1305"/>
      <c r="CH9" s="1305"/>
      <c r="CI9" s="1305"/>
      <c r="CJ9" s="1305"/>
      <c r="CK9" s="1305"/>
      <c r="CL9" s="1305"/>
      <c r="CM9" s="1305"/>
      <c r="CN9" s="1305"/>
      <c r="CO9" s="1305"/>
      <c r="CP9" s="1305"/>
      <c r="CQ9" s="1305"/>
      <c r="CR9" s="1305"/>
      <c r="CS9" s="1305"/>
      <c r="CT9" s="1305"/>
      <c r="CU9" s="1305"/>
      <c r="CV9" s="1305"/>
      <c r="CW9" s="1305"/>
      <c r="CX9" s="1305"/>
      <c r="CY9" s="1305"/>
      <c r="CZ9" s="1305"/>
      <c r="DA9" s="1305"/>
      <c r="DB9" s="1305"/>
      <c r="DC9" s="1305"/>
      <c r="DD9" s="1305"/>
      <c r="DE9" s="1305"/>
      <c r="DF9" s="271"/>
      <c r="DG9" s="271"/>
      <c r="DH9" s="271"/>
      <c r="DI9" s="271"/>
      <c r="DJ9" s="271"/>
      <c r="DK9" s="271"/>
      <c r="DL9" s="271"/>
      <c r="DM9" s="271"/>
      <c r="DN9" s="271"/>
      <c r="DO9" s="271"/>
      <c r="DP9" s="271"/>
      <c r="DQ9" s="271"/>
      <c r="DR9" s="271"/>
      <c r="DS9" s="271"/>
      <c r="DT9" s="271"/>
      <c r="DU9" s="271"/>
      <c r="DV9" s="271"/>
      <c r="DW9" s="271"/>
    </row>
    <row r="10" spans="1:143" s="270" customFormat="1" ht="13.2">
      <c r="A10" s="1305"/>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05"/>
      <c r="AV10" s="1305"/>
      <c r="AW10" s="1305"/>
      <c r="AX10" s="1305"/>
      <c r="AY10" s="1305"/>
      <c r="AZ10" s="1305"/>
      <c r="BA10" s="1305"/>
      <c r="BB10" s="1305"/>
      <c r="BC10" s="1305"/>
      <c r="BD10" s="1305"/>
      <c r="BE10" s="1305"/>
      <c r="BF10" s="1305"/>
      <c r="BG10" s="1305"/>
      <c r="BH10" s="1305"/>
      <c r="BI10" s="1305"/>
      <c r="BJ10" s="1305"/>
      <c r="BK10" s="1305"/>
      <c r="BL10" s="1305"/>
      <c r="BM10" s="1305"/>
      <c r="BN10" s="1305"/>
      <c r="BO10" s="1305"/>
      <c r="BP10" s="1305"/>
      <c r="BQ10" s="1305"/>
      <c r="BR10" s="1305"/>
      <c r="BS10" s="1305"/>
      <c r="BT10" s="1305"/>
      <c r="BU10" s="1305"/>
      <c r="BV10" s="1305"/>
      <c r="BW10" s="1305"/>
      <c r="BX10" s="1305"/>
      <c r="BY10" s="1305"/>
      <c r="BZ10" s="1305"/>
      <c r="CA10" s="1305"/>
      <c r="CB10" s="1305"/>
      <c r="CC10" s="1305"/>
      <c r="CD10" s="1305"/>
      <c r="CE10" s="1305"/>
      <c r="CF10" s="1305"/>
      <c r="CG10" s="1305"/>
      <c r="CH10" s="1305"/>
      <c r="CI10" s="1305"/>
      <c r="CJ10" s="1305"/>
      <c r="CK10" s="1305"/>
      <c r="CL10" s="1305"/>
      <c r="CM10" s="1305"/>
      <c r="CN10" s="1305"/>
      <c r="CO10" s="1305"/>
      <c r="CP10" s="1305"/>
      <c r="CQ10" s="1305"/>
      <c r="CR10" s="1305"/>
      <c r="CS10" s="1305"/>
      <c r="CT10" s="1305"/>
      <c r="CU10" s="1305"/>
      <c r="CV10" s="1305"/>
      <c r="CW10" s="1305"/>
      <c r="CX10" s="1305"/>
      <c r="CY10" s="1305"/>
      <c r="CZ10" s="1305"/>
      <c r="DA10" s="1305"/>
      <c r="DB10" s="1305"/>
      <c r="DC10" s="1305"/>
      <c r="DD10" s="1305"/>
      <c r="DE10" s="1305"/>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ht="13.2">
      <c r="A11" s="1305"/>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05"/>
      <c r="AV11" s="1305"/>
      <c r="AW11" s="1305"/>
      <c r="AX11" s="1305"/>
      <c r="AY11" s="1305"/>
      <c r="AZ11" s="1305"/>
      <c r="BA11" s="1305"/>
      <c r="BB11" s="1305"/>
      <c r="BC11" s="1305"/>
      <c r="BD11" s="1305"/>
      <c r="BE11" s="1305"/>
      <c r="BF11" s="1305"/>
      <c r="BG11" s="1305"/>
      <c r="BH11" s="1305"/>
      <c r="BI11" s="1305"/>
      <c r="BJ11" s="1305"/>
      <c r="BK11" s="1305"/>
      <c r="BL11" s="1305"/>
      <c r="BM11" s="1305"/>
      <c r="BN11" s="1305"/>
      <c r="BO11" s="1305"/>
      <c r="BP11" s="1305"/>
      <c r="BQ11" s="1305"/>
      <c r="BR11" s="1305"/>
      <c r="BS11" s="1305"/>
      <c r="BT11" s="1305"/>
      <c r="BU11" s="1305"/>
      <c r="BV11" s="1305"/>
      <c r="BW11" s="1305"/>
      <c r="BX11" s="1305"/>
      <c r="BY11" s="1305"/>
      <c r="BZ11" s="1305"/>
      <c r="CA11" s="1305"/>
      <c r="CB11" s="1305"/>
      <c r="CC11" s="1305"/>
      <c r="CD11" s="1305"/>
      <c r="CE11" s="1305"/>
      <c r="CF11" s="1305"/>
      <c r="CG11" s="1305"/>
      <c r="CH11" s="1305"/>
      <c r="CI11" s="1305"/>
      <c r="CJ11" s="1305"/>
      <c r="CK11" s="1305"/>
      <c r="CL11" s="1305"/>
      <c r="CM11" s="1305"/>
      <c r="CN11" s="1305"/>
      <c r="CO11" s="1305"/>
      <c r="CP11" s="1305"/>
      <c r="CQ11" s="1305"/>
      <c r="CR11" s="1305"/>
      <c r="CS11" s="1305"/>
      <c r="CT11" s="1305"/>
      <c r="CU11" s="1305"/>
      <c r="CV11" s="1305"/>
      <c r="CW11" s="1305"/>
      <c r="CX11" s="1305"/>
      <c r="CY11" s="1305"/>
      <c r="CZ11" s="1305"/>
      <c r="DA11" s="1305"/>
      <c r="DB11" s="1305"/>
      <c r="DC11" s="1305"/>
      <c r="DD11" s="1305"/>
      <c r="DE11" s="130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305"/>
      <c r="B12" s="1305"/>
      <c r="C12" s="1305"/>
      <c r="D12" s="1305"/>
      <c r="E12" s="1305"/>
      <c r="F12" s="1305"/>
      <c r="G12" s="1305"/>
      <c r="H12" s="1305"/>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5"/>
      <c r="AL12" s="1305"/>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305"/>
      <c r="BH12" s="1305"/>
      <c r="BI12" s="1305"/>
      <c r="BJ12" s="1305"/>
      <c r="BK12" s="1305"/>
      <c r="BL12" s="1305"/>
      <c r="BM12" s="1305"/>
      <c r="BN12" s="1305"/>
      <c r="BO12" s="1305"/>
      <c r="BP12" s="1305"/>
      <c r="BQ12" s="1305"/>
      <c r="BR12" s="1305"/>
      <c r="BS12" s="1305"/>
      <c r="BT12" s="1305"/>
      <c r="BU12" s="1305"/>
      <c r="BV12" s="1305"/>
      <c r="BW12" s="1305"/>
      <c r="BX12" s="1305"/>
      <c r="BY12" s="1305"/>
      <c r="BZ12" s="1305"/>
      <c r="CA12" s="1305"/>
      <c r="CB12" s="1305"/>
      <c r="CC12" s="1305"/>
      <c r="CD12" s="1305"/>
      <c r="CE12" s="1305"/>
      <c r="CF12" s="1305"/>
      <c r="CG12" s="1305"/>
      <c r="CH12" s="1305"/>
      <c r="CI12" s="1305"/>
      <c r="CJ12" s="1305"/>
      <c r="CK12" s="1305"/>
      <c r="CL12" s="1305"/>
      <c r="CM12" s="1305"/>
      <c r="CN12" s="1305"/>
      <c r="CO12" s="1305"/>
      <c r="CP12" s="1305"/>
      <c r="CQ12" s="1305"/>
      <c r="CR12" s="1305"/>
      <c r="CS12" s="1305"/>
      <c r="CT12" s="1305"/>
      <c r="CU12" s="1305"/>
      <c r="CV12" s="1305"/>
      <c r="CW12" s="1305"/>
      <c r="CX12" s="1305"/>
      <c r="CY12" s="1305"/>
      <c r="CZ12" s="1305"/>
      <c r="DA12" s="1305"/>
      <c r="DB12" s="1305"/>
      <c r="DC12" s="1305"/>
      <c r="DD12" s="1305"/>
      <c r="DE12" s="1305"/>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ht="13.2">
      <c r="A13" s="1305"/>
      <c r="B13" s="1305"/>
      <c r="C13" s="1305"/>
      <c r="D13" s="1305"/>
      <c r="E13" s="1305"/>
      <c r="F13" s="1305"/>
      <c r="G13" s="1305"/>
      <c r="H13" s="1305"/>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305"/>
      <c r="BH13" s="1305"/>
      <c r="BI13" s="1305"/>
      <c r="BJ13" s="1305"/>
      <c r="BK13" s="1305"/>
      <c r="BL13" s="1305"/>
      <c r="BM13" s="1305"/>
      <c r="BN13" s="1305"/>
      <c r="BO13" s="1305"/>
      <c r="BP13" s="1305"/>
      <c r="BQ13" s="1305"/>
      <c r="BR13" s="1305"/>
      <c r="BS13" s="1305"/>
      <c r="BT13" s="1305"/>
      <c r="BU13" s="1305"/>
      <c r="BV13" s="1305"/>
      <c r="BW13" s="1305"/>
      <c r="BX13" s="1305"/>
      <c r="BY13" s="1305"/>
      <c r="BZ13" s="1305"/>
      <c r="CA13" s="1305"/>
      <c r="CB13" s="1305"/>
      <c r="CC13" s="1305"/>
      <c r="CD13" s="1305"/>
      <c r="CE13" s="1305"/>
      <c r="CF13" s="1305"/>
      <c r="CG13" s="1305"/>
      <c r="CH13" s="1305"/>
      <c r="CI13" s="1305"/>
      <c r="CJ13" s="1305"/>
      <c r="CK13" s="1305"/>
      <c r="CL13" s="1305"/>
      <c r="CM13" s="1305"/>
      <c r="CN13" s="1305"/>
      <c r="CO13" s="1305"/>
      <c r="CP13" s="1305"/>
      <c r="CQ13" s="1305"/>
      <c r="CR13" s="1305"/>
      <c r="CS13" s="1305"/>
      <c r="CT13" s="1305"/>
      <c r="CU13" s="1305"/>
      <c r="CV13" s="1305"/>
      <c r="CW13" s="1305"/>
      <c r="CX13" s="1305"/>
      <c r="CY13" s="1305"/>
      <c r="CZ13" s="1305"/>
      <c r="DA13" s="1305"/>
      <c r="DB13" s="1305"/>
      <c r="DC13" s="1305"/>
      <c r="DD13" s="1305"/>
      <c r="DE13" s="130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305"/>
      <c r="B14" s="1305"/>
      <c r="C14" s="1305"/>
      <c r="D14" s="1305"/>
      <c r="E14" s="1305"/>
      <c r="F14" s="1305"/>
      <c r="G14" s="1305"/>
      <c r="H14" s="1305"/>
      <c r="I14" s="1305"/>
      <c r="J14" s="1305"/>
      <c r="K14" s="1305"/>
      <c r="L14" s="1305"/>
      <c r="M14" s="1305"/>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305"/>
      <c r="BH14" s="1305"/>
      <c r="BI14" s="1305"/>
      <c r="BJ14" s="1305"/>
      <c r="BK14" s="1305"/>
      <c r="BL14" s="1305"/>
      <c r="BM14" s="1305"/>
      <c r="BN14" s="1305"/>
      <c r="BO14" s="1305"/>
      <c r="BP14" s="1305"/>
      <c r="BQ14" s="1305"/>
      <c r="BR14" s="1305"/>
      <c r="BS14" s="1305"/>
      <c r="BT14" s="1305"/>
      <c r="BU14" s="1305"/>
      <c r="BV14" s="1305"/>
      <c r="BW14" s="1305"/>
      <c r="BX14" s="1305"/>
      <c r="BY14" s="1305"/>
      <c r="BZ14" s="1305"/>
      <c r="CA14" s="1305"/>
      <c r="CB14" s="1305"/>
      <c r="CC14" s="1305"/>
      <c r="CD14" s="1305"/>
      <c r="CE14" s="1305"/>
      <c r="CF14" s="1305"/>
      <c r="CG14" s="1305"/>
      <c r="CH14" s="1305"/>
      <c r="CI14" s="1305"/>
      <c r="CJ14" s="1305"/>
      <c r="CK14" s="1305"/>
      <c r="CL14" s="1305"/>
      <c r="CM14" s="1305"/>
      <c r="CN14" s="1305"/>
      <c r="CO14" s="1305"/>
      <c r="CP14" s="1305"/>
      <c r="CQ14" s="1305"/>
      <c r="CR14" s="1305"/>
      <c r="CS14" s="1305"/>
      <c r="CT14" s="1305"/>
      <c r="CU14" s="1305"/>
      <c r="CV14" s="1305"/>
      <c r="CW14" s="1305"/>
      <c r="CX14" s="1305"/>
      <c r="CY14" s="1305"/>
      <c r="CZ14" s="1305"/>
      <c r="DA14" s="1305"/>
      <c r="DB14" s="1305"/>
      <c r="DC14" s="1305"/>
      <c r="DD14" s="1305"/>
      <c r="DE14" s="130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9"/>
      <c r="B15" s="1305"/>
      <c r="C15" s="1305"/>
      <c r="D15" s="1305"/>
      <c r="E15" s="1305"/>
      <c r="F15" s="1305"/>
      <c r="G15" s="1305"/>
      <c r="H15" s="1305"/>
      <c r="I15" s="1305"/>
      <c r="J15" s="1305"/>
      <c r="K15" s="1305"/>
      <c r="L15" s="1305"/>
      <c r="M15" s="1305"/>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305"/>
      <c r="BH15" s="1305"/>
      <c r="BI15" s="1305"/>
      <c r="BJ15" s="1305"/>
      <c r="BK15" s="1305"/>
      <c r="BL15" s="1305"/>
      <c r="BM15" s="1305"/>
      <c r="BN15" s="1305"/>
      <c r="BO15" s="1305"/>
      <c r="BP15" s="1305"/>
      <c r="BQ15" s="1305"/>
      <c r="BR15" s="1305"/>
      <c r="BS15" s="1305"/>
      <c r="BT15" s="1305"/>
      <c r="BU15" s="1305"/>
      <c r="BV15" s="1305"/>
      <c r="BW15" s="1305"/>
      <c r="BX15" s="1305"/>
      <c r="BY15" s="1305"/>
      <c r="BZ15" s="1305"/>
      <c r="CA15" s="1305"/>
      <c r="CB15" s="1305"/>
      <c r="CC15" s="1305"/>
      <c r="CD15" s="1305"/>
      <c r="CE15" s="1305"/>
      <c r="CF15" s="1305"/>
      <c r="CG15" s="1305"/>
      <c r="CH15" s="1305"/>
      <c r="CI15" s="1305"/>
      <c r="CJ15" s="1305"/>
      <c r="CK15" s="1305"/>
      <c r="CL15" s="1305"/>
      <c r="CM15" s="1305"/>
      <c r="CN15" s="1305"/>
      <c r="CO15" s="1305"/>
      <c r="CP15" s="1305"/>
      <c r="CQ15" s="1305"/>
      <c r="CR15" s="1305"/>
      <c r="CS15" s="1305"/>
      <c r="CT15" s="1305"/>
      <c r="CU15" s="1305"/>
      <c r="CV15" s="1305"/>
      <c r="CW15" s="1305"/>
      <c r="CX15" s="1305"/>
      <c r="CY15" s="1305"/>
      <c r="CZ15" s="1305"/>
      <c r="DA15" s="1305"/>
      <c r="DB15" s="1305"/>
      <c r="DC15" s="1305"/>
      <c r="DD15" s="1305"/>
      <c r="DE15" s="130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9"/>
      <c r="B16" s="1305"/>
      <c r="C16" s="1305"/>
      <c r="D16" s="1305"/>
      <c r="E16" s="1305"/>
      <c r="F16" s="1305"/>
      <c r="G16" s="1305"/>
      <c r="H16" s="1305"/>
      <c r="I16" s="1305"/>
      <c r="J16" s="1305"/>
      <c r="K16" s="1305"/>
      <c r="L16" s="1305"/>
      <c r="M16" s="1305"/>
      <c r="N16" s="1305"/>
      <c r="O16" s="1305"/>
      <c r="P16" s="1305"/>
      <c r="Q16" s="1305"/>
      <c r="R16" s="1305"/>
      <c r="S16" s="1305"/>
      <c r="T16" s="1305"/>
      <c r="U16" s="1305"/>
      <c r="V16" s="1305"/>
      <c r="W16" s="1305"/>
      <c r="X16" s="1305"/>
      <c r="Y16" s="1305"/>
      <c r="Z16" s="1305"/>
      <c r="AA16" s="1305"/>
      <c r="AB16" s="1305"/>
      <c r="AC16" s="1305"/>
      <c r="AD16" s="1305"/>
      <c r="AE16" s="1305"/>
      <c r="AF16" s="1305"/>
      <c r="AG16" s="1305"/>
      <c r="AH16" s="1305"/>
      <c r="AI16" s="1305"/>
      <c r="AJ16" s="1305"/>
      <c r="AK16" s="1305"/>
      <c r="AL16" s="1305"/>
      <c r="AM16" s="1305"/>
      <c r="AN16" s="1305"/>
      <c r="AO16" s="1305"/>
      <c r="AP16" s="1305"/>
      <c r="AQ16" s="1305"/>
      <c r="AR16" s="1305"/>
      <c r="AS16" s="1305"/>
      <c r="AT16" s="1305"/>
      <c r="AU16" s="1305"/>
      <c r="AV16" s="1305"/>
      <c r="AW16" s="1305"/>
      <c r="AX16" s="1305"/>
      <c r="AY16" s="1305"/>
      <c r="AZ16" s="1305"/>
      <c r="BA16" s="1305"/>
      <c r="BB16" s="1305"/>
      <c r="BC16" s="1305"/>
      <c r="BD16" s="1305"/>
      <c r="BE16" s="1305"/>
      <c r="BF16" s="1305"/>
      <c r="BG16" s="1305"/>
      <c r="BH16" s="1305"/>
      <c r="BI16" s="1305"/>
      <c r="BJ16" s="1305"/>
      <c r="BK16" s="1305"/>
      <c r="BL16" s="1305"/>
      <c r="BM16" s="1305"/>
      <c r="BN16" s="1305"/>
      <c r="BO16" s="1305"/>
      <c r="BP16" s="1305"/>
      <c r="BQ16" s="1305"/>
      <c r="BR16" s="1305"/>
      <c r="BS16" s="1305"/>
      <c r="BT16" s="1305"/>
      <c r="BU16" s="1305"/>
      <c r="BV16" s="1305"/>
      <c r="BW16" s="1305"/>
      <c r="BX16" s="1305"/>
      <c r="BY16" s="1305"/>
      <c r="BZ16" s="1305"/>
      <c r="CA16" s="1305"/>
      <c r="CB16" s="1305"/>
      <c r="CC16" s="1305"/>
      <c r="CD16" s="1305"/>
      <c r="CE16" s="1305"/>
      <c r="CF16" s="1305"/>
      <c r="CG16" s="1305"/>
      <c r="CH16" s="1305"/>
      <c r="CI16" s="1305"/>
      <c r="CJ16" s="1305"/>
      <c r="CK16" s="1305"/>
      <c r="CL16" s="1305"/>
      <c r="CM16" s="1305"/>
      <c r="CN16" s="1305"/>
      <c r="CO16" s="1305"/>
      <c r="CP16" s="1305"/>
      <c r="CQ16" s="1305"/>
      <c r="CR16" s="1305"/>
      <c r="CS16" s="1305"/>
      <c r="CT16" s="1305"/>
      <c r="CU16" s="1305"/>
      <c r="CV16" s="1305"/>
      <c r="CW16" s="1305"/>
      <c r="CX16" s="1305"/>
      <c r="CY16" s="1305"/>
      <c r="CZ16" s="1305"/>
      <c r="DA16" s="1305"/>
      <c r="DB16" s="1305"/>
      <c r="DC16" s="1305"/>
      <c r="DD16" s="1305"/>
      <c r="DE16" s="130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9"/>
      <c r="B17" s="1305"/>
      <c r="C17" s="1305"/>
      <c r="D17" s="1305"/>
      <c r="E17" s="1305"/>
      <c r="F17" s="1305"/>
      <c r="G17" s="1305"/>
      <c r="H17" s="1305"/>
      <c r="I17" s="1305"/>
      <c r="J17" s="1305"/>
      <c r="K17" s="1305"/>
      <c r="L17" s="1305"/>
      <c r="M17" s="1305"/>
      <c r="N17" s="1305"/>
      <c r="O17" s="1305"/>
      <c r="P17" s="1305"/>
      <c r="Q17" s="1305"/>
      <c r="R17" s="1305"/>
      <c r="S17" s="1305"/>
      <c r="T17" s="1305"/>
      <c r="U17" s="1305"/>
      <c r="V17" s="1305"/>
      <c r="W17" s="1305"/>
      <c r="X17" s="1305"/>
      <c r="Y17" s="1305"/>
      <c r="Z17" s="1305"/>
      <c r="AA17" s="1305"/>
      <c r="AB17" s="1305"/>
      <c r="AC17" s="1305"/>
      <c r="AD17" s="1305"/>
      <c r="AE17" s="1305"/>
      <c r="AF17" s="1305"/>
      <c r="AG17" s="1305"/>
      <c r="AH17" s="1305"/>
      <c r="AI17" s="1305"/>
      <c r="AJ17" s="1305"/>
      <c r="AK17" s="1305"/>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305"/>
      <c r="BH17" s="1305"/>
      <c r="BI17" s="1305"/>
      <c r="BJ17" s="1305"/>
      <c r="BK17" s="1305"/>
      <c r="BL17" s="1305"/>
      <c r="BM17" s="1305"/>
      <c r="BN17" s="1305"/>
      <c r="BO17" s="1305"/>
      <c r="BP17" s="1305"/>
      <c r="BQ17" s="1305"/>
      <c r="BR17" s="1305"/>
      <c r="BS17" s="1305"/>
      <c r="BT17" s="1305"/>
      <c r="BU17" s="1305"/>
      <c r="BV17" s="1305"/>
      <c r="BW17" s="1305"/>
      <c r="BX17" s="1305"/>
      <c r="BY17" s="1305"/>
      <c r="BZ17" s="1305"/>
      <c r="CA17" s="1305"/>
      <c r="CB17" s="1305"/>
      <c r="CC17" s="1305"/>
      <c r="CD17" s="1305"/>
      <c r="CE17" s="1305"/>
      <c r="CF17" s="1305"/>
      <c r="CG17" s="1305"/>
      <c r="CH17" s="1305"/>
      <c r="CI17" s="1305"/>
      <c r="CJ17" s="1305"/>
      <c r="CK17" s="1305"/>
      <c r="CL17" s="1305"/>
      <c r="CM17" s="1305"/>
      <c r="CN17" s="1305"/>
      <c r="CO17" s="1305"/>
      <c r="CP17" s="1305"/>
      <c r="CQ17" s="1305"/>
      <c r="CR17" s="1305"/>
      <c r="CS17" s="1305"/>
      <c r="CT17" s="1305"/>
      <c r="CU17" s="1305"/>
      <c r="CV17" s="1305"/>
      <c r="CW17" s="1305"/>
      <c r="CX17" s="1305"/>
      <c r="CY17" s="1305"/>
      <c r="CZ17" s="1305"/>
      <c r="DA17" s="1305"/>
      <c r="DB17" s="1305"/>
      <c r="DC17" s="1305"/>
      <c r="DD17" s="1305"/>
      <c r="DE17" s="130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9"/>
      <c r="B18" s="1305"/>
      <c r="C18" s="1305"/>
      <c r="D18" s="1305"/>
      <c r="E18" s="1305"/>
      <c r="F18" s="1305"/>
      <c r="G18" s="1305"/>
      <c r="H18" s="1305"/>
      <c r="I18" s="1305"/>
      <c r="J18" s="1305"/>
      <c r="K18" s="1305"/>
      <c r="L18" s="1305"/>
      <c r="M18" s="1305"/>
      <c r="N18" s="1305"/>
      <c r="O18" s="1305"/>
      <c r="P18" s="1305"/>
      <c r="Q18" s="1305"/>
      <c r="R18" s="1305"/>
      <c r="S18" s="1305"/>
      <c r="T18" s="1305"/>
      <c r="U18" s="1305"/>
      <c r="V18" s="1305"/>
      <c r="W18" s="1305"/>
      <c r="X18" s="1305"/>
      <c r="Y18" s="1305"/>
      <c r="Z18" s="1305"/>
      <c r="AA18" s="1305"/>
      <c r="AB18" s="1305"/>
      <c r="AC18" s="1305"/>
      <c r="AD18" s="1305"/>
      <c r="AE18" s="1305"/>
      <c r="AF18" s="1305"/>
      <c r="AG18" s="1305"/>
      <c r="AH18" s="1305"/>
      <c r="AI18" s="1305"/>
      <c r="AJ18" s="1305"/>
      <c r="AK18" s="1305"/>
      <c r="AL18" s="1305"/>
      <c r="AM18" s="1305"/>
      <c r="AN18" s="1305"/>
      <c r="AO18" s="1305"/>
      <c r="AP18" s="1305"/>
      <c r="AQ18" s="1305"/>
      <c r="AR18" s="1305"/>
      <c r="AS18" s="1305"/>
      <c r="AT18" s="1305"/>
      <c r="AU18" s="1305"/>
      <c r="AV18" s="1305"/>
      <c r="AW18" s="1305"/>
      <c r="AX18" s="1305"/>
      <c r="AY18" s="1305"/>
      <c r="AZ18" s="1305"/>
      <c r="BA18" s="1305"/>
      <c r="BB18" s="1305"/>
      <c r="BC18" s="1305"/>
      <c r="BD18" s="1305"/>
      <c r="BE18" s="1305"/>
      <c r="BF18" s="1305"/>
      <c r="BG18" s="1305"/>
      <c r="BH18" s="1305"/>
      <c r="BI18" s="1305"/>
      <c r="BJ18" s="1305"/>
      <c r="BK18" s="1305"/>
      <c r="BL18" s="1305"/>
      <c r="BM18" s="1305"/>
      <c r="BN18" s="1305"/>
      <c r="BO18" s="1305"/>
      <c r="BP18" s="1305"/>
      <c r="BQ18" s="1305"/>
      <c r="BR18" s="1305"/>
      <c r="BS18" s="1305"/>
      <c r="BT18" s="1305"/>
      <c r="BU18" s="1305"/>
      <c r="BV18" s="1305"/>
      <c r="BW18" s="1305"/>
      <c r="BX18" s="1305"/>
      <c r="BY18" s="1305"/>
      <c r="BZ18" s="1305"/>
      <c r="CA18" s="1305"/>
      <c r="CB18" s="1305"/>
      <c r="CC18" s="1305"/>
      <c r="CD18" s="1305"/>
      <c r="CE18" s="1305"/>
      <c r="CF18" s="1305"/>
      <c r="CG18" s="1305"/>
      <c r="CH18" s="1305"/>
      <c r="CI18" s="1305"/>
      <c r="CJ18" s="1305"/>
      <c r="CK18" s="1305"/>
      <c r="CL18" s="1305"/>
      <c r="CM18" s="1305"/>
      <c r="CN18" s="1305"/>
      <c r="CO18" s="1305"/>
      <c r="CP18" s="1305"/>
      <c r="CQ18" s="1305"/>
      <c r="CR18" s="1305"/>
      <c r="CS18" s="1305"/>
      <c r="CT18" s="1305"/>
      <c r="CU18" s="1305"/>
      <c r="CV18" s="1305"/>
      <c r="CW18" s="1305"/>
      <c r="CX18" s="1305"/>
      <c r="CY18" s="1305"/>
      <c r="CZ18" s="1305"/>
      <c r="DA18" s="1305"/>
      <c r="DB18" s="1305"/>
      <c r="DC18" s="1305"/>
      <c r="DD18" s="1305"/>
      <c r="DE18" s="1305"/>
      <c r="DF18" s="271"/>
      <c r="DG18" s="271"/>
      <c r="DH18" s="271"/>
      <c r="DI18" s="271"/>
      <c r="DJ18" s="271"/>
      <c r="DK18" s="271"/>
      <c r="DL18" s="271"/>
      <c r="DM18" s="271"/>
      <c r="DN18" s="271"/>
      <c r="DO18" s="271"/>
      <c r="DP18" s="271"/>
      <c r="DQ18" s="271"/>
      <c r="DR18" s="271"/>
      <c r="DS18" s="271"/>
      <c r="DT18" s="271"/>
      <c r="DU18" s="271"/>
      <c r="DV18" s="271"/>
      <c r="DW18" s="271"/>
    </row>
    <row r="19" spans="1:351" ht="13.2">
      <c r="DD19" s="1239"/>
      <c r="DE19" s="1239"/>
    </row>
    <row r="20" spans="1:351" ht="13.2">
      <c r="DD20" s="1239"/>
      <c r="DE20" s="1239"/>
    </row>
    <row r="21" spans="1:351" ht="16.2">
      <c r="B21" s="1304"/>
      <c r="C21" s="1300"/>
      <c r="D21" s="1300"/>
      <c r="E21" s="1300"/>
      <c r="F21" s="1300"/>
      <c r="G21" s="1300"/>
      <c r="H21" s="1300"/>
      <c r="I21" s="1300"/>
      <c r="J21" s="1300"/>
      <c r="K21" s="1300"/>
      <c r="L21" s="1300"/>
      <c r="M21" s="1300"/>
      <c r="N21" s="1303"/>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c r="AL21" s="1300"/>
      <c r="AM21" s="1300"/>
      <c r="AN21" s="1300"/>
      <c r="AO21" s="1300"/>
      <c r="AP21" s="1300"/>
      <c r="AQ21" s="1300"/>
      <c r="AR21" s="1300"/>
      <c r="AS21" s="1300"/>
      <c r="AT21" s="1303"/>
      <c r="AU21" s="1300"/>
      <c r="AV21" s="1300"/>
      <c r="AW21" s="1300"/>
      <c r="AX21" s="1300"/>
      <c r="AY21" s="1300"/>
      <c r="AZ21" s="1300"/>
      <c r="BA21" s="1300"/>
      <c r="BB21" s="1300"/>
      <c r="BC21" s="1300"/>
      <c r="BD21" s="1300"/>
      <c r="BE21" s="1300"/>
      <c r="BF21" s="1303"/>
      <c r="BG21" s="1300"/>
      <c r="BH21" s="1300"/>
      <c r="BI21" s="1300"/>
      <c r="BJ21" s="1300"/>
      <c r="BK21" s="1300"/>
      <c r="BL21" s="1300"/>
      <c r="BM21" s="1300"/>
      <c r="BN21" s="1300"/>
      <c r="BO21" s="1300"/>
      <c r="BP21" s="1300"/>
      <c r="BQ21" s="1300"/>
      <c r="BR21" s="1303"/>
      <c r="BS21" s="1300"/>
      <c r="BT21" s="1300"/>
      <c r="BU21" s="1300"/>
      <c r="BV21" s="1300"/>
      <c r="BW21" s="1300"/>
      <c r="BX21" s="1300"/>
      <c r="BY21" s="1300"/>
      <c r="BZ21" s="1300"/>
      <c r="CA21" s="1300"/>
      <c r="CB21" s="1300"/>
      <c r="CC21" s="1300"/>
      <c r="CD21" s="1303"/>
      <c r="CE21" s="1300"/>
      <c r="CF21" s="1300"/>
      <c r="CG21" s="1300"/>
      <c r="CH21" s="1300"/>
      <c r="CI21" s="1300"/>
      <c r="CJ21" s="1300"/>
      <c r="CK21" s="1300"/>
      <c r="CL21" s="1300"/>
      <c r="CM21" s="1300"/>
      <c r="CN21" s="1300"/>
      <c r="CO21" s="1300"/>
      <c r="CP21" s="1303"/>
      <c r="CQ21" s="1300"/>
      <c r="CR21" s="1300"/>
      <c r="CS21" s="1300"/>
      <c r="CT21" s="1300"/>
      <c r="CU21" s="1300"/>
      <c r="CV21" s="1300"/>
      <c r="CW21" s="1300"/>
      <c r="CX21" s="1300"/>
      <c r="CY21" s="1300"/>
      <c r="CZ21" s="1300"/>
      <c r="DA21" s="1300"/>
      <c r="DB21" s="1303"/>
      <c r="DC21" s="1300"/>
      <c r="DD21" s="1299"/>
      <c r="DE21" s="1239"/>
      <c r="MM21" s="1302"/>
    </row>
    <row r="22" spans="1:351" ht="16.2">
      <c r="B22" s="1240"/>
      <c r="MM22" s="1302"/>
    </row>
    <row r="23" spans="1:351" ht="13.2">
      <c r="B23" s="1240"/>
    </row>
    <row r="24" spans="1:351" ht="13.2">
      <c r="B24" s="1240"/>
    </row>
    <row r="25" spans="1:351" ht="13.2">
      <c r="B25" s="1240"/>
    </row>
    <row r="26" spans="1:351" ht="13.2">
      <c r="B26" s="1240"/>
    </row>
    <row r="27" spans="1:351" ht="13.2">
      <c r="B27" s="1240"/>
    </row>
    <row r="28" spans="1:351" ht="13.2">
      <c r="B28" s="1240"/>
    </row>
    <row r="29" spans="1:351" ht="13.2">
      <c r="B29" s="1240"/>
    </row>
    <row r="30" spans="1:351" ht="13.2">
      <c r="B30" s="1240"/>
    </row>
    <row r="31" spans="1:351" ht="13.2">
      <c r="B31" s="1240"/>
    </row>
    <row r="32" spans="1:351" ht="13.2">
      <c r="B32" s="1240"/>
    </row>
    <row r="33" spans="2:109" ht="13.2">
      <c r="B33" s="1240"/>
    </row>
    <row r="34" spans="2:109" ht="13.2">
      <c r="B34" s="1240"/>
    </row>
    <row r="35" spans="2:109" ht="13.2">
      <c r="B35" s="1240"/>
    </row>
    <row r="36" spans="2:109" ht="13.2">
      <c r="B36" s="1240"/>
    </row>
    <row r="37" spans="2:109" ht="13.2">
      <c r="B37" s="1240"/>
    </row>
    <row r="38" spans="2:109" ht="13.2">
      <c r="B38" s="1240"/>
    </row>
    <row r="39" spans="2:109" ht="13.2">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2">
      <c r="B40" s="1281"/>
      <c r="DD40" s="1281"/>
      <c r="DE40" s="1239"/>
    </row>
    <row r="41" spans="2:109" ht="16.2">
      <c r="B41" s="1301" t="s">
        <v>606</v>
      </c>
      <c r="C41" s="1300"/>
      <c r="D41" s="1300"/>
      <c r="E41" s="1300"/>
      <c r="F41" s="1300"/>
      <c r="G41" s="1300"/>
      <c r="H41" s="1300"/>
      <c r="I41" s="1300"/>
      <c r="J41" s="1300"/>
      <c r="K41" s="1300"/>
      <c r="L41" s="1300"/>
      <c r="M41" s="1300"/>
      <c r="N41" s="1300"/>
      <c r="O41" s="1300"/>
      <c r="P41" s="1300"/>
      <c r="Q41" s="1300"/>
      <c r="R41" s="1300"/>
      <c r="S41" s="1300"/>
      <c r="T41" s="1300"/>
      <c r="U41" s="1300"/>
      <c r="V41" s="1300"/>
      <c r="W41" s="1300"/>
      <c r="X41" s="1300"/>
      <c r="Y41" s="1300"/>
      <c r="Z41" s="1300"/>
      <c r="AA41" s="1300"/>
      <c r="AB41" s="1300"/>
      <c r="AC41" s="1300"/>
      <c r="AD41" s="1300"/>
      <c r="AE41" s="1300"/>
      <c r="AF41" s="1300"/>
      <c r="AG41" s="1300"/>
      <c r="AH41" s="1300"/>
      <c r="AI41" s="1300"/>
      <c r="AJ41" s="1300"/>
      <c r="AK41" s="1300"/>
      <c r="AL41" s="1300"/>
      <c r="AM41" s="1300"/>
      <c r="AN41" s="1300"/>
      <c r="AO41" s="1300"/>
      <c r="AP41" s="1300"/>
      <c r="AQ41" s="1300"/>
      <c r="AR41" s="1300"/>
      <c r="AS41" s="1300"/>
      <c r="AT41" s="1300"/>
      <c r="AU41" s="1300"/>
      <c r="AV41" s="1300"/>
      <c r="AW41" s="1300"/>
      <c r="AX41" s="1300"/>
      <c r="AY41" s="1300"/>
      <c r="AZ41" s="1300"/>
      <c r="BA41" s="1300"/>
      <c r="BB41" s="1300"/>
      <c r="BC41" s="1300"/>
      <c r="BD41" s="1300"/>
      <c r="BE41" s="1300"/>
      <c r="BF41" s="1300"/>
      <c r="BG41" s="1300"/>
      <c r="BH41" s="1300"/>
      <c r="BI41" s="1300"/>
      <c r="BJ41" s="1300"/>
      <c r="BK41" s="1300"/>
      <c r="BL41" s="1300"/>
      <c r="BM41" s="1300"/>
      <c r="BN41" s="1300"/>
      <c r="BO41" s="1300"/>
      <c r="BP41" s="1300"/>
      <c r="BQ41" s="1300"/>
      <c r="BR41" s="1300"/>
      <c r="BS41" s="1300"/>
      <c r="BT41" s="1300"/>
      <c r="BU41" s="1300"/>
      <c r="BV41" s="1300"/>
      <c r="BW41" s="1300"/>
      <c r="BX41" s="1300"/>
      <c r="BY41" s="1300"/>
      <c r="BZ41" s="1300"/>
      <c r="CA41" s="1300"/>
      <c r="CB41" s="1300"/>
      <c r="CC41" s="1300"/>
      <c r="CD41" s="1300"/>
      <c r="CE41" s="1300"/>
      <c r="CF41" s="1300"/>
      <c r="CG41" s="1300"/>
      <c r="CH41" s="1300"/>
      <c r="CI41" s="1300"/>
      <c r="CJ41" s="1300"/>
      <c r="CK41" s="1300"/>
      <c r="CL41" s="1300"/>
      <c r="CM41" s="1300"/>
      <c r="CN41" s="1300"/>
      <c r="CO41" s="1300"/>
      <c r="CP41" s="1300"/>
      <c r="CQ41" s="1300"/>
      <c r="CR41" s="1300"/>
      <c r="CS41" s="1300"/>
      <c r="CT41" s="1300"/>
      <c r="CU41" s="1300"/>
      <c r="CV41" s="1300"/>
      <c r="CW41" s="1300"/>
      <c r="CX41" s="1300"/>
      <c r="CY41" s="1300"/>
      <c r="CZ41" s="1300"/>
      <c r="DA41" s="1300"/>
      <c r="DB41" s="1300"/>
      <c r="DC41" s="1300"/>
      <c r="DD41" s="1299"/>
    </row>
    <row r="42" spans="2:109" ht="13.2">
      <c r="B42" s="1240"/>
      <c r="G42" s="1277"/>
      <c r="I42" s="1276"/>
      <c r="J42" s="1276"/>
      <c r="K42" s="1276"/>
      <c r="AM42" s="1277"/>
      <c r="AN42" s="1277" t="s">
        <v>601</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c r="B43" s="1240"/>
      <c r="AN43" s="1275" t="s">
        <v>605</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7"/>
    </row>
    <row r="44" spans="2:109" ht="13.2">
      <c r="B44" s="1240"/>
      <c r="AN44" s="1296"/>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4"/>
    </row>
    <row r="45" spans="2:109" ht="13.2">
      <c r="B45" s="1240"/>
      <c r="AN45" s="1296"/>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4"/>
    </row>
    <row r="46" spans="2:109" ht="13.2">
      <c r="B46" s="1240"/>
      <c r="AN46" s="1296"/>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4"/>
    </row>
    <row r="47" spans="2:109" ht="13.2">
      <c r="B47" s="1240"/>
      <c r="AN47" s="1293"/>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1"/>
    </row>
    <row r="48" spans="2:109" ht="13.2">
      <c r="B48" s="1240"/>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2">
      <c r="B49" s="1240"/>
      <c r="AN49" s="1239" t="s">
        <v>599</v>
      </c>
    </row>
    <row r="50" spans="1:109" ht="13.2">
      <c r="B50" s="1240"/>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550</v>
      </c>
      <c r="BQ50" s="1249"/>
      <c r="BR50" s="1249"/>
      <c r="BS50" s="1249"/>
      <c r="BT50" s="1249"/>
      <c r="BU50" s="1249"/>
      <c r="BV50" s="1249"/>
      <c r="BW50" s="1249"/>
      <c r="BX50" s="1249" t="s">
        <v>551</v>
      </c>
      <c r="BY50" s="1249"/>
      <c r="BZ50" s="1249"/>
      <c r="CA50" s="1249"/>
      <c r="CB50" s="1249"/>
      <c r="CC50" s="1249"/>
      <c r="CD50" s="1249"/>
      <c r="CE50" s="1249"/>
      <c r="CF50" s="1249" t="s">
        <v>552</v>
      </c>
      <c r="CG50" s="1249"/>
      <c r="CH50" s="1249"/>
      <c r="CI50" s="1249"/>
      <c r="CJ50" s="1249"/>
      <c r="CK50" s="1249"/>
      <c r="CL50" s="1249"/>
      <c r="CM50" s="1249"/>
      <c r="CN50" s="1249" t="s">
        <v>553</v>
      </c>
      <c r="CO50" s="1249"/>
      <c r="CP50" s="1249"/>
      <c r="CQ50" s="1249"/>
      <c r="CR50" s="1249"/>
      <c r="CS50" s="1249"/>
      <c r="CT50" s="1249"/>
      <c r="CU50" s="1249"/>
      <c r="CV50" s="1249" t="s">
        <v>554</v>
      </c>
      <c r="CW50" s="1249"/>
      <c r="CX50" s="1249"/>
      <c r="CY50" s="1249"/>
      <c r="CZ50" s="1249"/>
      <c r="DA50" s="1249"/>
      <c r="DB50" s="1249"/>
      <c r="DC50" s="1249"/>
    </row>
    <row r="51" spans="1:109" ht="13.5" customHeight="1">
      <c r="B51" s="1240"/>
      <c r="G51" s="1256"/>
      <c r="H51" s="1256"/>
      <c r="I51" s="1290"/>
      <c r="J51" s="1290"/>
      <c r="K51" s="1255"/>
      <c r="L51" s="1255"/>
      <c r="M51" s="1255"/>
      <c r="N51" s="1255"/>
      <c r="AM51" s="1254"/>
      <c r="AN51" s="1248" t="s">
        <v>598</v>
      </c>
      <c r="AO51" s="1248"/>
      <c r="AP51" s="1248"/>
      <c r="AQ51" s="1248"/>
      <c r="AR51" s="1248"/>
      <c r="AS51" s="1248"/>
      <c r="AT51" s="1248"/>
      <c r="AU51" s="1248"/>
      <c r="AV51" s="1248"/>
      <c r="AW51" s="1248"/>
      <c r="AX51" s="1248"/>
      <c r="AY51" s="1248"/>
      <c r="AZ51" s="1248"/>
      <c r="BA51" s="1248"/>
      <c r="BB51" s="1248" t="s">
        <v>596</v>
      </c>
      <c r="BC51" s="1248"/>
      <c r="BD51" s="1248"/>
      <c r="BE51" s="1248"/>
      <c r="BF51" s="1248"/>
      <c r="BG51" s="1248"/>
      <c r="BH51" s="1248"/>
      <c r="BI51" s="1248"/>
      <c r="BJ51" s="1248"/>
      <c r="BK51" s="1248"/>
      <c r="BL51" s="1248"/>
      <c r="BM51" s="1248"/>
      <c r="BN51" s="1248"/>
      <c r="BO51" s="1248"/>
      <c r="BP51" s="1289"/>
      <c r="BQ51" s="1247"/>
      <c r="BR51" s="1247"/>
      <c r="BS51" s="1247"/>
      <c r="BT51" s="1247"/>
      <c r="BU51" s="1247"/>
      <c r="BV51" s="1247"/>
      <c r="BW51" s="1247"/>
      <c r="BX51" s="1289"/>
      <c r="BY51" s="1247"/>
      <c r="BZ51" s="1247"/>
      <c r="CA51" s="1247"/>
      <c r="CB51" s="1247"/>
      <c r="CC51" s="1247"/>
      <c r="CD51" s="1247"/>
      <c r="CE51" s="1247"/>
      <c r="CF51" s="1247">
        <v>15.6</v>
      </c>
      <c r="CG51" s="1247"/>
      <c r="CH51" s="1247"/>
      <c r="CI51" s="1247"/>
      <c r="CJ51" s="1247"/>
      <c r="CK51" s="1247"/>
      <c r="CL51" s="1247"/>
      <c r="CM51" s="1247"/>
      <c r="CN51" s="1247">
        <v>17.5</v>
      </c>
      <c r="CO51" s="1247"/>
      <c r="CP51" s="1247"/>
      <c r="CQ51" s="1247"/>
      <c r="CR51" s="1247"/>
      <c r="CS51" s="1247"/>
      <c r="CT51" s="1247"/>
      <c r="CU51" s="1247"/>
      <c r="CV51" s="1247">
        <v>22.9</v>
      </c>
      <c r="CW51" s="1247"/>
      <c r="CX51" s="1247"/>
      <c r="CY51" s="1247"/>
      <c r="CZ51" s="1247"/>
      <c r="DA51" s="1247"/>
      <c r="DB51" s="1247"/>
      <c r="DC51" s="1247"/>
    </row>
    <row r="52" spans="1:109" ht="13.2">
      <c r="B52" s="1240"/>
      <c r="G52" s="1256"/>
      <c r="H52" s="1256"/>
      <c r="I52" s="1290"/>
      <c r="J52" s="1290"/>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2">
      <c r="A53" s="1276"/>
      <c r="B53" s="1240"/>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604</v>
      </c>
      <c r="BC53" s="1248"/>
      <c r="BD53" s="1248"/>
      <c r="BE53" s="1248"/>
      <c r="BF53" s="1248"/>
      <c r="BG53" s="1248"/>
      <c r="BH53" s="1248"/>
      <c r="BI53" s="1248"/>
      <c r="BJ53" s="1248"/>
      <c r="BK53" s="1248"/>
      <c r="BL53" s="1248"/>
      <c r="BM53" s="1248"/>
      <c r="BN53" s="1248"/>
      <c r="BO53" s="1248"/>
      <c r="BP53" s="1289"/>
      <c r="BQ53" s="1247"/>
      <c r="BR53" s="1247"/>
      <c r="BS53" s="1247"/>
      <c r="BT53" s="1247"/>
      <c r="BU53" s="1247"/>
      <c r="BV53" s="1247"/>
      <c r="BW53" s="1247"/>
      <c r="BX53" s="1289"/>
      <c r="BY53" s="1247"/>
      <c r="BZ53" s="1247"/>
      <c r="CA53" s="1247"/>
      <c r="CB53" s="1247"/>
      <c r="CC53" s="1247"/>
      <c r="CD53" s="1247"/>
      <c r="CE53" s="1247"/>
      <c r="CF53" s="1247">
        <v>67</v>
      </c>
      <c r="CG53" s="1247"/>
      <c r="CH53" s="1247"/>
      <c r="CI53" s="1247"/>
      <c r="CJ53" s="1247"/>
      <c r="CK53" s="1247"/>
      <c r="CL53" s="1247"/>
      <c r="CM53" s="1247"/>
      <c r="CN53" s="1247">
        <v>67.900000000000006</v>
      </c>
      <c r="CO53" s="1247"/>
      <c r="CP53" s="1247"/>
      <c r="CQ53" s="1247"/>
      <c r="CR53" s="1247"/>
      <c r="CS53" s="1247"/>
      <c r="CT53" s="1247"/>
      <c r="CU53" s="1247"/>
      <c r="CV53" s="1247">
        <v>67.8</v>
      </c>
      <c r="CW53" s="1247"/>
      <c r="CX53" s="1247"/>
      <c r="CY53" s="1247"/>
      <c r="CZ53" s="1247"/>
      <c r="DA53" s="1247"/>
      <c r="DB53" s="1247"/>
      <c r="DC53" s="1247"/>
    </row>
    <row r="54" spans="1:109" ht="13.2">
      <c r="A54" s="1276"/>
      <c r="B54" s="1240"/>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2">
      <c r="A55" s="1276"/>
      <c r="B55" s="1240"/>
      <c r="G55" s="1252"/>
      <c r="H55" s="1252"/>
      <c r="I55" s="1252"/>
      <c r="J55" s="1252"/>
      <c r="K55" s="1255"/>
      <c r="L55" s="1255"/>
      <c r="M55" s="1255"/>
      <c r="N55" s="1255"/>
      <c r="AN55" s="1249" t="s">
        <v>597</v>
      </c>
      <c r="AO55" s="1249"/>
      <c r="AP55" s="1249"/>
      <c r="AQ55" s="1249"/>
      <c r="AR55" s="1249"/>
      <c r="AS55" s="1249"/>
      <c r="AT55" s="1249"/>
      <c r="AU55" s="1249"/>
      <c r="AV55" s="1249"/>
      <c r="AW55" s="1249"/>
      <c r="AX55" s="1249"/>
      <c r="AY55" s="1249"/>
      <c r="AZ55" s="1249"/>
      <c r="BA55" s="1249"/>
      <c r="BB55" s="1248" t="s">
        <v>596</v>
      </c>
      <c r="BC55" s="1248"/>
      <c r="BD55" s="1248"/>
      <c r="BE55" s="1248"/>
      <c r="BF55" s="1248"/>
      <c r="BG55" s="1248"/>
      <c r="BH55" s="1248"/>
      <c r="BI55" s="1248"/>
      <c r="BJ55" s="1248"/>
      <c r="BK55" s="1248"/>
      <c r="BL55" s="1248"/>
      <c r="BM55" s="1248"/>
      <c r="BN55" s="1248"/>
      <c r="BO55" s="1248"/>
      <c r="BP55" s="1289"/>
      <c r="BQ55" s="1247"/>
      <c r="BR55" s="1247"/>
      <c r="BS55" s="1247"/>
      <c r="BT55" s="1247"/>
      <c r="BU55" s="1247"/>
      <c r="BV55" s="1247"/>
      <c r="BW55" s="1247"/>
      <c r="BX55" s="1289"/>
      <c r="BY55" s="1247"/>
      <c r="BZ55" s="1247"/>
      <c r="CA55" s="1247"/>
      <c r="CB55" s="1247"/>
      <c r="CC55" s="1247"/>
      <c r="CD55" s="1247"/>
      <c r="CE55" s="1247"/>
      <c r="CF55" s="1247">
        <v>124.2</v>
      </c>
      <c r="CG55" s="1247"/>
      <c r="CH55" s="1247"/>
      <c r="CI55" s="1247"/>
      <c r="CJ55" s="1247"/>
      <c r="CK55" s="1247"/>
      <c r="CL55" s="1247"/>
      <c r="CM55" s="1247"/>
      <c r="CN55" s="1247">
        <v>115.7</v>
      </c>
      <c r="CO55" s="1247"/>
      <c r="CP55" s="1247"/>
      <c r="CQ55" s="1247"/>
      <c r="CR55" s="1247"/>
      <c r="CS55" s="1247"/>
      <c r="CT55" s="1247"/>
      <c r="CU55" s="1247"/>
      <c r="CV55" s="1247">
        <v>106</v>
      </c>
      <c r="CW55" s="1247"/>
      <c r="CX55" s="1247"/>
      <c r="CY55" s="1247"/>
      <c r="CZ55" s="1247"/>
      <c r="DA55" s="1247"/>
      <c r="DB55" s="1247"/>
      <c r="DC55" s="1247"/>
    </row>
    <row r="56" spans="1:109" ht="13.2">
      <c r="A56" s="1276"/>
      <c r="B56" s="1240"/>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2">
      <c r="B57" s="1282"/>
      <c r="G57" s="1252"/>
      <c r="H57" s="1252"/>
      <c r="I57" s="1251"/>
      <c r="J57" s="1251"/>
      <c r="K57" s="1255"/>
      <c r="L57" s="1255"/>
      <c r="M57" s="1255"/>
      <c r="N57" s="1255"/>
      <c r="AM57" s="1239"/>
      <c r="AN57" s="1249"/>
      <c r="AO57" s="1249"/>
      <c r="AP57" s="1249"/>
      <c r="AQ57" s="1249"/>
      <c r="AR57" s="1249"/>
      <c r="AS57" s="1249"/>
      <c r="AT57" s="1249"/>
      <c r="AU57" s="1249"/>
      <c r="AV57" s="1249"/>
      <c r="AW57" s="1249"/>
      <c r="AX57" s="1249"/>
      <c r="AY57" s="1249"/>
      <c r="AZ57" s="1249"/>
      <c r="BA57" s="1249"/>
      <c r="BB57" s="1248" t="s">
        <v>603</v>
      </c>
      <c r="BC57" s="1248"/>
      <c r="BD57" s="1248"/>
      <c r="BE57" s="1248"/>
      <c r="BF57" s="1248"/>
      <c r="BG57" s="1248"/>
      <c r="BH57" s="1248"/>
      <c r="BI57" s="1248"/>
      <c r="BJ57" s="1248"/>
      <c r="BK57" s="1248"/>
      <c r="BL57" s="1248"/>
      <c r="BM57" s="1248"/>
      <c r="BN57" s="1248"/>
      <c r="BO57" s="1248"/>
      <c r="BP57" s="1289"/>
      <c r="BQ57" s="1247"/>
      <c r="BR57" s="1247"/>
      <c r="BS57" s="1247"/>
      <c r="BT57" s="1247"/>
      <c r="BU57" s="1247"/>
      <c r="BV57" s="1247"/>
      <c r="BW57" s="1247"/>
      <c r="BX57" s="1289"/>
      <c r="BY57" s="1247"/>
      <c r="BZ57" s="1247"/>
      <c r="CA57" s="1247"/>
      <c r="CB57" s="1247"/>
      <c r="CC57" s="1247"/>
      <c r="CD57" s="1247"/>
      <c r="CE57" s="1247"/>
      <c r="CF57" s="1247">
        <v>59.4</v>
      </c>
      <c r="CG57" s="1247"/>
      <c r="CH57" s="1247"/>
      <c r="CI57" s="1247"/>
      <c r="CJ57" s="1247"/>
      <c r="CK57" s="1247"/>
      <c r="CL57" s="1247"/>
      <c r="CM57" s="1247"/>
      <c r="CN57" s="1247">
        <v>61</v>
      </c>
      <c r="CO57" s="1247"/>
      <c r="CP57" s="1247"/>
      <c r="CQ57" s="1247"/>
      <c r="CR57" s="1247"/>
      <c r="CS57" s="1247"/>
      <c r="CT57" s="1247"/>
      <c r="CU57" s="1247"/>
      <c r="CV57" s="1247">
        <v>62</v>
      </c>
      <c r="CW57" s="1247"/>
      <c r="CX57" s="1247"/>
      <c r="CY57" s="1247"/>
      <c r="CZ57" s="1247"/>
      <c r="DA57" s="1247"/>
      <c r="DB57" s="1247"/>
      <c r="DC57" s="1247"/>
      <c r="DD57" s="1287"/>
      <c r="DE57" s="1282"/>
    </row>
    <row r="58" spans="1:109" s="1276" customFormat="1" ht="13.2">
      <c r="A58" s="1239"/>
      <c r="B58" s="1282"/>
      <c r="G58" s="1252"/>
      <c r="H58" s="1252"/>
      <c r="I58" s="1251"/>
      <c r="J58" s="1251"/>
      <c r="K58" s="1255"/>
      <c r="L58" s="1255"/>
      <c r="M58" s="1255"/>
      <c r="N58" s="1255"/>
      <c r="AM58" s="1239"/>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2">
      <c r="A59" s="1239"/>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2">
      <c r="A60" s="1239"/>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2">
      <c r="A61" s="1239"/>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39"/>
    </row>
    <row r="63" spans="1:109" ht="16.2">
      <c r="B63" s="1280" t="s">
        <v>602</v>
      </c>
    </row>
    <row r="64" spans="1:109" ht="13.2">
      <c r="B64" s="1240"/>
      <c r="G64" s="1277"/>
      <c r="I64" s="1279"/>
      <c r="J64" s="1279"/>
      <c r="K64" s="1279"/>
      <c r="L64" s="1279"/>
      <c r="M64" s="1279"/>
      <c r="N64" s="1278"/>
      <c r="AM64" s="1277"/>
      <c r="AN64" s="1277" t="s">
        <v>601</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2">
      <c r="B65" s="1240"/>
      <c r="AN65" s="1275" t="s">
        <v>600</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2">
      <c r="B66" s="1240"/>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2">
      <c r="B67" s="1240"/>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2">
      <c r="B68" s="1240"/>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2">
      <c r="B69" s="1240"/>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2">
      <c r="B70" s="1240"/>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2">
      <c r="B71" s="1240"/>
      <c r="G71" s="1262"/>
      <c r="I71" s="1265"/>
      <c r="J71" s="1264"/>
      <c r="K71" s="1264"/>
      <c r="L71" s="1263"/>
      <c r="M71" s="1264"/>
      <c r="N71" s="1263"/>
      <c r="AM71" s="1262"/>
      <c r="AN71" s="1239" t="s">
        <v>599</v>
      </c>
    </row>
    <row r="72" spans="2:107" ht="13.2">
      <c r="B72" s="1240"/>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550</v>
      </c>
      <c r="BQ72" s="1249"/>
      <c r="BR72" s="1249"/>
      <c r="BS72" s="1249"/>
      <c r="BT72" s="1249"/>
      <c r="BU72" s="1249"/>
      <c r="BV72" s="1249"/>
      <c r="BW72" s="1249"/>
      <c r="BX72" s="1249" t="s">
        <v>551</v>
      </c>
      <c r="BY72" s="1249"/>
      <c r="BZ72" s="1249"/>
      <c r="CA72" s="1249"/>
      <c r="CB72" s="1249"/>
      <c r="CC72" s="1249"/>
      <c r="CD72" s="1249"/>
      <c r="CE72" s="1249"/>
      <c r="CF72" s="1249" t="s">
        <v>552</v>
      </c>
      <c r="CG72" s="1249"/>
      <c r="CH72" s="1249"/>
      <c r="CI72" s="1249"/>
      <c r="CJ72" s="1249"/>
      <c r="CK72" s="1249"/>
      <c r="CL72" s="1249"/>
      <c r="CM72" s="1249"/>
      <c r="CN72" s="1249" t="s">
        <v>553</v>
      </c>
      <c r="CO72" s="1249"/>
      <c r="CP72" s="1249"/>
      <c r="CQ72" s="1249"/>
      <c r="CR72" s="1249"/>
      <c r="CS72" s="1249"/>
      <c r="CT72" s="1249"/>
      <c r="CU72" s="1249"/>
      <c r="CV72" s="1249" t="s">
        <v>554</v>
      </c>
      <c r="CW72" s="1249"/>
      <c r="CX72" s="1249"/>
      <c r="CY72" s="1249"/>
      <c r="CZ72" s="1249"/>
      <c r="DA72" s="1249"/>
      <c r="DB72" s="1249"/>
      <c r="DC72" s="1249"/>
    </row>
    <row r="73" spans="2:107" ht="13.2">
      <c r="B73" s="1240"/>
      <c r="G73" s="1256"/>
      <c r="H73" s="1256"/>
      <c r="I73" s="1256"/>
      <c r="J73" s="1256"/>
      <c r="K73" s="1253"/>
      <c r="L73" s="1253"/>
      <c r="M73" s="1253"/>
      <c r="N73" s="1253"/>
      <c r="AM73" s="1254"/>
      <c r="AN73" s="1248" t="s">
        <v>598</v>
      </c>
      <c r="AO73" s="1248"/>
      <c r="AP73" s="1248"/>
      <c r="AQ73" s="1248"/>
      <c r="AR73" s="1248"/>
      <c r="AS73" s="1248"/>
      <c r="AT73" s="1248"/>
      <c r="AU73" s="1248"/>
      <c r="AV73" s="1248"/>
      <c r="AW73" s="1248"/>
      <c r="AX73" s="1248"/>
      <c r="AY73" s="1248"/>
      <c r="AZ73" s="1248"/>
      <c r="BA73" s="1248"/>
      <c r="BB73" s="1248" t="s">
        <v>596</v>
      </c>
      <c r="BC73" s="1248"/>
      <c r="BD73" s="1248"/>
      <c r="BE73" s="1248"/>
      <c r="BF73" s="1248"/>
      <c r="BG73" s="1248"/>
      <c r="BH73" s="1248"/>
      <c r="BI73" s="1248"/>
      <c r="BJ73" s="1248"/>
      <c r="BK73" s="1248"/>
      <c r="BL73" s="1248"/>
      <c r="BM73" s="1248"/>
      <c r="BN73" s="1248"/>
      <c r="BO73" s="1248"/>
      <c r="BP73" s="1247">
        <v>27.6</v>
      </c>
      <c r="BQ73" s="1247"/>
      <c r="BR73" s="1247"/>
      <c r="BS73" s="1247"/>
      <c r="BT73" s="1247"/>
      <c r="BU73" s="1247"/>
      <c r="BV73" s="1247"/>
      <c r="BW73" s="1247"/>
      <c r="BX73" s="1247">
        <v>21.9</v>
      </c>
      <c r="BY73" s="1247"/>
      <c r="BZ73" s="1247"/>
      <c r="CA73" s="1247"/>
      <c r="CB73" s="1247"/>
      <c r="CC73" s="1247"/>
      <c r="CD73" s="1247"/>
      <c r="CE73" s="1247"/>
      <c r="CF73" s="1247">
        <v>15.6</v>
      </c>
      <c r="CG73" s="1247"/>
      <c r="CH73" s="1247"/>
      <c r="CI73" s="1247"/>
      <c r="CJ73" s="1247"/>
      <c r="CK73" s="1247"/>
      <c r="CL73" s="1247"/>
      <c r="CM73" s="1247"/>
      <c r="CN73" s="1247">
        <v>17.5</v>
      </c>
      <c r="CO73" s="1247"/>
      <c r="CP73" s="1247"/>
      <c r="CQ73" s="1247"/>
      <c r="CR73" s="1247"/>
      <c r="CS73" s="1247"/>
      <c r="CT73" s="1247"/>
      <c r="CU73" s="1247"/>
      <c r="CV73" s="1247">
        <v>22.9</v>
      </c>
      <c r="CW73" s="1247"/>
      <c r="CX73" s="1247"/>
      <c r="CY73" s="1247"/>
      <c r="CZ73" s="1247"/>
      <c r="DA73" s="1247"/>
      <c r="DB73" s="1247"/>
      <c r="DC73" s="1247"/>
    </row>
    <row r="74" spans="2:107" ht="13.2">
      <c r="B74" s="1240"/>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2">
      <c r="B75" s="1240"/>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595</v>
      </c>
      <c r="BC75" s="1248"/>
      <c r="BD75" s="1248"/>
      <c r="BE75" s="1248"/>
      <c r="BF75" s="1248"/>
      <c r="BG75" s="1248"/>
      <c r="BH75" s="1248"/>
      <c r="BI75" s="1248"/>
      <c r="BJ75" s="1248"/>
      <c r="BK75" s="1248"/>
      <c r="BL75" s="1248"/>
      <c r="BM75" s="1248"/>
      <c r="BN75" s="1248"/>
      <c r="BO75" s="1248"/>
      <c r="BP75" s="1247">
        <v>5.2</v>
      </c>
      <c r="BQ75" s="1247"/>
      <c r="BR75" s="1247"/>
      <c r="BS75" s="1247"/>
      <c r="BT75" s="1247"/>
      <c r="BU75" s="1247"/>
      <c r="BV75" s="1247"/>
      <c r="BW75" s="1247"/>
      <c r="BX75" s="1247">
        <v>5.4</v>
      </c>
      <c r="BY75" s="1247"/>
      <c r="BZ75" s="1247"/>
      <c r="CA75" s="1247"/>
      <c r="CB75" s="1247"/>
      <c r="CC75" s="1247"/>
      <c r="CD75" s="1247"/>
      <c r="CE75" s="1247"/>
      <c r="CF75" s="1247">
        <v>5.5</v>
      </c>
      <c r="CG75" s="1247"/>
      <c r="CH75" s="1247"/>
      <c r="CI75" s="1247"/>
      <c r="CJ75" s="1247"/>
      <c r="CK75" s="1247"/>
      <c r="CL75" s="1247"/>
      <c r="CM75" s="1247"/>
      <c r="CN75" s="1247">
        <v>5.7</v>
      </c>
      <c r="CO75" s="1247"/>
      <c r="CP75" s="1247"/>
      <c r="CQ75" s="1247"/>
      <c r="CR75" s="1247"/>
      <c r="CS75" s="1247"/>
      <c r="CT75" s="1247"/>
      <c r="CU75" s="1247"/>
      <c r="CV75" s="1247">
        <v>5.6</v>
      </c>
      <c r="CW75" s="1247"/>
      <c r="CX75" s="1247"/>
      <c r="CY75" s="1247"/>
      <c r="CZ75" s="1247"/>
      <c r="DA75" s="1247"/>
      <c r="DB75" s="1247"/>
      <c r="DC75" s="1247"/>
    </row>
    <row r="76" spans="2:107" ht="13.2">
      <c r="B76" s="1240"/>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2">
      <c r="B77" s="1240"/>
      <c r="G77" s="1252"/>
      <c r="H77" s="1252"/>
      <c r="I77" s="1252"/>
      <c r="J77" s="1252"/>
      <c r="K77" s="1253"/>
      <c r="L77" s="1253"/>
      <c r="M77" s="1253"/>
      <c r="N77" s="1253"/>
      <c r="AN77" s="1249" t="s">
        <v>597</v>
      </c>
      <c r="AO77" s="1249"/>
      <c r="AP77" s="1249"/>
      <c r="AQ77" s="1249"/>
      <c r="AR77" s="1249"/>
      <c r="AS77" s="1249"/>
      <c r="AT77" s="1249"/>
      <c r="AU77" s="1249"/>
      <c r="AV77" s="1249"/>
      <c r="AW77" s="1249"/>
      <c r="AX77" s="1249"/>
      <c r="AY77" s="1249"/>
      <c r="AZ77" s="1249"/>
      <c r="BA77" s="1249"/>
      <c r="BB77" s="1248" t="s">
        <v>596</v>
      </c>
      <c r="BC77" s="1248"/>
      <c r="BD77" s="1248"/>
      <c r="BE77" s="1248"/>
      <c r="BF77" s="1248"/>
      <c r="BG77" s="1248"/>
      <c r="BH77" s="1248"/>
      <c r="BI77" s="1248"/>
      <c r="BJ77" s="1248"/>
      <c r="BK77" s="1248"/>
      <c r="BL77" s="1248"/>
      <c r="BM77" s="1248"/>
      <c r="BN77" s="1248"/>
      <c r="BO77" s="1248"/>
      <c r="BP77" s="1247">
        <v>139</v>
      </c>
      <c r="BQ77" s="1247"/>
      <c r="BR77" s="1247"/>
      <c r="BS77" s="1247"/>
      <c r="BT77" s="1247"/>
      <c r="BU77" s="1247"/>
      <c r="BV77" s="1247"/>
      <c r="BW77" s="1247"/>
      <c r="BX77" s="1247">
        <v>132.4</v>
      </c>
      <c r="BY77" s="1247"/>
      <c r="BZ77" s="1247"/>
      <c r="CA77" s="1247"/>
      <c r="CB77" s="1247"/>
      <c r="CC77" s="1247"/>
      <c r="CD77" s="1247"/>
      <c r="CE77" s="1247"/>
      <c r="CF77" s="1247">
        <v>124.2</v>
      </c>
      <c r="CG77" s="1247"/>
      <c r="CH77" s="1247"/>
      <c r="CI77" s="1247"/>
      <c r="CJ77" s="1247"/>
      <c r="CK77" s="1247"/>
      <c r="CL77" s="1247"/>
      <c r="CM77" s="1247"/>
      <c r="CN77" s="1247">
        <v>115.7</v>
      </c>
      <c r="CO77" s="1247"/>
      <c r="CP77" s="1247"/>
      <c r="CQ77" s="1247"/>
      <c r="CR77" s="1247"/>
      <c r="CS77" s="1247"/>
      <c r="CT77" s="1247"/>
      <c r="CU77" s="1247"/>
      <c r="CV77" s="1247">
        <v>106</v>
      </c>
      <c r="CW77" s="1247"/>
      <c r="CX77" s="1247"/>
      <c r="CY77" s="1247"/>
      <c r="CZ77" s="1247"/>
      <c r="DA77" s="1247"/>
      <c r="DB77" s="1247"/>
      <c r="DC77" s="1247"/>
    </row>
    <row r="78" spans="2:107" ht="13.2">
      <c r="B78" s="1240"/>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2">
      <c r="B79" s="1240"/>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595</v>
      </c>
      <c r="BC79" s="1248"/>
      <c r="BD79" s="1248"/>
      <c r="BE79" s="1248"/>
      <c r="BF79" s="1248"/>
      <c r="BG79" s="1248"/>
      <c r="BH79" s="1248"/>
      <c r="BI79" s="1248"/>
      <c r="BJ79" s="1248"/>
      <c r="BK79" s="1248"/>
      <c r="BL79" s="1248"/>
      <c r="BM79" s="1248"/>
      <c r="BN79" s="1248"/>
      <c r="BO79" s="1248"/>
      <c r="BP79" s="1247">
        <v>11.2</v>
      </c>
      <c r="BQ79" s="1247"/>
      <c r="BR79" s="1247"/>
      <c r="BS79" s="1247"/>
      <c r="BT79" s="1247"/>
      <c r="BU79" s="1247"/>
      <c r="BV79" s="1247"/>
      <c r="BW79" s="1247"/>
      <c r="BX79" s="1247">
        <v>11.2</v>
      </c>
      <c r="BY79" s="1247"/>
      <c r="BZ79" s="1247"/>
      <c r="CA79" s="1247"/>
      <c r="CB79" s="1247"/>
      <c r="CC79" s="1247"/>
      <c r="CD79" s="1247"/>
      <c r="CE79" s="1247"/>
      <c r="CF79" s="1247">
        <v>10.9</v>
      </c>
      <c r="CG79" s="1247"/>
      <c r="CH79" s="1247"/>
      <c r="CI79" s="1247"/>
      <c r="CJ79" s="1247"/>
      <c r="CK79" s="1247"/>
      <c r="CL79" s="1247"/>
      <c r="CM79" s="1247"/>
      <c r="CN79" s="1247">
        <v>10.3</v>
      </c>
      <c r="CO79" s="1247"/>
      <c r="CP79" s="1247"/>
      <c r="CQ79" s="1247"/>
      <c r="CR79" s="1247"/>
      <c r="CS79" s="1247"/>
      <c r="CT79" s="1247"/>
      <c r="CU79" s="1247"/>
      <c r="CV79" s="1247">
        <v>9</v>
      </c>
      <c r="CW79" s="1247"/>
      <c r="CX79" s="1247"/>
      <c r="CY79" s="1247"/>
      <c r="CZ79" s="1247"/>
      <c r="DA79" s="1247"/>
      <c r="DB79" s="1247"/>
      <c r="DC79" s="1247"/>
    </row>
    <row r="80" spans="2:107" ht="13.2">
      <c r="B80" s="1240"/>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2">
      <c r="B81" s="1240"/>
    </row>
    <row r="82" spans="2:109" ht="16.2">
      <c r="B82" s="1240"/>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2">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2">
      <c r="DD84" s="1239"/>
      <c r="DE84" s="1239"/>
    </row>
    <row r="85" spans="2:109" ht="13.2">
      <c r="DD85" s="1239"/>
      <c r="DE85" s="1239"/>
    </row>
    <row r="86" spans="2:109" ht="13.2" hidden="1">
      <c r="DD86" s="1239"/>
      <c r="DE86" s="1239"/>
    </row>
    <row r="87" spans="2:109" ht="13.2" hidden="1">
      <c r="K87" s="1242"/>
      <c r="AQ87" s="1242"/>
      <c r="BC87" s="1242"/>
      <c r="BO87" s="1242"/>
      <c r="CA87" s="1242"/>
      <c r="CM87" s="1242"/>
      <c r="CY87" s="1242"/>
      <c r="DD87" s="1239"/>
      <c r="DE87" s="1239"/>
    </row>
    <row r="88" spans="2:109" ht="13.2" hidden="1">
      <c r="DD88" s="1239"/>
      <c r="DE88" s="1239"/>
    </row>
    <row r="89" spans="2:109" ht="13.2" hidden="1">
      <c r="DD89" s="1239"/>
      <c r="DE89" s="1239"/>
    </row>
    <row r="90" spans="2:109" ht="13.2" hidden="1">
      <c r="DD90" s="1239"/>
      <c r="DE90" s="1239"/>
    </row>
    <row r="91" spans="2:109" ht="13.2"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ij6ekD0zUpfcaF2o9BFetGod0LzOPzARpo/0f3J5dxLCXy7jjG0EiSAHx45f2hk6a/ZGGdwzyY1EyqQaeqwSw==" saltValue="VPawNs3H+/EKayFTNwQa3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91" zoomScaleNormal="100" zoomScaleSheetLayoutView="70" workbookViewId="0">
      <selection activeCell="AT63" sqref="AT63"/>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nUUYKBP38wA3imIEScyVZk2R8YXDymj+nxfRLUj+0dUPhO+PvxFETi7ELfdWQkqhtwXJcY/W/KQ+kWDYenNFw==" saltValue="K4eafqwcPavnLZqMrK2e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4" zoomScale="85" zoomScaleNormal="85" zoomScaleSheetLayoutView="55" workbookViewId="0">
      <selection activeCell="AT63" sqref="AT63"/>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vorvRZXCKpWqxxlHwl40xipeGByODCBC1t58HjXj7fJMoTSLPv3My7/tq93KM7dXZI+yEhiBPCrRwJCs0YN5A==" saltValue="DQKKMoUMGidKiB8qtbU7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48596</v>
      </c>
      <c r="E3" s="141"/>
      <c r="F3" s="142">
        <v>50848</v>
      </c>
      <c r="G3" s="143"/>
      <c r="H3" s="144"/>
    </row>
    <row r="4" spans="1:8">
      <c r="A4" s="145"/>
      <c r="B4" s="146"/>
      <c r="C4" s="147"/>
      <c r="D4" s="148">
        <v>19758</v>
      </c>
      <c r="E4" s="149"/>
      <c r="F4" s="150">
        <v>22583</v>
      </c>
      <c r="G4" s="151"/>
      <c r="H4" s="152"/>
    </row>
    <row r="5" spans="1:8">
      <c r="A5" s="133" t="s">
        <v>543</v>
      </c>
      <c r="B5" s="138"/>
      <c r="C5" s="139"/>
      <c r="D5" s="140">
        <v>56918</v>
      </c>
      <c r="E5" s="141"/>
      <c r="F5" s="142">
        <v>53572</v>
      </c>
      <c r="G5" s="143"/>
      <c r="H5" s="144"/>
    </row>
    <row r="6" spans="1:8">
      <c r="A6" s="145"/>
      <c r="B6" s="146"/>
      <c r="C6" s="147"/>
      <c r="D6" s="148">
        <v>32074</v>
      </c>
      <c r="E6" s="149"/>
      <c r="F6" s="150">
        <v>25259</v>
      </c>
      <c r="G6" s="151"/>
      <c r="H6" s="152"/>
    </row>
    <row r="7" spans="1:8">
      <c r="A7" s="133" t="s">
        <v>544</v>
      </c>
      <c r="B7" s="138"/>
      <c r="C7" s="139"/>
      <c r="D7" s="140">
        <v>51595</v>
      </c>
      <c r="E7" s="141"/>
      <c r="F7" s="142">
        <v>51898</v>
      </c>
      <c r="G7" s="143"/>
      <c r="H7" s="144"/>
    </row>
    <row r="8" spans="1:8">
      <c r="A8" s="145"/>
      <c r="B8" s="146"/>
      <c r="C8" s="147"/>
      <c r="D8" s="148">
        <v>23861</v>
      </c>
      <c r="E8" s="149"/>
      <c r="F8" s="150">
        <v>25986</v>
      </c>
      <c r="G8" s="151"/>
      <c r="H8" s="152"/>
    </row>
    <row r="9" spans="1:8">
      <c r="A9" s="133" t="s">
        <v>545</v>
      </c>
      <c r="B9" s="138"/>
      <c r="C9" s="139"/>
      <c r="D9" s="140">
        <v>49591</v>
      </c>
      <c r="E9" s="141"/>
      <c r="F9" s="142">
        <v>51684</v>
      </c>
      <c r="G9" s="143"/>
      <c r="H9" s="144"/>
    </row>
    <row r="10" spans="1:8">
      <c r="A10" s="145"/>
      <c r="B10" s="146"/>
      <c r="C10" s="147"/>
      <c r="D10" s="148">
        <v>22091</v>
      </c>
      <c r="E10" s="149"/>
      <c r="F10" s="150">
        <v>26671</v>
      </c>
      <c r="G10" s="151"/>
      <c r="H10" s="152"/>
    </row>
    <row r="11" spans="1:8">
      <c r="A11" s="133" t="s">
        <v>546</v>
      </c>
      <c r="B11" s="138"/>
      <c r="C11" s="139"/>
      <c r="D11" s="140">
        <v>55820</v>
      </c>
      <c r="E11" s="141"/>
      <c r="F11" s="142">
        <v>52897</v>
      </c>
      <c r="G11" s="143"/>
      <c r="H11" s="144"/>
    </row>
    <row r="12" spans="1:8">
      <c r="A12" s="145"/>
      <c r="B12" s="146"/>
      <c r="C12" s="153"/>
      <c r="D12" s="148">
        <v>25512</v>
      </c>
      <c r="E12" s="149"/>
      <c r="F12" s="150">
        <v>27013</v>
      </c>
      <c r="G12" s="151"/>
      <c r="H12" s="152"/>
    </row>
    <row r="13" spans="1:8">
      <c r="A13" s="133"/>
      <c r="B13" s="138"/>
      <c r="C13" s="154"/>
      <c r="D13" s="155">
        <v>52504</v>
      </c>
      <c r="E13" s="156"/>
      <c r="F13" s="157">
        <v>52180</v>
      </c>
      <c r="G13" s="158"/>
      <c r="H13" s="144"/>
    </row>
    <row r="14" spans="1:8">
      <c r="A14" s="145"/>
      <c r="B14" s="146"/>
      <c r="C14" s="147"/>
      <c r="D14" s="148">
        <v>24659</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0.85</v>
      </c>
      <c r="C19" s="159">
        <f>ROUND(VALUE(SUBSTITUTE(実質収支比率等に係る経年分析!G$48,"▲","-")),2)</f>
        <v>0.92</v>
      </c>
      <c r="D19" s="159">
        <f>ROUND(VALUE(SUBSTITUTE(実質収支比率等に係る経年分析!H$48,"▲","-")),2)</f>
        <v>1.1299999999999999</v>
      </c>
      <c r="E19" s="159">
        <f>ROUND(VALUE(SUBSTITUTE(実質収支比率等に係る経年分析!I$48,"▲","-")),2)</f>
        <v>1.27</v>
      </c>
      <c r="F19" s="159">
        <f>ROUND(VALUE(SUBSTITUTE(実質収支比率等に係る経年分析!J$48,"▲","-")),2)</f>
        <v>1.1599999999999999</v>
      </c>
    </row>
    <row r="20" spans="1:11">
      <c r="A20" s="159" t="s">
        <v>49</v>
      </c>
      <c r="B20" s="159">
        <f>ROUND(VALUE(SUBSTITUTE(実質収支比率等に係る経年分析!F$47,"▲","-")),2)</f>
        <v>0.97</v>
      </c>
      <c r="C20" s="159">
        <f>ROUND(VALUE(SUBSTITUTE(実質収支比率等に係る経年分析!G$47,"▲","-")),2)</f>
        <v>0.96</v>
      </c>
      <c r="D20" s="159">
        <f>ROUND(VALUE(SUBSTITUTE(実質収支比率等に係る経年分析!H$47,"▲","-")),2)</f>
        <v>0.97</v>
      </c>
      <c r="E20" s="159">
        <f>ROUND(VALUE(SUBSTITUTE(実質収支比率等に係る経年分析!I$47,"▲","-")),2)</f>
        <v>0.97</v>
      </c>
      <c r="F20" s="159">
        <f>ROUND(VALUE(SUBSTITUTE(実質収支比率等に係る経年分析!J$47,"▲","-")),2)</f>
        <v>0.83</v>
      </c>
    </row>
    <row r="21" spans="1:11">
      <c r="A21" s="159" t="s">
        <v>50</v>
      </c>
      <c r="B21" s="159">
        <f>IF(ISNUMBER(VALUE(SUBSTITUTE(実質収支比率等に係る経年分析!F$49,"▲","-"))),ROUND(VALUE(SUBSTITUTE(実質収支比率等に係る経年分析!F$49,"▲","-")),2),NA())</f>
        <v>0.03</v>
      </c>
      <c r="C21" s="159">
        <f>IF(ISNUMBER(VALUE(SUBSTITUTE(実質収支比率等に係る経年分析!G$49,"▲","-"))),ROUND(VALUE(SUBSTITUTE(実質収支比率等に係る経年分析!G$49,"▲","-")),2),NA())</f>
        <v>0.08</v>
      </c>
      <c r="D21" s="159">
        <f>IF(ISNUMBER(VALUE(SUBSTITUTE(実質収支比率等に係る経年分析!H$49,"▲","-"))),ROUND(VALUE(SUBSTITUTE(実質収支比率等に係る経年分析!H$49,"▲","-")),2),NA())</f>
        <v>0.91</v>
      </c>
      <c r="E21" s="159">
        <f>IF(ISNUMBER(VALUE(SUBSTITUTE(実質収支比率等に係る経年分析!I$49,"▲","-"))),ROUND(VALUE(SUBSTITUTE(実質収支比率等に係る経年分析!I$49,"▲","-")),2),NA())</f>
        <v>0.15</v>
      </c>
      <c r="F21" s="159">
        <f>IF(ISNUMBER(VALUE(SUBSTITUTE(実質収支比率等に係る経年分析!J$49,"▲","-"))),ROUND(VALUE(SUBSTITUTE(実質収支比率等に係る経年分析!J$49,"▲","-")),2),NA())</f>
        <v>7.0000000000000007E-2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都市開発資金特別会計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母子父子寡婦福祉資金貸付事業特別会計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1.03</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1.42</v>
      </c>
    </row>
    <row r="35" spans="1:16">
      <c r="A35" s="160" t="str">
        <f>IF(連結実質赤字比率に係る赤字・黒字の構成分析!C$35="",NA(),連結実質赤字比率に係る赤字・黒字の構成分析!C$35)</f>
        <v>堺市下水道事業会計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1.56</v>
      </c>
    </row>
    <row r="36" spans="1:16">
      <c r="A36" s="160" t="str">
        <f>IF(連結実質赤字比率に係る赤字・黒字の構成分析!C$34="",NA(),連結実質赤字比率に係る赤字・黒字の構成分析!C$34)</f>
        <v>堺市水道事業会計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3.92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32680</v>
      </c>
      <c r="E42" s="161"/>
      <c r="F42" s="161"/>
      <c r="G42" s="161">
        <f>'実質公債費比率（分子）の構造'!L$52</f>
        <v>32261</v>
      </c>
      <c r="H42" s="161"/>
      <c r="I42" s="161"/>
      <c r="J42" s="161">
        <f>'実質公債費比率（分子）の構造'!M$52</f>
        <v>31534</v>
      </c>
      <c r="K42" s="161"/>
      <c r="L42" s="161"/>
      <c r="M42" s="161">
        <f>'実質公債費比率（分子）の構造'!N$52</f>
        <v>32234</v>
      </c>
      <c r="N42" s="161"/>
      <c r="O42" s="161"/>
      <c r="P42" s="161">
        <f>'実質公債費比率（分子）の構造'!O$52</f>
        <v>32674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48</v>
      </c>
      <c r="C44" s="161"/>
      <c r="D44" s="161"/>
      <c r="E44" s="161">
        <f>'実質公債費比率（分子）の構造'!L$50</f>
        <v>47</v>
      </c>
      <c r="F44" s="161"/>
      <c r="G44" s="161"/>
      <c r="H44" s="161">
        <f>'実質公債費比率（分子）の構造'!M$50</f>
        <v>45</v>
      </c>
      <c r="I44" s="161"/>
      <c r="J44" s="161"/>
      <c r="K44" s="161">
        <f>'実質公債費比率（分子）の構造'!N$50</f>
        <v>176</v>
      </c>
      <c r="L44" s="161"/>
      <c r="M44" s="161"/>
      <c r="N44" s="161">
        <f>'実質公債費比率（分子）の構造'!O$50</f>
        <v>104</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6649</v>
      </c>
      <c r="C46" s="161"/>
      <c r="D46" s="161"/>
      <c r="E46" s="161">
        <f>'実質公債費比率（分子）の構造'!L$48</f>
        <v>6519</v>
      </c>
      <c r="F46" s="161"/>
      <c r="G46" s="161"/>
      <c r="H46" s="161">
        <f>'実質公債費比率（分子）の構造'!M$48</f>
        <v>6602</v>
      </c>
      <c r="I46" s="161"/>
      <c r="J46" s="161"/>
      <c r="K46" s="161">
        <f>'実質公債費比率（分子）の構造'!N$48</f>
        <v>6869</v>
      </c>
      <c r="L46" s="161"/>
      <c r="M46" s="161"/>
      <c r="N46" s="161">
        <f>'実質公債費比率（分子）の構造'!O$48</f>
        <v>6453</v>
      </c>
      <c r="O46" s="161"/>
      <c r="P46" s="161"/>
    </row>
    <row r="47" spans="1:16">
      <c r="A47" s="161" t="s">
        <v>62</v>
      </c>
      <c r="B47" s="161">
        <f>'実質公債費比率（分子）の構造'!K$47</f>
        <v>4134</v>
      </c>
      <c r="C47" s="161"/>
      <c r="D47" s="161"/>
      <c r="E47" s="161">
        <f>'実質公債費比率（分子）の構造'!L$47</f>
        <v>4982</v>
      </c>
      <c r="F47" s="161"/>
      <c r="G47" s="161"/>
      <c r="H47" s="161">
        <f>'実質公債費比率（分子）の構造'!M$47</f>
        <v>5808</v>
      </c>
      <c r="I47" s="161"/>
      <c r="J47" s="161"/>
      <c r="K47" s="161">
        <f>'実質公債費比率（分子）の構造'!N$47</f>
        <v>6475</v>
      </c>
      <c r="L47" s="161"/>
      <c r="M47" s="161"/>
      <c r="N47" s="161">
        <f>'実質公債費比率（分子）の構造'!O$47</f>
        <v>6964</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31020</v>
      </c>
      <c r="C49" s="161"/>
      <c r="D49" s="161"/>
      <c r="E49" s="161">
        <f>'実質公債費比率（分子）の構造'!L$45</f>
        <v>29260</v>
      </c>
      <c r="F49" s="161"/>
      <c r="G49" s="161"/>
      <c r="H49" s="161">
        <f>'実質公債費比率（分子）の構造'!M$45</f>
        <v>28830</v>
      </c>
      <c r="I49" s="161"/>
      <c r="J49" s="161"/>
      <c r="K49" s="161">
        <f>'実質公債費比率（分子）の構造'!N$45</f>
        <v>28617</v>
      </c>
      <c r="L49" s="161"/>
      <c r="M49" s="161"/>
      <c r="N49" s="161">
        <f>'実質公債費比率（分子）の構造'!O$45</f>
        <v>29295</v>
      </c>
      <c r="O49" s="161"/>
      <c r="P49" s="161"/>
    </row>
    <row r="50" spans="1:16">
      <c r="A50" s="161" t="s">
        <v>65</v>
      </c>
      <c r="B50" s="161" t="e">
        <f>NA()</f>
        <v>#N/A</v>
      </c>
      <c r="C50" s="161">
        <f>IF(ISNUMBER('実質公債費比率（分子）の構造'!K$53),'実質公債費比率（分子）の構造'!K$53,NA())</f>
        <v>9171</v>
      </c>
      <c r="D50" s="161" t="e">
        <f>NA()</f>
        <v>#N/A</v>
      </c>
      <c r="E50" s="161" t="e">
        <f>NA()</f>
        <v>#N/A</v>
      </c>
      <c r="F50" s="161">
        <f>IF(ISNUMBER('実質公債費比率（分子）の構造'!L$53),'実質公債費比率（分子）の構造'!L$53,NA())</f>
        <v>8547</v>
      </c>
      <c r="G50" s="161" t="e">
        <f>NA()</f>
        <v>#N/A</v>
      </c>
      <c r="H50" s="161" t="e">
        <f>NA()</f>
        <v>#N/A</v>
      </c>
      <c r="I50" s="161">
        <f>IF(ISNUMBER('実質公債費比率（分子）の構造'!M$53),'実質公債費比率（分子）の構造'!M$53,NA())</f>
        <v>9751</v>
      </c>
      <c r="J50" s="161" t="e">
        <f>NA()</f>
        <v>#N/A</v>
      </c>
      <c r="K50" s="161" t="e">
        <f>NA()</f>
        <v>#N/A</v>
      </c>
      <c r="L50" s="161">
        <f>IF(ISNUMBER('実質公債費比率（分子）の構造'!N$53),'実質公債費比率（分子）の構造'!N$53,NA())</f>
        <v>9903</v>
      </c>
      <c r="M50" s="161" t="e">
        <f>NA()</f>
        <v>#N/A</v>
      </c>
      <c r="N50" s="161" t="e">
        <f>NA()</f>
        <v>#N/A</v>
      </c>
      <c r="O50" s="161">
        <f>IF(ISNUMBER('実質公債費比率（分子）の構造'!O$53),'実質公債費比率（分子）の構造'!O$53,NA())</f>
        <v>10142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337721</v>
      </c>
      <c r="E56" s="160"/>
      <c r="F56" s="160"/>
      <c r="G56" s="160">
        <f>'将来負担比率（分子）の構造'!J$52</f>
        <v>357617</v>
      </c>
      <c r="H56" s="160"/>
      <c r="I56" s="160"/>
      <c r="J56" s="160">
        <f>'将来負担比率（分子）の構造'!K$52</f>
        <v>364919</v>
      </c>
      <c r="K56" s="160"/>
      <c r="L56" s="160"/>
      <c r="M56" s="160">
        <f>'将来負担比率（分子）の構造'!L$52</f>
        <v>375606</v>
      </c>
      <c r="N56" s="160"/>
      <c r="O56" s="160"/>
      <c r="P56" s="160">
        <f>'将来負担比率（分子）の構造'!M$52</f>
        <v>391030</v>
      </c>
    </row>
    <row r="57" spans="1:16">
      <c r="A57" s="160" t="s">
        <v>36</v>
      </c>
      <c r="B57" s="160"/>
      <c r="C57" s="160"/>
      <c r="D57" s="160">
        <f>'将来負担比率（分子）の構造'!I$51</f>
        <v>133080</v>
      </c>
      <c r="E57" s="160"/>
      <c r="F57" s="160"/>
      <c r="G57" s="160">
        <f>'将来負担比率（分子）の構造'!J$51</f>
        <v>125942</v>
      </c>
      <c r="H57" s="160"/>
      <c r="I57" s="160"/>
      <c r="J57" s="160">
        <f>'将来負担比率（分子）の構造'!K$51</f>
        <v>133346</v>
      </c>
      <c r="K57" s="160"/>
      <c r="L57" s="160"/>
      <c r="M57" s="160">
        <f>'将来負担比率（分子）の構造'!L$51</f>
        <v>132213</v>
      </c>
      <c r="N57" s="160"/>
      <c r="O57" s="160"/>
      <c r="P57" s="160">
        <f>'将来負担比率（分子）の構造'!M$51</f>
        <v>144246</v>
      </c>
    </row>
    <row r="58" spans="1:16">
      <c r="A58" s="160" t="s">
        <v>35</v>
      </c>
      <c r="B58" s="160"/>
      <c r="C58" s="160"/>
      <c r="D58" s="160">
        <f>'将来負担比率（分子）の構造'!I$50</f>
        <v>51147</v>
      </c>
      <c r="E58" s="160"/>
      <c r="F58" s="160"/>
      <c r="G58" s="160">
        <f>'将来負担比率（分子）の構造'!J$50</f>
        <v>61943</v>
      </c>
      <c r="H58" s="160"/>
      <c r="I58" s="160"/>
      <c r="J58" s="160">
        <f>'将来負担比率（分子）の構造'!K$50</f>
        <v>67089</v>
      </c>
      <c r="K58" s="160"/>
      <c r="L58" s="160"/>
      <c r="M58" s="160">
        <f>'将来負担比率（分子）の構造'!L$50</f>
        <v>69003</v>
      </c>
      <c r="N58" s="160"/>
      <c r="O58" s="160"/>
      <c r="P58" s="160">
        <f>'将来負担比率（分子）の構造'!M$50</f>
        <v>70554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f>'将来負担比率（分子）の構造'!K$46</f>
        <v>1212</v>
      </c>
      <c r="I61" s="160"/>
      <c r="J61" s="160"/>
      <c r="K61" s="160">
        <f>'将来負担比率（分子）の構造'!L$46</f>
        <v>1956</v>
      </c>
      <c r="L61" s="160"/>
      <c r="M61" s="160"/>
      <c r="N61" s="160">
        <f>'将来負担比率（分子）の構造'!M$46</f>
        <v>2020</v>
      </c>
      <c r="O61" s="160"/>
      <c r="P61" s="160"/>
    </row>
    <row r="62" spans="1:16">
      <c r="A62" s="160" t="s">
        <v>29</v>
      </c>
      <c r="B62" s="160">
        <f>'将来負担比率（分子）の構造'!I$45</f>
        <v>42635</v>
      </c>
      <c r="C62" s="160"/>
      <c r="D62" s="160"/>
      <c r="E62" s="160">
        <f>'将来負担比率（分子）の構造'!J$45</f>
        <v>39390</v>
      </c>
      <c r="F62" s="160"/>
      <c r="G62" s="160"/>
      <c r="H62" s="160">
        <f>'将来負担比率（分子）の構造'!K$45</f>
        <v>35069</v>
      </c>
      <c r="I62" s="160"/>
      <c r="J62" s="160"/>
      <c r="K62" s="160">
        <f>'将来負担比率（分子）の構造'!L$45</f>
        <v>35139</v>
      </c>
      <c r="L62" s="160"/>
      <c r="M62" s="160"/>
      <c r="N62" s="160">
        <f>'将来負担比率（分子）の構造'!M$45</f>
        <v>49858</v>
      </c>
      <c r="O62" s="160"/>
      <c r="P62" s="160"/>
    </row>
    <row r="63" spans="1:16">
      <c r="A63" s="160" t="s">
        <v>28</v>
      </c>
      <c r="B63" s="160">
        <f>'将来負担比率（分子）の構造'!I$44</f>
        <v>241</v>
      </c>
      <c r="C63" s="160"/>
      <c r="D63" s="160"/>
      <c r="E63" s="160">
        <f>'将来負担比率（分子）の構造'!J$44</f>
        <v>90</v>
      </c>
      <c r="F63" s="160"/>
      <c r="G63" s="160"/>
      <c r="H63" s="160">
        <f>'将来負担比率（分子）の構造'!K$44</f>
        <v>33</v>
      </c>
      <c r="I63" s="160"/>
      <c r="J63" s="160"/>
      <c r="K63" s="160">
        <f>'将来負担比率（分子）の構造'!L$44</f>
        <v>10</v>
      </c>
      <c r="L63" s="160"/>
      <c r="M63" s="160"/>
      <c r="N63" s="160" t="str">
        <f>'将来負担比率（分子）の構造'!M$44</f>
        <v>-</v>
      </c>
      <c r="O63" s="160"/>
      <c r="P63" s="160"/>
    </row>
    <row r="64" spans="1:16">
      <c r="A64" s="160" t="s">
        <v>27</v>
      </c>
      <c r="B64" s="160">
        <f>'将来負担比率（分子）の構造'!I$43</f>
        <v>113033</v>
      </c>
      <c r="C64" s="160"/>
      <c r="D64" s="160"/>
      <c r="E64" s="160">
        <f>'将来負担比率（分子）の構造'!J$43</f>
        <v>110322</v>
      </c>
      <c r="F64" s="160"/>
      <c r="G64" s="160"/>
      <c r="H64" s="160">
        <f>'将来負担比率（分子）の構造'!K$43</f>
        <v>108519</v>
      </c>
      <c r="I64" s="160"/>
      <c r="J64" s="160"/>
      <c r="K64" s="160">
        <f>'将来負担比率（分子）の構造'!L$43</f>
        <v>108117</v>
      </c>
      <c r="L64" s="160"/>
      <c r="M64" s="160"/>
      <c r="N64" s="160">
        <f>'将来負担比率（分子）の構造'!M$43</f>
        <v>105713</v>
      </c>
      <c r="O64" s="160"/>
      <c r="P64" s="160"/>
    </row>
    <row r="65" spans="1:16">
      <c r="A65" s="160" t="s">
        <v>26</v>
      </c>
      <c r="B65" s="160">
        <f>'将来負担比率（分子）の構造'!I$42</f>
        <v>13633</v>
      </c>
      <c r="C65" s="160"/>
      <c r="D65" s="160"/>
      <c r="E65" s="160">
        <f>'将来負担比率（分子）の構造'!J$42</f>
        <v>9359</v>
      </c>
      <c r="F65" s="160"/>
      <c r="G65" s="160"/>
      <c r="H65" s="160">
        <f>'将来負担比率（分子）の構造'!K$42</f>
        <v>850</v>
      </c>
      <c r="I65" s="160"/>
      <c r="J65" s="160"/>
      <c r="K65" s="160">
        <f>'将来負担比率（分子）の構造'!L$42</f>
        <v>785</v>
      </c>
      <c r="L65" s="160"/>
      <c r="M65" s="160"/>
      <c r="N65" s="160">
        <f>'将来負担比率（分子）の構造'!M$42</f>
        <v>11209</v>
      </c>
      <c r="O65" s="160"/>
      <c r="P65" s="160"/>
    </row>
    <row r="66" spans="1:16">
      <c r="A66" s="160" t="s">
        <v>25</v>
      </c>
      <c r="B66" s="160">
        <f>'将来負担比率（分子）の構造'!I$41</f>
        <v>397879</v>
      </c>
      <c r="C66" s="160"/>
      <c r="D66" s="160"/>
      <c r="E66" s="160">
        <f>'将来負担比率（分子）の構造'!J$41</f>
        <v>422719</v>
      </c>
      <c r="F66" s="160"/>
      <c r="G66" s="160"/>
      <c r="H66" s="160">
        <f>'将来負担比率（分子）の構造'!K$41</f>
        <v>445591</v>
      </c>
      <c r="I66" s="160"/>
      <c r="J66" s="160"/>
      <c r="K66" s="160">
        <f>'将来負担比率（分子）の構造'!L$41</f>
        <v>459973</v>
      </c>
      <c r="L66" s="160"/>
      <c r="M66" s="160"/>
      <c r="N66" s="160">
        <f>'将来負担比率（分子）の構造'!M$41</f>
        <v>482143</v>
      </c>
      <c r="O66" s="160"/>
      <c r="P66" s="160"/>
    </row>
    <row r="67" spans="1:16">
      <c r="A67" s="160" t="s">
        <v>69</v>
      </c>
      <c r="B67" s="160" t="e">
        <f>NA()</f>
        <v>#N/A</v>
      </c>
      <c r="C67" s="160">
        <f>IF(ISNUMBER('将来負担比率（分子）の構造'!I$53), IF('将来負担比率（分子）の構造'!I$53 &lt; 0, 0, '将来負担比率（分子）の構造'!I$53), NA())</f>
        <v>45473</v>
      </c>
      <c r="D67" s="160" t="e">
        <f>NA()</f>
        <v>#N/A</v>
      </c>
      <c r="E67" s="160" t="e">
        <f>NA()</f>
        <v>#N/A</v>
      </c>
      <c r="F67" s="160">
        <f>IF(ISNUMBER('将来負担比率（分子）の構造'!J$53), IF('将来負担比率（分子）の構造'!J$53 &lt; 0, 0, '将来負担比率（分子）の構造'!J$53), NA())</f>
        <v>36379</v>
      </c>
      <c r="G67" s="160" t="e">
        <f>NA()</f>
        <v>#N/A</v>
      </c>
      <c r="H67" s="160" t="e">
        <f>NA()</f>
        <v>#N/A</v>
      </c>
      <c r="I67" s="160">
        <f>IF(ISNUMBER('将来負担比率（分子）の構造'!K$53), IF('将来負担比率（分子）の構造'!K$53 &lt; 0, 0, '将来負担比率（分子）の構造'!K$53), NA())</f>
        <v>25918</v>
      </c>
      <c r="J67" s="160" t="e">
        <f>NA()</f>
        <v>#N/A</v>
      </c>
      <c r="K67" s="160" t="e">
        <f>NA()</f>
        <v>#N/A</v>
      </c>
      <c r="L67" s="160">
        <f>IF(ISNUMBER('将来負担比率（分子）の構造'!L$53), IF('将来負担比率（分子）の構造'!L$53 &lt; 0, 0, '将来負担比率（分子）の構造'!L$53), NA())</f>
        <v>29157</v>
      </c>
      <c r="M67" s="160" t="e">
        <f>NA()</f>
        <v>#N/A</v>
      </c>
      <c r="N67" s="160" t="e">
        <f>NA()</f>
        <v>#N/A</v>
      </c>
      <c r="O67" s="160">
        <f>IF(ISNUMBER('将来負担比率（分子）の構造'!M$53), IF('将来負担比率（分子）の構造'!M$53 &lt; 0, 0, '将来負担比率（分子）の構造'!M$53), NA())</f>
        <v>45115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1813</v>
      </c>
      <c r="C72" s="164">
        <f>基金残高に係る経年分析!G55</f>
        <v>1817</v>
      </c>
      <c r="D72" s="164">
        <f>基金残高に係る経年分析!H55</f>
        <v>1819</v>
      </c>
    </row>
    <row r="73" spans="1:16">
      <c r="A73" s="163" t="s">
        <v>72</v>
      </c>
      <c r="B73" s="164">
        <f>基金残高に係る経年分析!F56</f>
        <v>4960</v>
      </c>
      <c r="C73" s="164">
        <f>基金残高に係る経年分析!G56</f>
        <v>6076</v>
      </c>
      <c r="D73" s="164">
        <f>基金残高に係る経年分析!H56</f>
        <v>3822</v>
      </c>
    </row>
    <row r="74" spans="1:16">
      <c r="A74" s="163" t="s">
        <v>73</v>
      </c>
      <c r="B74" s="164">
        <f>基金残高に係る経年分析!F57</f>
        <v>39734</v>
      </c>
      <c r="C74" s="164">
        <f>基金残高に係る経年分析!G57</f>
        <v>37241</v>
      </c>
      <c r="D74" s="164">
        <f>基金残高に係る経年分析!H57</f>
        <v>37529</v>
      </c>
    </row>
  </sheetData>
  <sheetProtection algorithmName="SHA-512" hashValue="I/WQYHweu8okb84t8BdkSZHlJ00kWfgvcSvxZsMQ5USQ9o1WGIb4i3wKq0ZInq6tNpmMOkP/BhRVP8wtlKBjYA==" saltValue="cLqPUZrBROjhn+Njc3LI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2019-03-20T00:23:12Z</cp:lastPrinted>
  <dcterms:created xsi:type="dcterms:W3CDTF">2019-02-14T03:38:52Z</dcterms:created>
  <dcterms:modified xsi:type="dcterms:W3CDTF">2019-08-08T07:57:53Z</dcterms:modified>
  <cp:category/>
</cp:coreProperties>
</file>