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6" windowWidth="12120" windowHeight="8352" activeTab="0"/>
  </bookViews>
  <sheets>
    <sheet name="2-7-7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<sst xmlns="http://schemas.openxmlformats.org/spreadsheetml/2006/main" count="66" uniqueCount="63">
  <si>
    <t>（単位　千円）</t>
  </si>
  <si>
    <t>基準財政需要額</t>
  </si>
  <si>
    <t>区　　分</t>
  </si>
  <si>
    <t>１　北海道</t>
  </si>
  <si>
    <t>２　青森県</t>
  </si>
  <si>
    <t>３　岩手県</t>
  </si>
  <si>
    <t>４　宮城県</t>
  </si>
  <si>
    <t>５　秋田県</t>
  </si>
  <si>
    <t>６　山形県</t>
  </si>
  <si>
    <t>７　福島県</t>
  </si>
  <si>
    <t>８　茨城県</t>
  </si>
  <si>
    <t>９　栃木県</t>
  </si>
  <si>
    <t>10　群馬県</t>
  </si>
  <si>
    <t>11　埼玉県</t>
  </si>
  <si>
    <t>12　千葉県</t>
  </si>
  <si>
    <t>13　東京都</t>
  </si>
  <si>
    <t>14　神奈川県</t>
  </si>
  <si>
    <t>15　新潟県</t>
  </si>
  <si>
    <t>16　富山県</t>
  </si>
  <si>
    <t>17　石川県</t>
  </si>
  <si>
    <t>18　福井県</t>
  </si>
  <si>
    <t>19　山梨県</t>
  </si>
  <si>
    <t>20　長野県</t>
  </si>
  <si>
    <t>21　岐阜県</t>
  </si>
  <si>
    <t>22　静岡県</t>
  </si>
  <si>
    <t>23　愛知県</t>
  </si>
  <si>
    <t>24　三重県</t>
  </si>
  <si>
    <t>25　滋賀県</t>
  </si>
  <si>
    <t>26　京都府</t>
  </si>
  <si>
    <t>27　大阪府</t>
  </si>
  <si>
    <t>28　兵庫県</t>
  </si>
  <si>
    <t>29　奈良県</t>
  </si>
  <si>
    <t>30　和歌山県</t>
  </si>
  <si>
    <t>31　鳥取県</t>
  </si>
  <si>
    <t>32　島根県</t>
  </si>
  <si>
    <t>33　岡山県</t>
  </si>
  <si>
    <t>34　広島県</t>
  </si>
  <si>
    <t>35　山口県</t>
  </si>
  <si>
    <t>36　徳島県</t>
  </si>
  <si>
    <t>37　香川県</t>
  </si>
  <si>
    <t>38　愛媛県</t>
  </si>
  <si>
    <t>39　高知県</t>
  </si>
  <si>
    <t>40　福岡県</t>
  </si>
  <si>
    <t>41　佐賀県</t>
  </si>
  <si>
    <t>42　長崎県</t>
  </si>
  <si>
    <t>43　熊本県</t>
  </si>
  <si>
    <t>44　大分県</t>
  </si>
  <si>
    <t>45　宮崎県</t>
  </si>
  <si>
    <t>46　鹿児島県</t>
  </si>
  <si>
    <t>47　沖縄県</t>
  </si>
  <si>
    <t>第２部　２－７　地方交付税の状況</t>
  </si>
  <si>
    <t>財源不足団体</t>
  </si>
  <si>
    <t>財源超過団体</t>
  </si>
  <si>
    <t>計</t>
  </si>
  <si>
    <t>基準財政収入額</t>
  </si>
  <si>
    <t>財源超過額</t>
  </si>
  <si>
    <t>財源不足額</t>
  </si>
  <si>
    <t>普通交付税額</t>
  </si>
  <si>
    <t>地方交付税総額</t>
  </si>
  <si>
    <t>特別交付税額</t>
  </si>
  <si>
    <t>合計</t>
  </si>
  <si>
    <t>震災復興特別交付税</t>
  </si>
  <si>
    <t>　２－７－７表　市町村地方交付税交付額（都道府県別）（政令指定都市・中核市・施行時特例市を除く）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</si>
</sst>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_ * #,##0_ ;_ * \-#,##0_ ;_ * &quot;-&quot;_ ;@"/>
    <numFmt numFmtId="179" formatCode="#,##0_ ;[Red]\-#,##0\ "/>
    <numFmt numFmtId="180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3" fillId="28" borderId="2" applyNumberFormat="0" applyFont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 quotePrefix="1">
      <alignment horizontal="left" vertical="center"/>
    </xf>
    <xf numFmtId="0" fontId="23" fillId="0" borderId="0" xfId="101">
      <alignment vertical="center"/>
      <protection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41" fontId="2" fillId="0" borderId="12" xfId="0" applyNumberFormat="1" applyFont="1" applyBorder="1" applyAlignment="1">
      <alignment horizontal="right"/>
    </xf>
    <xf numFmtId="41" fontId="2" fillId="0" borderId="0" xfId="0" applyNumberFormat="1" applyFont="1" applyBorder="1" applyAlignment="1">
      <alignment horizontal="right"/>
    </xf>
    <xf numFmtId="41" fontId="2" fillId="0" borderId="0" xfId="0" applyNumberFormat="1" applyFont="1" applyFill="1" applyAlignment="1">
      <alignment horizontal="right"/>
    </xf>
    <xf numFmtId="41" fontId="2" fillId="0" borderId="13" xfId="0" applyNumberFormat="1" applyFont="1" applyBorder="1" applyAlignment="1">
      <alignment horizontal="right"/>
    </xf>
    <xf numFmtId="41" fontId="2" fillId="0" borderId="14" xfId="0" applyNumberFormat="1" applyFont="1" applyBorder="1" applyAlignment="1">
      <alignment horizontal="right"/>
    </xf>
    <xf numFmtId="41" fontId="2" fillId="0" borderId="0" xfId="101" applyNumberFormat="1" applyFont="1" applyBorder="1" applyAlignment="1">
      <alignment horizontal="right"/>
      <protection/>
    </xf>
    <xf numFmtId="41" fontId="2" fillId="0" borderId="0" xfId="101" applyNumberFormat="1" applyFont="1" applyAlignment="1">
      <alignment horizontal="right"/>
      <protection/>
    </xf>
    <xf numFmtId="41" fontId="2" fillId="0" borderId="0" xfId="101" applyNumberFormat="1" applyFont="1" applyAlignment="1">
      <alignment vertical="center"/>
      <protection/>
    </xf>
    <xf numFmtId="41" fontId="2" fillId="0" borderId="0" xfId="101" applyNumberFormat="1" applyFont="1" applyAlignment="1">
      <alignment horizontal="right" vertical="center"/>
      <protection/>
    </xf>
    <xf numFmtId="176" fontId="2" fillId="0" borderId="15" xfId="101" applyNumberFormat="1" applyFont="1" applyBorder="1" applyAlignment="1">
      <alignment vertical="center"/>
      <protection/>
    </xf>
    <xf numFmtId="176" fontId="2" fillId="0" borderId="15" xfId="101" applyNumberFormat="1" applyFont="1" applyBorder="1" applyAlignment="1">
      <alignment horizontal="right" vertical="center"/>
      <protection/>
    </xf>
    <xf numFmtId="176" fontId="2" fillId="0" borderId="15" xfId="101" applyNumberFormat="1" applyFont="1" applyFill="1" applyBorder="1" applyAlignment="1">
      <alignment vertical="center"/>
      <protection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right" vertical="center"/>
    </xf>
    <xf numFmtId="41" fontId="2" fillId="0" borderId="15" xfId="101" applyNumberFormat="1" applyFont="1" applyBorder="1" applyAlignment="1">
      <alignment horizontal="right"/>
      <protection/>
    </xf>
    <xf numFmtId="41" fontId="3" fillId="0" borderId="16" xfId="101" applyNumberFormat="1" applyFont="1" applyBorder="1" applyAlignment="1">
      <alignment/>
      <protection/>
    </xf>
    <xf numFmtId="41" fontId="2" fillId="0" borderId="17" xfId="101" applyNumberFormat="1" applyFont="1" applyBorder="1" applyAlignment="1">
      <alignment/>
      <protection/>
    </xf>
    <xf numFmtId="41" fontId="2" fillId="0" borderId="18" xfId="101" applyNumberFormat="1" applyFont="1" applyBorder="1" applyAlignment="1">
      <alignment horizontal="right"/>
      <protection/>
    </xf>
    <xf numFmtId="41" fontId="2" fillId="0" borderId="19" xfId="101" applyNumberFormat="1" applyFont="1" applyBorder="1" applyAlignment="1">
      <alignment horizontal="right"/>
      <protection/>
    </xf>
    <xf numFmtId="49" fontId="2" fillId="0" borderId="2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49" fontId="2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25390625" style="1" customWidth="1"/>
    <col min="2" max="2" width="16.125" style="1" bestFit="1" customWidth="1"/>
    <col min="3" max="3" width="14.625" style="1" customWidth="1"/>
    <col min="4" max="4" width="16.125" style="1" bestFit="1" customWidth="1"/>
    <col min="5" max="7" width="14.625" style="1" customWidth="1"/>
    <col min="8" max="11" width="14.875" style="1" customWidth="1"/>
    <col min="12" max="12" width="18.125" style="1" bestFit="1" customWidth="1"/>
    <col min="13" max="13" width="14.875" style="1" customWidth="1"/>
    <col min="14" max="16384" width="9.00390625" style="1" customWidth="1"/>
  </cols>
  <sheetData>
    <row r="1" ht="10.5">
      <c r="A1" s="4" t="s">
        <v>50</v>
      </c>
    </row>
    <row r="2" spans="1:13" s="22" customFormat="1" ht="10.5">
      <c r="A2" s="21" t="s">
        <v>62</v>
      </c>
      <c r="M2" s="23" t="s">
        <v>0</v>
      </c>
    </row>
    <row r="3" spans="1:13" ht="21" customHeight="1">
      <c r="A3" s="29" t="s">
        <v>2</v>
      </c>
      <c r="B3" s="32" t="s">
        <v>1</v>
      </c>
      <c r="C3" s="33"/>
      <c r="D3" s="34"/>
      <c r="E3" s="32" t="s">
        <v>54</v>
      </c>
      <c r="F3" s="33"/>
      <c r="G3" s="34"/>
      <c r="H3" s="29" t="s">
        <v>55</v>
      </c>
      <c r="I3" s="29" t="s">
        <v>56</v>
      </c>
      <c r="J3" s="29" t="s">
        <v>57</v>
      </c>
      <c r="K3" s="29" t="s">
        <v>59</v>
      </c>
      <c r="L3" s="29" t="s">
        <v>61</v>
      </c>
      <c r="M3" s="29" t="s">
        <v>58</v>
      </c>
    </row>
    <row r="4" spans="1:13" ht="12.75" customHeight="1">
      <c r="A4" s="30"/>
      <c r="B4" s="37" t="s">
        <v>51</v>
      </c>
      <c r="C4" s="37" t="s">
        <v>52</v>
      </c>
      <c r="D4" s="37" t="s">
        <v>53</v>
      </c>
      <c r="E4" s="37" t="s">
        <v>51</v>
      </c>
      <c r="F4" s="37" t="s">
        <v>52</v>
      </c>
      <c r="G4" s="37" t="s">
        <v>53</v>
      </c>
      <c r="H4" s="30"/>
      <c r="I4" s="30"/>
      <c r="J4" s="30"/>
      <c r="K4" s="30"/>
      <c r="L4" s="35"/>
      <c r="M4" s="30"/>
    </row>
    <row r="5" spans="1:13" ht="12.75" customHeight="1">
      <c r="A5" s="31"/>
      <c r="B5" s="38"/>
      <c r="C5" s="38"/>
      <c r="D5" s="38"/>
      <c r="E5" s="38"/>
      <c r="F5" s="38"/>
      <c r="G5" s="38"/>
      <c r="H5" s="31"/>
      <c r="I5" s="31"/>
      <c r="J5" s="31"/>
      <c r="K5" s="31"/>
      <c r="L5" s="36"/>
      <c r="M5" s="31"/>
    </row>
    <row r="6" spans="1:13" ht="13.5" customHeight="1">
      <c r="A6" s="2" t="s">
        <v>3</v>
      </c>
      <c r="B6" s="9">
        <v>895136510</v>
      </c>
      <c r="C6" s="13">
        <v>1109866</v>
      </c>
      <c r="D6" s="14">
        <f>SUM(B6:C6)</f>
        <v>896246376</v>
      </c>
      <c r="E6" s="10">
        <v>322745377</v>
      </c>
      <c r="F6" s="10">
        <v>1862025</v>
      </c>
      <c r="G6" s="15">
        <f aca="true" t="shared" si="0" ref="G6:G52">SUM(E6:F6)</f>
        <v>324607402</v>
      </c>
      <c r="H6" s="17">
        <f>F6-C6</f>
        <v>752159</v>
      </c>
      <c r="I6" s="15">
        <f>B6-E6</f>
        <v>572391133</v>
      </c>
      <c r="J6" s="11">
        <f>I6</f>
        <v>572391133</v>
      </c>
      <c r="K6" s="11">
        <v>67601119</v>
      </c>
      <c r="L6" s="11">
        <v>1099</v>
      </c>
      <c r="M6" s="27">
        <f>J6+K6+L6</f>
        <v>639993351</v>
      </c>
    </row>
    <row r="7" spans="1:16" ht="12.75">
      <c r="A7" s="2" t="s">
        <v>4</v>
      </c>
      <c r="B7" s="12">
        <v>211247412</v>
      </c>
      <c r="C7" s="10">
        <v>3716723</v>
      </c>
      <c r="D7" s="14">
        <f aca="true" t="shared" si="1" ref="D7:D52">SUM(B7:C7)</f>
        <v>214964135</v>
      </c>
      <c r="E7" s="10">
        <v>73220487</v>
      </c>
      <c r="F7" s="10">
        <v>6383970</v>
      </c>
      <c r="G7" s="16">
        <f t="shared" si="0"/>
        <v>79604457</v>
      </c>
      <c r="H7" s="17">
        <f>F7-C7</f>
        <v>2667247</v>
      </c>
      <c r="I7" s="15">
        <f aca="true" t="shared" si="2" ref="I7:I52">B7-E7</f>
        <v>138026925</v>
      </c>
      <c r="J7" s="11">
        <f aca="true" t="shared" si="3" ref="J7:J52">I7</f>
        <v>138026925</v>
      </c>
      <c r="K7" s="11">
        <v>16903447</v>
      </c>
      <c r="L7" s="11">
        <v>251296</v>
      </c>
      <c r="M7" s="27">
        <f aca="true" t="shared" si="4" ref="M7:M52">J7+K7+L7</f>
        <v>155181668</v>
      </c>
      <c r="P7" s="6"/>
    </row>
    <row r="8" spans="1:16" ht="12.75">
      <c r="A8" s="2" t="s">
        <v>5</v>
      </c>
      <c r="B8" s="12">
        <v>261613261</v>
      </c>
      <c r="C8" s="10">
        <v>0</v>
      </c>
      <c r="D8" s="14">
        <f t="shared" si="1"/>
        <v>261613261</v>
      </c>
      <c r="E8" s="10">
        <v>105918493</v>
      </c>
      <c r="F8" s="10">
        <v>0</v>
      </c>
      <c r="G8" s="16">
        <f t="shared" si="0"/>
        <v>105918493</v>
      </c>
      <c r="H8" s="17">
        <f>F8-C8</f>
        <v>0</v>
      </c>
      <c r="I8" s="15">
        <f>B8-E8</f>
        <v>155694768</v>
      </c>
      <c r="J8" s="11">
        <f t="shared" si="3"/>
        <v>155694768</v>
      </c>
      <c r="K8" s="11">
        <v>15256248</v>
      </c>
      <c r="L8" s="11">
        <v>29230875</v>
      </c>
      <c r="M8" s="27">
        <f t="shared" si="4"/>
        <v>200181891</v>
      </c>
      <c r="P8" s="6"/>
    </row>
    <row r="9" spans="1:16" ht="12.75">
      <c r="A9" s="2" t="s">
        <v>6</v>
      </c>
      <c r="B9" s="12">
        <v>269973240</v>
      </c>
      <c r="C9" s="10">
        <v>2673235</v>
      </c>
      <c r="D9" s="14">
        <f t="shared" si="1"/>
        <v>272646475</v>
      </c>
      <c r="E9" s="10">
        <v>137585332</v>
      </c>
      <c r="F9" s="10">
        <v>2714020</v>
      </c>
      <c r="G9" s="16">
        <f t="shared" si="0"/>
        <v>140299352</v>
      </c>
      <c r="H9" s="17">
        <f aca="true" t="shared" si="5" ref="H9:H52">F9-C9</f>
        <v>40785</v>
      </c>
      <c r="I9" s="15">
        <f>B9-E9</f>
        <v>132387908</v>
      </c>
      <c r="J9" s="11">
        <f>I9</f>
        <v>132387908</v>
      </c>
      <c r="K9" s="11">
        <v>14654246</v>
      </c>
      <c r="L9" s="11">
        <v>61127466</v>
      </c>
      <c r="M9" s="27">
        <f t="shared" si="4"/>
        <v>208169620</v>
      </c>
      <c r="P9" s="6"/>
    </row>
    <row r="10" spans="1:16" ht="12.75">
      <c r="A10" s="2" t="s">
        <v>7</v>
      </c>
      <c r="B10" s="12">
        <v>213338088</v>
      </c>
      <c r="C10" s="10">
        <v>0</v>
      </c>
      <c r="D10" s="14">
        <f t="shared" si="1"/>
        <v>213338088</v>
      </c>
      <c r="E10" s="10">
        <v>68509600</v>
      </c>
      <c r="F10" s="10">
        <v>0</v>
      </c>
      <c r="G10" s="16">
        <f t="shared" si="0"/>
        <v>68509600</v>
      </c>
      <c r="H10" s="17">
        <f t="shared" si="5"/>
        <v>0</v>
      </c>
      <c r="I10" s="15">
        <f t="shared" si="2"/>
        <v>144828488</v>
      </c>
      <c r="J10" s="11">
        <f t="shared" si="3"/>
        <v>144828488</v>
      </c>
      <c r="K10" s="11">
        <v>17901134</v>
      </c>
      <c r="L10" s="11">
        <v>125377</v>
      </c>
      <c r="M10" s="27">
        <f t="shared" si="4"/>
        <v>162854999</v>
      </c>
      <c r="P10" s="6"/>
    </row>
    <row r="11" spans="1:16" ht="12.75">
      <c r="A11" s="2" t="s">
        <v>8</v>
      </c>
      <c r="B11" s="12">
        <v>213690109</v>
      </c>
      <c r="C11" s="10">
        <v>0</v>
      </c>
      <c r="D11" s="14">
        <f t="shared" si="1"/>
        <v>213690109</v>
      </c>
      <c r="E11" s="10">
        <v>89925907</v>
      </c>
      <c r="F11" s="10">
        <v>0</v>
      </c>
      <c r="G11" s="16">
        <f t="shared" si="0"/>
        <v>89925907</v>
      </c>
      <c r="H11" s="17">
        <f t="shared" si="5"/>
        <v>0</v>
      </c>
      <c r="I11" s="15">
        <f t="shared" si="2"/>
        <v>123764202</v>
      </c>
      <c r="J11" s="11">
        <f t="shared" si="3"/>
        <v>123764202</v>
      </c>
      <c r="K11" s="11">
        <v>16846853</v>
      </c>
      <c r="L11" s="11">
        <v>33289</v>
      </c>
      <c r="M11" s="27">
        <f t="shared" si="4"/>
        <v>140644344</v>
      </c>
      <c r="P11" s="6"/>
    </row>
    <row r="12" spans="1:16" ht="12.75">
      <c r="A12" s="2" t="s">
        <v>9</v>
      </c>
      <c r="B12" s="12">
        <v>294318858</v>
      </c>
      <c r="C12" s="10">
        <v>4187545</v>
      </c>
      <c r="D12" s="14">
        <f t="shared" si="1"/>
        <v>298506403</v>
      </c>
      <c r="E12" s="10">
        <v>151613518</v>
      </c>
      <c r="F12" s="10">
        <v>6613699</v>
      </c>
      <c r="G12" s="16">
        <f t="shared" si="0"/>
        <v>158227217</v>
      </c>
      <c r="H12" s="17">
        <f t="shared" si="5"/>
        <v>2426154</v>
      </c>
      <c r="I12" s="15">
        <f t="shared" si="2"/>
        <v>142705340</v>
      </c>
      <c r="J12" s="11">
        <f t="shared" si="3"/>
        <v>142705340</v>
      </c>
      <c r="K12" s="11">
        <v>17258971</v>
      </c>
      <c r="L12" s="11">
        <v>42977583</v>
      </c>
      <c r="M12" s="27">
        <f t="shared" si="4"/>
        <v>202941894</v>
      </c>
      <c r="P12" s="6"/>
    </row>
    <row r="13" spans="1:16" ht="12.75">
      <c r="A13" s="2" t="s">
        <v>10</v>
      </c>
      <c r="B13" s="12">
        <v>406963219</v>
      </c>
      <c r="C13" s="10">
        <v>21937674</v>
      </c>
      <c r="D13" s="14">
        <f t="shared" si="1"/>
        <v>428900893</v>
      </c>
      <c r="E13" s="10">
        <v>280680922</v>
      </c>
      <c r="F13" s="10">
        <v>29722474</v>
      </c>
      <c r="G13" s="16">
        <f t="shared" si="0"/>
        <v>310403396</v>
      </c>
      <c r="H13" s="17">
        <f t="shared" si="5"/>
        <v>7784800</v>
      </c>
      <c r="I13" s="15">
        <f t="shared" si="2"/>
        <v>126282297</v>
      </c>
      <c r="J13" s="11">
        <f t="shared" si="3"/>
        <v>126282297</v>
      </c>
      <c r="K13" s="11">
        <v>15160756</v>
      </c>
      <c r="L13" s="11">
        <v>11449821</v>
      </c>
      <c r="M13" s="27">
        <f t="shared" si="4"/>
        <v>152892874</v>
      </c>
      <c r="P13" s="6"/>
    </row>
    <row r="14" spans="1:16" ht="12.75">
      <c r="A14" s="2" t="s">
        <v>11</v>
      </c>
      <c r="B14" s="12">
        <v>253906729</v>
      </c>
      <c r="C14" s="10">
        <v>3706722</v>
      </c>
      <c r="D14" s="14">
        <f t="shared" si="1"/>
        <v>257613451</v>
      </c>
      <c r="E14" s="10">
        <v>187194757</v>
      </c>
      <c r="F14" s="10">
        <v>3803284</v>
      </c>
      <c r="G14" s="16">
        <f t="shared" si="0"/>
        <v>190998041</v>
      </c>
      <c r="H14" s="17">
        <f t="shared" si="5"/>
        <v>96562</v>
      </c>
      <c r="I14" s="15">
        <f t="shared" si="2"/>
        <v>66711972</v>
      </c>
      <c r="J14" s="11">
        <f t="shared" si="3"/>
        <v>66711972</v>
      </c>
      <c r="K14" s="11">
        <v>10476916</v>
      </c>
      <c r="L14" s="11">
        <v>1678147</v>
      </c>
      <c r="M14" s="27">
        <f t="shared" si="4"/>
        <v>78867035</v>
      </c>
      <c r="P14" s="6"/>
    </row>
    <row r="15" spans="1:16" ht="12.75">
      <c r="A15" s="2" t="s">
        <v>12</v>
      </c>
      <c r="B15" s="12">
        <v>168066000</v>
      </c>
      <c r="C15" s="10">
        <v>5863696</v>
      </c>
      <c r="D15" s="14">
        <f t="shared" si="1"/>
        <v>173929696</v>
      </c>
      <c r="E15" s="10">
        <v>100786864</v>
      </c>
      <c r="F15" s="10">
        <v>8346350</v>
      </c>
      <c r="G15" s="16">
        <f t="shared" si="0"/>
        <v>109133214</v>
      </c>
      <c r="H15" s="17">
        <f t="shared" si="5"/>
        <v>2482654</v>
      </c>
      <c r="I15" s="15">
        <f t="shared" si="2"/>
        <v>67279136</v>
      </c>
      <c r="J15" s="11">
        <f t="shared" si="3"/>
        <v>67279136</v>
      </c>
      <c r="K15" s="11">
        <v>8529671</v>
      </c>
      <c r="L15" s="11">
        <v>886</v>
      </c>
      <c r="M15" s="27">
        <f t="shared" si="4"/>
        <v>75809693</v>
      </c>
      <c r="P15" s="6"/>
    </row>
    <row r="16" spans="1:16" ht="12.75">
      <c r="A16" s="2" t="s">
        <v>13</v>
      </c>
      <c r="B16" s="12">
        <v>499919683</v>
      </c>
      <c r="C16" s="10">
        <v>48332272</v>
      </c>
      <c r="D16" s="14">
        <f t="shared" si="1"/>
        <v>548251955</v>
      </c>
      <c r="E16" s="10">
        <v>402981031</v>
      </c>
      <c r="F16" s="10">
        <v>53574922</v>
      </c>
      <c r="G16" s="16">
        <f t="shared" si="0"/>
        <v>456555953</v>
      </c>
      <c r="H16" s="17">
        <f t="shared" si="5"/>
        <v>5242650</v>
      </c>
      <c r="I16" s="15">
        <f t="shared" si="2"/>
        <v>96938652</v>
      </c>
      <c r="J16" s="11">
        <f t="shared" si="3"/>
        <v>96938652</v>
      </c>
      <c r="K16" s="11">
        <v>13172058</v>
      </c>
      <c r="L16" s="11">
        <v>27181</v>
      </c>
      <c r="M16" s="27">
        <f t="shared" si="4"/>
        <v>110137891</v>
      </c>
      <c r="P16" s="6"/>
    </row>
    <row r="17" spans="1:16" ht="12.75">
      <c r="A17" s="2" t="s">
        <v>14</v>
      </c>
      <c r="B17" s="12">
        <v>472154117</v>
      </c>
      <c r="C17" s="10">
        <v>169166583</v>
      </c>
      <c r="D17" s="14">
        <f t="shared" si="1"/>
        <v>641320700</v>
      </c>
      <c r="E17" s="10">
        <v>357881124</v>
      </c>
      <c r="F17" s="10">
        <v>192331941</v>
      </c>
      <c r="G17" s="16">
        <f t="shared" si="0"/>
        <v>550213065</v>
      </c>
      <c r="H17" s="17">
        <f t="shared" si="5"/>
        <v>23165358</v>
      </c>
      <c r="I17" s="15">
        <f t="shared" si="2"/>
        <v>114272993</v>
      </c>
      <c r="J17" s="11">
        <f t="shared" si="3"/>
        <v>114272993</v>
      </c>
      <c r="K17" s="11">
        <v>12752526</v>
      </c>
      <c r="L17" s="11">
        <v>1410116</v>
      </c>
      <c r="M17" s="27">
        <f t="shared" si="4"/>
        <v>128435635</v>
      </c>
      <c r="P17" s="6"/>
    </row>
    <row r="18" spans="1:16" ht="12.75">
      <c r="A18" s="2" t="s">
        <v>15</v>
      </c>
      <c r="B18" s="12">
        <v>324173192</v>
      </c>
      <c r="C18" s="10">
        <v>210203387</v>
      </c>
      <c r="D18" s="14">
        <f t="shared" si="1"/>
        <v>534376579</v>
      </c>
      <c r="E18" s="10">
        <v>282159004</v>
      </c>
      <c r="F18" s="10">
        <v>248757793</v>
      </c>
      <c r="G18" s="16">
        <f t="shared" si="0"/>
        <v>530916797</v>
      </c>
      <c r="H18" s="17">
        <f t="shared" si="5"/>
        <v>38554406</v>
      </c>
      <c r="I18" s="15">
        <f t="shared" si="2"/>
        <v>42014188</v>
      </c>
      <c r="J18" s="11">
        <f t="shared" si="3"/>
        <v>42014188</v>
      </c>
      <c r="K18" s="11">
        <v>5895399</v>
      </c>
      <c r="L18" s="11">
        <v>3375</v>
      </c>
      <c r="M18" s="27">
        <f t="shared" si="4"/>
        <v>47912962</v>
      </c>
      <c r="P18" s="6"/>
    </row>
    <row r="19" spans="1:16" ht="12.75">
      <c r="A19" s="2" t="s">
        <v>16</v>
      </c>
      <c r="B19" s="12">
        <v>126975421</v>
      </c>
      <c r="C19" s="10">
        <v>115972635</v>
      </c>
      <c r="D19" s="14">
        <f t="shared" si="1"/>
        <v>242948056</v>
      </c>
      <c r="E19" s="10">
        <v>110196566</v>
      </c>
      <c r="F19" s="10">
        <v>122694087</v>
      </c>
      <c r="G19" s="16">
        <f t="shared" si="0"/>
        <v>232890653</v>
      </c>
      <c r="H19" s="17">
        <f t="shared" si="5"/>
        <v>6721452</v>
      </c>
      <c r="I19" s="15">
        <f t="shared" si="2"/>
        <v>16778855</v>
      </c>
      <c r="J19" s="11">
        <f t="shared" si="3"/>
        <v>16778855</v>
      </c>
      <c r="K19" s="11">
        <v>2994657</v>
      </c>
      <c r="L19" s="11">
        <v>1671</v>
      </c>
      <c r="M19" s="27">
        <f t="shared" si="4"/>
        <v>19775183</v>
      </c>
      <c r="P19" s="6"/>
    </row>
    <row r="20" spans="1:16" ht="12.75">
      <c r="A20" s="2" t="s">
        <v>17</v>
      </c>
      <c r="B20" s="12">
        <v>261796234</v>
      </c>
      <c r="C20" s="10">
        <v>4854284</v>
      </c>
      <c r="D20" s="14">
        <f t="shared" si="1"/>
        <v>266650518</v>
      </c>
      <c r="E20" s="10">
        <v>116570519</v>
      </c>
      <c r="F20" s="10">
        <v>5618549</v>
      </c>
      <c r="G20" s="16">
        <f t="shared" si="0"/>
        <v>122189068</v>
      </c>
      <c r="H20" s="17">
        <f t="shared" si="5"/>
        <v>764265</v>
      </c>
      <c r="I20" s="15">
        <f t="shared" si="2"/>
        <v>145225715</v>
      </c>
      <c r="J20" s="11">
        <f t="shared" si="3"/>
        <v>145225715</v>
      </c>
      <c r="K20" s="11">
        <v>21806187</v>
      </c>
      <c r="L20" s="11">
        <v>19965</v>
      </c>
      <c r="M20" s="27">
        <f t="shared" si="4"/>
        <v>167051867</v>
      </c>
      <c r="P20" s="6"/>
    </row>
    <row r="21" spans="1:16" ht="12.75">
      <c r="A21" s="2" t="s">
        <v>18</v>
      </c>
      <c r="B21" s="12">
        <v>140254327</v>
      </c>
      <c r="C21" s="10">
        <v>0</v>
      </c>
      <c r="D21" s="14">
        <f t="shared" si="1"/>
        <v>140254327</v>
      </c>
      <c r="E21" s="10">
        <v>83514910</v>
      </c>
      <c r="F21" s="10">
        <v>0</v>
      </c>
      <c r="G21" s="16">
        <f t="shared" si="0"/>
        <v>83514910</v>
      </c>
      <c r="H21" s="17">
        <f t="shared" si="5"/>
        <v>0</v>
      </c>
      <c r="I21" s="15">
        <f t="shared" si="2"/>
        <v>56739417</v>
      </c>
      <c r="J21" s="11">
        <f t="shared" si="3"/>
        <v>56739417</v>
      </c>
      <c r="K21" s="11">
        <v>12265925</v>
      </c>
      <c r="L21" s="11">
        <v>202</v>
      </c>
      <c r="M21" s="27">
        <f t="shared" si="4"/>
        <v>69005544</v>
      </c>
      <c r="P21" s="6"/>
    </row>
    <row r="22" spans="1:16" ht="12.75">
      <c r="A22" s="2" t="s">
        <v>19</v>
      </c>
      <c r="B22" s="12">
        <v>163906343</v>
      </c>
      <c r="C22" s="10">
        <v>0</v>
      </c>
      <c r="D22" s="14">
        <f t="shared" si="1"/>
        <v>163906343</v>
      </c>
      <c r="E22" s="10">
        <v>87138232</v>
      </c>
      <c r="F22" s="10">
        <v>0</v>
      </c>
      <c r="G22" s="16">
        <f t="shared" si="0"/>
        <v>87138232</v>
      </c>
      <c r="H22" s="17">
        <f t="shared" si="5"/>
        <v>0</v>
      </c>
      <c r="I22" s="15">
        <f t="shared" si="2"/>
        <v>76768111</v>
      </c>
      <c r="J22" s="11">
        <f t="shared" si="3"/>
        <v>76768111</v>
      </c>
      <c r="K22" s="11">
        <v>12924665</v>
      </c>
      <c r="L22" s="11">
        <v>32</v>
      </c>
      <c r="M22" s="27">
        <f t="shared" si="4"/>
        <v>89692808</v>
      </c>
      <c r="P22" s="6"/>
    </row>
    <row r="23" spans="1:16" ht="12.75">
      <c r="A23" s="2" t="s">
        <v>20</v>
      </c>
      <c r="B23" s="12">
        <v>109526803</v>
      </c>
      <c r="C23" s="10">
        <v>6159554</v>
      </c>
      <c r="D23" s="14">
        <f t="shared" si="1"/>
        <v>115686357</v>
      </c>
      <c r="E23" s="10">
        <v>64402961</v>
      </c>
      <c r="F23" s="10">
        <v>6487613</v>
      </c>
      <c r="G23" s="16">
        <f t="shared" si="0"/>
        <v>70890574</v>
      </c>
      <c r="H23" s="17">
        <f t="shared" si="5"/>
        <v>328059</v>
      </c>
      <c r="I23" s="15">
        <f t="shared" si="2"/>
        <v>45123842</v>
      </c>
      <c r="J23" s="11">
        <f t="shared" si="3"/>
        <v>45123842</v>
      </c>
      <c r="K23" s="11">
        <v>11325630</v>
      </c>
      <c r="L23" s="11">
        <v>82</v>
      </c>
      <c r="M23" s="27">
        <f t="shared" si="4"/>
        <v>56449554</v>
      </c>
      <c r="P23" s="6"/>
    </row>
    <row r="24" spans="1:16" ht="12.75">
      <c r="A24" s="2" t="s">
        <v>21</v>
      </c>
      <c r="B24" s="12">
        <v>144974911</v>
      </c>
      <c r="C24" s="10">
        <v>7233384</v>
      </c>
      <c r="D24" s="14">
        <f t="shared" si="1"/>
        <v>152208295</v>
      </c>
      <c r="E24" s="10">
        <v>74176643</v>
      </c>
      <c r="F24" s="10">
        <v>8817380</v>
      </c>
      <c r="G24" s="16">
        <f t="shared" si="0"/>
        <v>82994023</v>
      </c>
      <c r="H24" s="17">
        <f t="shared" si="5"/>
        <v>1583996</v>
      </c>
      <c r="I24" s="15">
        <f t="shared" si="2"/>
        <v>70798268</v>
      </c>
      <c r="J24" s="11">
        <f t="shared" si="3"/>
        <v>70798268</v>
      </c>
      <c r="K24" s="11">
        <v>10142183</v>
      </c>
      <c r="L24" s="11">
        <v>456</v>
      </c>
      <c r="M24" s="27">
        <f t="shared" si="4"/>
        <v>80940907</v>
      </c>
      <c r="P24" s="6"/>
    </row>
    <row r="25" spans="1:16" ht="12.75">
      <c r="A25" s="2" t="s">
        <v>22</v>
      </c>
      <c r="B25" s="12">
        <v>365342427</v>
      </c>
      <c r="C25" s="10">
        <v>4267476</v>
      </c>
      <c r="D25" s="14">
        <f t="shared" si="1"/>
        <v>369609903</v>
      </c>
      <c r="E25" s="10">
        <v>176693714</v>
      </c>
      <c r="F25" s="10">
        <v>6687529</v>
      </c>
      <c r="G25" s="16">
        <f t="shared" si="0"/>
        <v>183381243</v>
      </c>
      <c r="H25" s="17">
        <f t="shared" si="5"/>
        <v>2420053</v>
      </c>
      <c r="I25" s="15">
        <f t="shared" si="2"/>
        <v>188648713</v>
      </c>
      <c r="J25" s="11">
        <f t="shared" si="3"/>
        <v>188648713</v>
      </c>
      <c r="K25" s="11">
        <v>22225879</v>
      </c>
      <c r="L25" s="11">
        <v>2988</v>
      </c>
      <c r="M25" s="27">
        <f t="shared" si="4"/>
        <v>210877580</v>
      </c>
      <c r="P25" s="6"/>
    </row>
    <row r="26" spans="1:16" ht="12.75">
      <c r="A26" s="2" t="s">
        <v>23</v>
      </c>
      <c r="B26" s="12">
        <v>328744516</v>
      </c>
      <c r="C26" s="10">
        <v>0</v>
      </c>
      <c r="D26" s="14">
        <f t="shared" si="1"/>
        <v>328744516</v>
      </c>
      <c r="E26" s="10">
        <v>203751465</v>
      </c>
      <c r="F26" s="10">
        <v>0</v>
      </c>
      <c r="G26" s="16">
        <f t="shared" si="0"/>
        <v>203751465</v>
      </c>
      <c r="H26" s="17">
        <f t="shared" si="5"/>
        <v>0</v>
      </c>
      <c r="I26" s="15">
        <f t="shared" si="2"/>
        <v>124993051</v>
      </c>
      <c r="J26" s="11">
        <f t="shared" si="3"/>
        <v>124993051</v>
      </c>
      <c r="K26" s="11">
        <v>17795660</v>
      </c>
      <c r="L26" s="11">
        <v>164</v>
      </c>
      <c r="M26" s="27">
        <f t="shared" si="4"/>
        <v>142788875</v>
      </c>
      <c r="P26" s="6"/>
    </row>
    <row r="27" spans="1:16" ht="12.75">
      <c r="A27" s="2" t="s">
        <v>24</v>
      </c>
      <c r="B27" s="12">
        <v>251853398</v>
      </c>
      <c r="C27" s="10">
        <v>45286864</v>
      </c>
      <c r="D27" s="14">
        <f t="shared" si="1"/>
        <v>297140262</v>
      </c>
      <c r="E27" s="10">
        <v>203436551</v>
      </c>
      <c r="F27" s="10">
        <v>48777733</v>
      </c>
      <c r="G27" s="16">
        <f t="shared" si="0"/>
        <v>252214284</v>
      </c>
      <c r="H27" s="17">
        <f t="shared" si="5"/>
        <v>3490869</v>
      </c>
      <c r="I27" s="15">
        <f t="shared" si="2"/>
        <v>48416847</v>
      </c>
      <c r="J27" s="11">
        <f t="shared" si="3"/>
        <v>48416847</v>
      </c>
      <c r="K27" s="11">
        <v>10448558</v>
      </c>
      <c r="L27" s="11">
        <v>1719</v>
      </c>
      <c r="M27" s="27">
        <f t="shared" si="4"/>
        <v>58867124</v>
      </c>
      <c r="P27" s="6"/>
    </row>
    <row r="28" spans="1:16" ht="12.75">
      <c r="A28" s="2" t="s">
        <v>25</v>
      </c>
      <c r="B28" s="12">
        <v>337884164</v>
      </c>
      <c r="C28" s="10">
        <v>174693563</v>
      </c>
      <c r="D28" s="14">
        <f t="shared" si="1"/>
        <v>512577727</v>
      </c>
      <c r="E28" s="10">
        <v>293773535</v>
      </c>
      <c r="F28" s="10">
        <v>219382671</v>
      </c>
      <c r="G28" s="16">
        <f t="shared" si="0"/>
        <v>513156206</v>
      </c>
      <c r="H28" s="17">
        <f t="shared" si="5"/>
        <v>44689108</v>
      </c>
      <c r="I28" s="15">
        <f t="shared" si="2"/>
        <v>44110629</v>
      </c>
      <c r="J28" s="11">
        <f t="shared" si="3"/>
        <v>44110629</v>
      </c>
      <c r="K28" s="11">
        <v>7901572</v>
      </c>
      <c r="L28" s="11">
        <v>131</v>
      </c>
      <c r="M28" s="27">
        <f t="shared" si="4"/>
        <v>52012332</v>
      </c>
      <c r="P28" s="6"/>
    </row>
    <row r="29" spans="1:16" ht="12.75">
      <c r="A29" s="2" t="s">
        <v>26</v>
      </c>
      <c r="B29" s="12">
        <v>289652474</v>
      </c>
      <c r="C29" s="10">
        <v>2867971</v>
      </c>
      <c r="D29" s="14">
        <f t="shared" si="1"/>
        <v>292520445</v>
      </c>
      <c r="E29" s="10">
        <v>187779697</v>
      </c>
      <c r="F29" s="10">
        <v>3889262</v>
      </c>
      <c r="G29" s="16">
        <f t="shared" si="0"/>
        <v>191668959</v>
      </c>
      <c r="H29" s="17">
        <f t="shared" si="5"/>
        <v>1021291</v>
      </c>
      <c r="I29" s="15">
        <f t="shared" si="2"/>
        <v>101872777</v>
      </c>
      <c r="J29" s="11">
        <f t="shared" si="3"/>
        <v>101872777</v>
      </c>
      <c r="K29" s="11">
        <v>13696263</v>
      </c>
      <c r="L29" s="11">
        <v>47</v>
      </c>
      <c r="M29" s="27">
        <f t="shared" si="4"/>
        <v>115569087</v>
      </c>
      <c r="P29" s="6"/>
    </row>
    <row r="30" spans="1:16" ht="12.75">
      <c r="A30" s="2" t="s">
        <v>27</v>
      </c>
      <c r="B30" s="12">
        <v>200411519</v>
      </c>
      <c r="C30" s="10">
        <v>0</v>
      </c>
      <c r="D30" s="14">
        <f t="shared" si="1"/>
        <v>200411519</v>
      </c>
      <c r="E30" s="10">
        <v>141850154</v>
      </c>
      <c r="F30" s="10">
        <v>0</v>
      </c>
      <c r="G30" s="16">
        <f t="shared" si="0"/>
        <v>141850154</v>
      </c>
      <c r="H30" s="17">
        <f t="shared" si="5"/>
        <v>0</v>
      </c>
      <c r="I30" s="15">
        <f t="shared" si="2"/>
        <v>58561365</v>
      </c>
      <c r="J30" s="11">
        <f t="shared" si="3"/>
        <v>58561365</v>
      </c>
      <c r="K30" s="11">
        <v>11861618</v>
      </c>
      <c r="L30" s="11">
        <v>155</v>
      </c>
      <c r="M30" s="27">
        <f t="shared" si="4"/>
        <v>70423138</v>
      </c>
      <c r="P30" s="6"/>
    </row>
    <row r="31" spans="1:16" ht="12.75">
      <c r="A31" s="2" t="s">
        <v>28</v>
      </c>
      <c r="B31" s="12">
        <v>215848902</v>
      </c>
      <c r="C31" s="10">
        <v>3358912</v>
      </c>
      <c r="D31" s="14">
        <f t="shared" si="1"/>
        <v>219207814</v>
      </c>
      <c r="E31" s="10">
        <v>126682047</v>
      </c>
      <c r="F31" s="10">
        <v>3723956</v>
      </c>
      <c r="G31" s="16">
        <f t="shared" si="0"/>
        <v>130406003</v>
      </c>
      <c r="H31" s="17">
        <f t="shared" si="5"/>
        <v>365044</v>
      </c>
      <c r="I31" s="15">
        <f t="shared" si="2"/>
        <v>89166855</v>
      </c>
      <c r="J31" s="11">
        <f t="shared" si="3"/>
        <v>89166855</v>
      </c>
      <c r="K31" s="11">
        <v>12195630</v>
      </c>
      <c r="L31" s="11">
        <v>72</v>
      </c>
      <c r="M31" s="27">
        <f t="shared" si="4"/>
        <v>101362557</v>
      </c>
      <c r="P31" s="6"/>
    </row>
    <row r="32" spans="1:16" ht="12.75">
      <c r="A32" s="2" t="s">
        <v>29</v>
      </c>
      <c r="B32" s="12">
        <v>353848530</v>
      </c>
      <c r="C32" s="10">
        <v>16737088</v>
      </c>
      <c r="D32" s="14">
        <f t="shared" si="1"/>
        <v>370585618</v>
      </c>
      <c r="E32" s="10">
        <v>249617001</v>
      </c>
      <c r="F32" s="10">
        <v>18742851</v>
      </c>
      <c r="G32" s="16">
        <f t="shared" si="0"/>
        <v>268359852</v>
      </c>
      <c r="H32" s="17">
        <f t="shared" si="5"/>
        <v>2005763</v>
      </c>
      <c r="I32" s="15">
        <f t="shared" si="2"/>
        <v>104231529</v>
      </c>
      <c r="J32" s="11">
        <f t="shared" si="3"/>
        <v>104231529</v>
      </c>
      <c r="K32" s="11">
        <v>8535256</v>
      </c>
      <c r="L32" s="11">
        <v>0</v>
      </c>
      <c r="M32" s="27">
        <f t="shared" si="4"/>
        <v>112766785</v>
      </c>
      <c r="P32" s="6"/>
    </row>
    <row r="33" spans="1:16" ht="12.75">
      <c r="A33" s="2" t="s">
        <v>30</v>
      </c>
      <c r="B33" s="12">
        <v>372199067</v>
      </c>
      <c r="C33" s="10">
        <v>0</v>
      </c>
      <c r="D33" s="14">
        <f t="shared" si="1"/>
        <v>372199067</v>
      </c>
      <c r="E33" s="10">
        <v>218211178</v>
      </c>
      <c r="F33" s="10">
        <v>0</v>
      </c>
      <c r="G33" s="16">
        <f t="shared" si="0"/>
        <v>218211178</v>
      </c>
      <c r="H33" s="17">
        <f t="shared" si="5"/>
        <v>0</v>
      </c>
      <c r="I33" s="15">
        <f t="shared" si="2"/>
        <v>153987889</v>
      </c>
      <c r="J33" s="11">
        <f t="shared" si="3"/>
        <v>153987889</v>
      </c>
      <c r="K33" s="11">
        <v>25625880</v>
      </c>
      <c r="L33" s="11">
        <v>79</v>
      </c>
      <c r="M33" s="27">
        <f t="shared" si="4"/>
        <v>179613848</v>
      </c>
      <c r="P33" s="6"/>
    </row>
    <row r="34" spans="1:16" ht="12.75">
      <c r="A34" s="2" t="s">
        <v>31</v>
      </c>
      <c r="B34" s="12">
        <v>196389912</v>
      </c>
      <c r="C34" s="10">
        <v>0</v>
      </c>
      <c r="D34" s="14">
        <f t="shared" si="1"/>
        <v>196389912</v>
      </c>
      <c r="E34" s="10">
        <v>104371880</v>
      </c>
      <c r="F34" s="10">
        <v>0</v>
      </c>
      <c r="G34" s="16">
        <f t="shared" si="0"/>
        <v>104371880</v>
      </c>
      <c r="H34" s="17">
        <f t="shared" si="5"/>
        <v>0</v>
      </c>
      <c r="I34" s="15">
        <f t="shared" si="2"/>
        <v>92018032</v>
      </c>
      <c r="J34" s="11">
        <f t="shared" si="3"/>
        <v>92018032</v>
      </c>
      <c r="K34" s="11">
        <v>16932963</v>
      </c>
      <c r="L34" s="11">
        <v>0</v>
      </c>
      <c r="M34" s="27">
        <f t="shared" si="4"/>
        <v>108950995</v>
      </c>
      <c r="P34" s="6"/>
    </row>
    <row r="35" spans="1:16" ht="12.75">
      <c r="A35" s="2" t="s">
        <v>32</v>
      </c>
      <c r="B35" s="12">
        <v>156043034</v>
      </c>
      <c r="C35" s="10">
        <v>0</v>
      </c>
      <c r="D35" s="14">
        <f t="shared" si="1"/>
        <v>156043034</v>
      </c>
      <c r="E35" s="10">
        <v>61550463</v>
      </c>
      <c r="F35" s="10">
        <v>0</v>
      </c>
      <c r="G35" s="16">
        <f t="shared" si="0"/>
        <v>61550463</v>
      </c>
      <c r="H35" s="17">
        <f t="shared" si="5"/>
        <v>0</v>
      </c>
      <c r="I35" s="15">
        <f t="shared" si="2"/>
        <v>94492571</v>
      </c>
      <c r="J35" s="11">
        <f t="shared" si="3"/>
        <v>94492571</v>
      </c>
      <c r="K35" s="11">
        <v>15994248</v>
      </c>
      <c r="L35" s="11">
        <v>7</v>
      </c>
      <c r="M35" s="27">
        <f t="shared" si="4"/>
        <v>110486826</v>
      </c>
      <c r="P35" s="6"/>
    </row>
    <row r="36" spans="1:16" ht="12.75">
      <c r="A36" s="2" t="s">
        <v>33</v>
      </c>
      <c r="B36" s="12">
        <v>97344314</v>
      </c>
      <c r="C36" s="10">
        <v>0</v>
      </c>
      <c r="D36" s="14">
        <f t="shared" si="1"/>
        <v>97344314</v>
      </c>
      <c r="E36" s="10">
        <v>39619461</v>
      </c>
      <c r="F36" s="10">
        <v>0</v>
      </c>
      <c r="G36" s="16">
        <f t="shared" si="0"/>
        <v>39619461</v>
      </c>
      <c r="H36" s="17">
        <f t="shared" si="5"/>
        <v>0</v>
      </c>
      <c r="I36" s="15">
        <f t="shared" si="2"/>
        <v>57724853</v>
      </c>
      <c r="J36" s="11">
        <f t="shared" si="3"/>
        <v>57724853</v>
      </c>
      <c r="K36" s="11">
        <v>6410215</v>
      </c>
      <c r="L36" s="11">
        <v>30</v>
      </c>
      <c r="M36" s="27">
        <f t="shared" si="4"/>
        <v>64135098</v>
      </c>
      <c r="P36" s="6"/>
    </row>
    <row r="37" spans="1:16" ht="12.75">
      <c r="A37" s="2" t="s">
        <v>34</v>
      </c>
      <c r="B37" s="12">
        <v>156265170</v>
      </c>
      <c r="C37" s="10">
        <v>0</v>
      </c>
      <c r="D37" s="14">
        <f t="shared" si="1"/>
        <v>156265170</v>
      </c>
      <c r="E37" s="10">
        <v>52769764</v>
      </c>
      <c r="F37" s="10">
        <v>0</v>
      </c>
      <c r="G37" s="16">
        <f t="shared" si="0"/>
        <v>52769764</v>
      </c>
      <c r="H37" s="17">
        <f t="shared" si="5"/>
        <v>0</v>
      </c>
      <c r="I37" s="15">
        <f t="shared" si="2"/>
        <v>103495406</v>
      </c>
      <c r="J37" s="11">
        <f t="shared" si="3"/>
        <v>103495406</v>
      </c>
      <c r="K37" s="11">
        <v>14589054</v>
      </c>
      <c r="L37" s="11">
        <v>42</v>
      </c>
      <c r="M37" s="27">
        <f t="shared" si="4"/>
        <v>118084502</v>
      </c>
      <c r="P37" s="6"/>
    </row>
    <row r="38" spans="1:16" ht="12.75">
      <c r="A38" s="2" t="s">
        <v>35</v>
      </c>
      <c r="B38" s="12">
        <v>197075936</v>
      </c>
      <c r="C38" s="10">
        <v>0</v>
      </c>
      <c r="D38" s="14">
        <f t="shared" si="1"/>
        <v>197075936</v>
      </c>
      <c r="E38" s="10">
        <v>82591441</v>
      </c>
      <c r="F38" s="10">
        <v>0</v>
      </c>
      <c r="G38" s="16">
        <f t="shared" si="0"/>
        <v>82591441</v>
      </c>
      <c r="H38" s="17">
        <f t="shared" si="5"/>
        <v>0</v>
      </c>
      <c r="I38" s="15">
        <f t="shared" si="2"/>
        <v>114484495</v>
      </c>
      <c r="J38" s="11">
        <f t="shared" si="3"/>
        <v>114484495</v>
      </c>
      <c r="K38" s="11">
        <v>14755511</v>
      </c>
      <c r="L38" s="11">
        <v>368</v>
      </c>
      <c r="M38" s="27">
        <f t="shared" si="4"/>
        <v>129240374</v>
      </c>
      <c r="P38" s="6"/>
    </row>
    <row r="39" spans="1:16" ht="12.75">
      <c r="A39" s="2" t="s">
        <v>36</v>
      </c>
      <c r="B39" s="12">
        <v>224546896</v>
      </c>
      <c r="C39" s="10">
        <v>0</v>
      </c>
      <c r="D39" s="14">
        <f t="shared" si="1"/>
        <v>224546896</v>
      </c>
      <c r="E39" s="10">
        <v>122847426</v>
      </c>
      <c r="F39" s="10">
        <v>0</v>
      </c>
      <c r="G39" s="16">
        <f t="shared" si="0"/>
        <v>122847426</v>
      </c>
      <c r="H39" s="17">
        <f t="shared" si="5"/>
        <v>0</v>
      </c>
      <c r="I39" s="15">
        <f t="shared" si="2"/>
        <v>101699470</v>
      </c>
      <c r="J39" s="11">
        <f t="shared" si="3"/>
        <v>101699470</v>
      </c>
      <c r="K39" s="11">
        <v>13883393</v>
      </c>
      <c r="L39" s="11">
        <v>15</v>
      </c>
      <c r="M39" s="27">
        <f t="shared" si="4"/>
        <v>115582878</v>
      </c>
      <c r="P39" s="6"/>
    </row>
    <row r="40" spans="1:16" ht="12.75">
      <c r="A40" s="2" t="s">
        <v>37</v>
      </c>
      <c r="B40" s="12">
        <v>229002393</v>
      </c>
      <c r="C40" s="10">
        <v>0</v>
      </c>
      <c r="D40" s="14">
        <f t="shared" si="1"/>
        <v>229002393</v>
      </c>
      <c r="E40" s="10">
        <v>139154198</v>
      </c>
      <c r="F40" s="10">
        <v>0</v>
      </c>
      <c r="G40" s="16">
        <f t="shared" si="0"/>
        <v>139154198</v>
      </c>
      <c r="H40" s="17">
        <f t="shared" si="5"/>
        <v>0</v>
      </c>
      <c r="I40" s="15">
        <f t="shared" si="2"/>
        <v>89848195</v>
      </c>
      <c r="J40" s="11">
        <f t="shared" si="3"/>
        <v>89848195</v>
      </c>
      <c r="K40" s="11">
        <v>13738414</v>
      </c>
      <c r="L40" s="11">
        <v>0</v>
      </c>
      <c r="M40" s="27">
        <f t="shared" si="4"/>
        <v>103586609</v>
      </c>
      <c r="P40" s="6"/>
    </row>
    <row r="41" spans="1:16" ht="12.75">
      <c r="A41" s="2" t="s">
        <v>38</v>
      </c>
      <c r="B41" s="12">
        <v>168291937</v>
      </c>
      <c r="C41" s="10">
        <v>0</v>
      </c>
      <c r="D41" s="14">
        <f t="shared" si="1"/>
        <v>168291937</v>
      </c>
      <c r="E41" s="10">
        <v>89013651</v>
      </c>
      <c r="F41" s="10">
        <v>0</v>
      </c>
      <c r="G41" s="16">
        <f t="shared" si="0"/>
        <v>89013651</v>
      </c>
      <c r="H41" s="17">
        <f t="shared" si="5"/>
        <v>0</v>
      </c>
      <c r="I41" s="15">
        <f t="shared" si="2"/>
        <v>79278286</v>
      </c>
      <c r="J41" s="11">
        <f t="shared" si="3"/>
        <v>79278286</v>
      </c>
      <c r="K41" s="11">
        <v>10505921</v>
      </c>
      <c r="L41" s="11">
        <v>0</v>
      </c>
      <c r="M41" s="27">
        <f t="shared" si="4"/>
        <v>89784207</v>
      </c>
      <c r="P41" s="6"/>
    </row>
    <row r="42" spans="1:16" ht="12.75">
      <c r="A42" s="2" t="s">
        <v>39</v>
      </c>
      <c r="B42" s="12">
        <v>119130595</v>
      </c>
      <c r="C42" s="10">
        <v>0</v>
      </c>
      <c r="D42" s="14">
        <f t="shared" si="1"/>
        <v>119130595</v>
      </c>
      <c r="E42" s="10">
        <v>65507788</v>
      </c>
      <c r="F42" s="10">
        <v>0</v>
      </c>
      <c r="G42" s="16">
        <f t="shared" si="0"/>
        <v>65507788</v>
      </c>
      <c r="H42" s="17">
        <f t="shared" si="5"/>
        <v>0</v>
      </c>
      <c r="I42" s="15">
        <f t="shared" si="2"/>
        <v>53622807</v>
      </c>
      <c r="J42" s="11">
        <f t="shared" si="3"/>
        <v>53622807</v>
      </c>
      <c r="K42" s="11">
        <v>7802807</v>
      </c>
      <c r="L42" s="11">
        <v>16</v>
      </c>
      <c r="M42" s="27">
        <f t="shared" si="4"/>
        <v>61425630</v>
      </c>
      <c r="P42" s="6"/>
    </row>
    <row r="43" spans="1:16" ht="12.75">
      <c r="A43" s="2" t="s">
        <v>40</v>
      </c>
      <c r="B43" s="12">
        <v>210284028</v>
      </c>
      <c r="C43" s="10">
        <v>0</v>
      </c>
      <c r="D43" s="14">
        <f t="shared" si="1"/>
        <v>210284028</v>
      </c>
      <c r="E43" s="10">
        <v>102113185</v>
      </c>
      <c r="F43" s="10">
        <v>0</v>
      </c>
      <c r="G43" s="16">
        <f t="shared" si="0"/>
        <v>102113185</v>
      </c>
      <c r="H43" s="17">
        <f t="shared" si="5"/>
        <v>0</v>
      </c>
      <c r="I43" s="15">
        <f t="shared" si="2"/>
        <v>108170843</v>
      </c>
      <c r="J43" s="11">
        <f t="shared" si="3"/>
        <v>108170843</v>
      </c>
      <c r="K43" s="11">
        <v>14155056</v>
      </c>
      <c r="L43" s="11">
        <v>47</v>
      </c>
      <c r="M43" s="27">
        <f t="shared" si="4"/>
        <v>122325946</v>
      </c>
      <c r="P43" s="6"/>
    </row>
    <row r="44" spans="1:16" ht="12.75">
      <c r="A44" s="2" t="s">
        <v>41</v>
      </c>
      <c r="B44" s="12">
        <v>129865224</v>
      </c>
      <c r="C44" s="10">
        <v>0</v>
      </c>
      <c r="D44" s="14">
        <f t="shared" si="1"/>
        <v>129865224</v>
      </c>
      <c r="E44" s="10">
        <v>38722020</v>
      </c>
      <c r="F44" s="10">
        <v>0</v>
      </c>
      <c r="G44" s="16">
        <f t="shared" si="0"/>
        <v>38722020</v>
      </c>
      <c r="H44" s="17">
        <f t="shared" si="5"/>
        <v>0</v>
      </c>
      <c r="I44" s="15">
        <f t="shared" si="2"/>
        <v>91143204</v>
      </c>
      <c r="J44" s="11">
        <f t="shared" si="3"/>
        <v>91143204</v>
      </c>
      <c r="K44" s="11">
        <v>13724094</v>
      </c>
      <c r="L44" s="11">
        <v>0</v>
      </c>
      <c r="M44" s="27">
        <f t="shared" si="4"/>
        <v>104867298</v>
      </c>
      <c r="P44" s="6"/>
    </row>
    <row r="45" spans="1:16" ht="12.75">
      <c r="A45" s="2" t="s">
        <v>42</v>
      </c>
      <c r="B45" s="12">
        <v>423185807</v>
      </c>
      <c r="C45" s="10">
        <v>5709393</v>
      </c>
      <c r="D45" s="14">
        <f t="shared" si="1"/>
        <v>428895200</v>
      </c>
      <c r="E45" s="10">
        <v>232354724</v>
      </c>
      <c r="F45" s="10">
        <v>6915855</v>
      </c>
      <c r="G45" s="16">
        <f t="shared" si="0"/>
        <v>239270579</v>
      </c>
      <c r="H45" s="17">
        <f t="shared" si="5"/>
        <v>1206462</v>
      </c>
      <c r="I45" s="15">
        <f t="shared" si="2"/>
        <v>190831083</v>
      </c>
      <c r="J45" s="11">
        <f t="shared" si="3"/>
        <v>190831083</v>
      </c>
      <c r="K45" s="11">
        <v>36092139</v>
      </c>
      <c r="L45" s="11">
        <v>83</v>
      </c>
      <c r="M45" s="27">
        <f t="shared" si="4"/>
        <v>226923305</v>
      </c>
      <c r="P45" s="6"/>
    </row>
    <row r="46" spans="1:16" ht="12.75">
      <c r="A46" s="2" t="s">
        <v>43</v>
      </c>
      <c r="B46" s="12">
        <v>131971708</v>
      </c>
      <c r="C46" s="10">
        <v>0</v>
      </c>
      <c r="D46" s="14">
        <f t="shared" si="1"/>
        <v>131971708</v>
      </c>
      <c r="E46" s="10">
        <v>65206301</v>
      </c>
      <c r="F46" s="10">
        <v>0</v>
      </c>
      <c r="G46" s="16">
        <f t="shared" si="0"/>
        <v>65206301</v>
      </c>
      <c r="H46" s="17">
        <f t="shared" si="5"/>
        <v>0</v>
      </c>
      <c r="I46" s="15">
        <f t="shared" si="2"/>
        <v>66765407</v>
      </c>
      <c r="J46" s="11">
        <f t="shared" si="3"/>
        <v>66765407</v>
      </c>
      <c r="K46" s="11">
        <v>9236172</v>
      </c>
      <c r="L46" s="11">
        <v>0</v>
      </c>
      <c r="M46" s="27">
        <f t="shared" si="4"/>
        <v>76001579</v>
      </c>
      <c r="P46" s="6"/>
    </row>
    <row r="47" spans="1:16" ht="12.75">
      <c r="A47" s="2" t="s">
        <v>44</v>
      </c>
      <c r="B47" s="12">
        <v>186673996</v>
      </c>
      <c r="C47" s="10">
        <v>0</v>
      </c>
      <c r="D47" s="14">
        <f t="shared" si="1"/>
        <v>186673996</v>
      </c>
      <c r="E47" s="10">
        <v>69345517</v>
      </c>
      <c r="F47" s="10">
        <v>0</v>
      </c>
      <c r="G47" s="16">
        <f t="shared" si="0"/>
        <v>69345517</v>
      </c>
      <c r="H47" s="17">
        <f t="shared" si="5"/>
        <v>0</v>
      </c>
      <c r="I47" s="15">
        <f t="shared" si="2"/>
        <v>117328479</v>
      </c>
      <c r="J47" s="11">
        <f t="shared" si="3"/>
        <v>117328479</v>
      </c>
      <c r="K47" s="11">
        <v>13794044</v>
      </c>
      <c r="L47" s="11">
        <v>84</v>
      </c>
      <c r="M47" s="27">
        <f t="shared" si="4"/>
        <v>131122607</v>
      </c>
      <c r="P47" s="6"/>
    </row>
    <row r="48" spans="1:16" ht="12.75">
      <c r="A48" s="2" t="s">
        <v>45</v>
      </c>
      <c r="B48" s="12">
        <v>266799295</v>
      </c>
      <c r="C48" s="10">
        <v>0</v>
      </c>
      <c r="D48" s="14">
        <f t="shared" si="1"/>
        <v>266799295</v>
      </c>
      <c r="E48" s="10">
        <v>106015112</v>
      </c>
      <c r="F48" s="10">
        <v>0</v>
      </c>
      <c r="G48" s="16">
        <f t="shared" si="0"/>
        <v>106015112</v>
      </c>
      <c r="H48" s="17">
        <f t="shared" si="5"/>
        <v>0</v>
      </c>
      <c r="I48" s="15">
        <f t="shared" si="2"/>
        <v>160784183</v>
      </c>
      <c r="J48" s="11">
        <f t="shared" si="3"/>
        <v>160784183</v>
      </c>
      <c r="K48" s="11">
        <v>22745280</v>
      </c>
      <c r="L48" s="11">
        <v>0</v>
      </c>
      <c r="M48" s="27">
        <f t="shared" si="4"/>
        <v>183529463</v>
      </c>
      <c r="P48" s="6"/>
    </row>
    <row r="49" spans="1:16" ht="12.75">
      <c r="A49" s="2" t="s">
        <v>46</v>
      </c>
      <c r="B49" s="12">
        <v>177665506</v>
      </c>
      <c r="C49" s="10">
        <v>0</v>
      </c>
      <c r="D49" s="14">
        <f t="shared" si="1"/>
        <v>177665506</v>
      </c>
      <c r="E49" s="10">
        <v>70473645</v>
      </c>
      <c r="F49" s="10">
        <v>0</v>
      </c>
      <c r="G49" s="16">
        <f t="shared" si="0"/>
        <v>70473645</v>
      </c>
      <c r="H49" s="17">
        <f t="shared" si="5"/>
        <v>0</v>
      </c>
      <c r="I49" s="15">
        <f t="shared" si="2"/>
        <v>107191861</v>
      </c>
      <c r="J49" s="11">
        <f t="shared" si="3"/>
        <v>107191861</v>
      </c>
      <c r="K49" s="11">
        <v>12526687</v>
      </c>
      <c r="L49" s="11">
        <v>327</v>
      </c>
      <c r="M49" s="27">
        <f t="shared" si="4"/>
        <v>119718875</v>
      </c>
      <c r="P49" s="6"/>
    </row>
    <row r="50" spans="1:16" ht="12.75">
      <c r="A50" s="2" t="s">
        <v>47</v>
      </c>
      <c r="B50" s="12">
        <v>169884599</v>
      </c>
      <c r="C50" s="10">
        <v>0</v>
      </c>
      <c r="D50" s="14">
        <f t="shared" si="1"/>
        <v>169884599</v>
      </c>
      <c r="E50" s="10">
        <v>72160732</v>
      </c>
      <c r="F50" s="10">
        <v>0</v>
      </c>
      <c r="G50" s="16">
        <f t="shared" si="0"/>
        <v>72160732</v>
      </c>
      <c r="H50" s="17">
        <f t="shared" si="5"/>
        <v>0</v>
      </c>
      <c r="I50" s="15">
        <f t="shared" si="2"/>
        <v>97723867</v>
      </c>
      <c r="J50" s="11">
        <f t="shared" si="3"/>
        <v>97723867</v>
      </c>
      <c r="K50" s="11">
        <v>11638899</v>
      </c>
      <c r="L50" s="11">
        <v>8</v>
      </c>
      <c r="M50" s="27">
        <f t="shared" si="4"/>
        <v>109362774</v>
      </c>
      <c r="P50" s="6"/>
    </row>
    <row r="51" spans="1:16" ht="12.75">
      <c r="A51" s="2" t="s">
        <v>48</v>
      </c>
      <c r="B51" s="12">
        <v>295558261</v>
      </c>
      <c r="C51" s="10">
        <v>0</v>
      </c>
      <c r="D51" s="14">
        <f t="shared" si="1"/>
        <v>295558261</v>
      </c>
      <c r="E51" s="10">
        <v>106160858</v>
      </c>
      <c r="F51" s="10">
        <v>0</v>
      </c>
      <c r="G51" s="16">
        <f t="shared" si="0"/>
        <v>106160858</v>
      </c>
      <c r="H51" s="17">
        <f t="shared" si="5"/>
        <v>0</v>
      </c>
      <c r="I51" s="15">
        <f t="shared" si="2"/>
        <v>189397403</v>
      </c>
      <c r="J51" s="11">
        <f t="shared" si="3"/>
        <v>189397403</v>
      </c>
      <c r="K51" s="11">
        <v>22526216</v>
      </c>
      <c r="L51" s="11">
        <v>105</v>
      </c>
      <c r="M51" s="27">
        <f t="shared" si="4"/>
        <v>211923724</v>
      </c>
      <c r="P51" s="6"/>
    </row>
    <row r="52" spans="1:16" ht="12.75">
      <c r="A52" s="2" t="s">
        <v>49</v>
      </c>
      <c r="B52" s="12">
        <v>225609110</v>
      </c>
      <c r="C52" s="10">
        <v>0</v>
      </c>
      <c r="D52" s="14">
        <f t="shared" si="1"/>
        <v>225609110</v>
      </c>
      <c r="E52" s="10">
        <v>109752966</v>
      </c>
      <c r="F52" s="10">
        <v>0</v>
      </c>
      <c r="G52" s="16">
        <f t="shared" si="0"/>
        <v>109752966</v>
      </c>
      <c r="H52" s="17">
        <f t="shared" si="5"/>
        <v>0</v>
      </c>
      <c r="I52" s="15">
        <f t="shared" si="2"/>
        <v>115856144</v>
      </c>
      <c r="J52" s="11">
        <f t="shared" si="3"/>
        <v>115856144</v>
      </c>
      <c r="K52" s="11">
        <v>12914989</v>
      </c>
      <c r="L52" s="11">
        <v>35</v>
      </c>
      <c r="M52" s="27">
        <f t="shared" si="4"/>
        <v>128771168</v>
      </c>
      <c r="P52" s="6"/>
    </row>
    <row r="53" spans="1:16" ht="12.75">
      <c r="A53" s="3" t="s">
        <v>60</v>
      </c>
      <c r="B53" s="26">
        <f>SUM(B6:B52)</f>
        <v>11909307175</v>
      </c>
      <c r="C53" s="25">
        <f>SUM(C6:C52)</f>
        <v>858038827</v>
      </c>
      <c r="D53" s="24">
        <f>SUM(D6:D52)</f>
        <v>12767346002</v>
      </c>
      <c r="E53" s="24">
        <f aca="true" t="shared" si="6" ref="E53:M53">SUM(E6:E52)</f>
        <v>6628728721</v>
      </c>
      <c r="F53" s="24">
        <f t="shared" si="6"/>
        <v>1005847964</v>
      </c>
      <c r="G53" s="18">
        <f t="shared" si="6"/>
        <v>7634576685</v>
      </c>
      <c r="H53" s="19">
        <f t="shared" si="6"/>
        <v>147809137</v>
      </c>
      <c r="I53" s="18">
        <f t="shared" si="6"/>
        <v>5280578454</v>
      </c>
      <c r="J53" s="18">
        <f t="shared" si="6"/>
        <v>5280578454</v>
      </c>
      <c r="K53" s="20">
        <f t="shared" si="6"/>
        <v>718121009</v>
      </c>
      <c r="L53" s="20">
        <f t="shared" si="6"/>
        <v>148345441</v>
      </c>
      <c r="M53" s="28">
        <f t="shared" si="6"/>
        <v>6147044904</v>
      </c>
      <c r="P53" s="6"/>
    </row>
    <row r="54" ht="10.5">
      <c r="A54" s="5"/>
    </row>
    <row r="55" spans="2:13" ht="10.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7" spans="2:13" ht="10.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</sheetData>
  <sheetProtection/>
  <mergeCells count="15">
    <mergeCell ref="K3:K5"/>
    <mergeCell ref="L3:L5"/>
    <mergeCell ref="M3:M5"/>
    <mergeCell ref="B4:B5"/>
    <mergeCell ref="C4:C5"/>
    <mergeCell ref="D4:D5"/>
    <mergeCell ref="E4:E5"/>
    <mergeCell ref="F4:F5"/>
    <mergeCell ref="G4:G5"/>
    <mergeCell ref="A3:A5"/>
    <mergeCell ref="B3:D3"/>
    <mergeCell ref="E3:G3"/>
    <mergeCell ref="H3:H5"/>
    <mergeCell ref="I3:I5"/>
    <mergeCell ref="J3:J5"/>
  </mergeCells>
  <printOptions gridLines="1" headings="1" horizontalCentered="1" verticalCentered="1"/>
  <pageMargins left="0.2362204724409449" right="0.31496062992125984" top="0.984251968503937" bottom="0.984251968503937" header="0.5118110236220472" footer="0.5118110236220472"/>
  <pageSetup horizontalDpi="1200" verticalDpi="1200" orientation="landscape" paperSize="9" scale="67" r:id="rId1"/>
  <headerFooter alignWithMargins="0">
    <oddHeader>&amp;C&amp;F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中里</cp:lastModifiedBy>
  <cp:lastPrinted>2019-04-01T04:28:04Z</cp:lastPrinted>
  <dcterms:created xsi:type="dcterms:W3CDTF">2013-08-26T14:10:27Z</dcterms:created>
  <dcterms:modified xsi:type="dcterms:W3CDTF">2019-04-04T23:15:32Z</dcterms:modified>
  <cp:category/>
  <cp:version/>
  <cp:contentType/>
  <cp:contentStatus/>
</cp:coreProperties>
</file>