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31021-s-003\総務部new$\12_財務課\122_経営係_専用\経営関連\010. 調査照会\010. 調査照会（雑件）\Ｒ01　回答済\R02.01.22_＜企画調査課（総務省）＞公営企業に係る経営比較分析表の分析等について\03_回答\"/>
    </mc:Choice>
  </mc:AlternateContent>
  <workbookProtection workbookAlgorithmName="SHA-512" workbookHashValue="7PSbTBk/fRUpFDVZ9QT+EjhYg8mTCPa4BbPbm54SM9hTPG0RXmch3B7YjQpJqyCCPuc/enTBuBPpdGiQQj8G3A==" workbookSaltValue="R62e/NaIjIb+MdaWxDvON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<sst xmlns="http://schemas.openxmlformats.org/spreadsheetml/2006/main" count="220" uniqueCount="108">
  <si>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</si>
  <si>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</si>
  <si>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</si>
  <si>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</si>
  <si>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</si>
  <si>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</si>
  <si>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</si>
  <si>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</si>
  <si>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</si>
  <si>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</si>
  <si>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</si>
  <si>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</si>
  <si>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</si>
  <si>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</si>
  <si>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</si>
  <si>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</si>
  <si>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</si>
  <si>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</si>
  <si>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</si>
  <si>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</si>
  <si>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</si>
  <si>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</si>
  <si>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</si>
  <si>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</si>
  <si>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</si>
  <si>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</si>
  <si>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</si>
  <si>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</si>
  <si>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</si>
  <si>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</si>
  <si>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</si>
  <si>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</si>
  <si>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</si>
  <si>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</si>
  <si>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</si>
  <si>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</si>
  <si>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</si>
  <si>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</si>
  <si>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</si>
  <si>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</si>
  <si>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</si>
  <si>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</si>
  <si>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</si>
  <si>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</si>
  <si>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</si>
  <si>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</si>
  <si>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</si>
  <si>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</si>
  <si>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</si>
  <si>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</si>
  <si>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</si>
  <si>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</si>
  <si>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</si>
  <si>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</si>
  <si>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</si>
  <si>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</si>
  <si>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</si>
  <si>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</si>
  <si>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</si>
  <si>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</si>
  <si>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</si>
  <si>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</si>
  <si>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</si>
  <si>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</si>
  <si>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</si>
  <si>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</si>
  <si>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</si>
  <si>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</si>
  <si>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</si>
  <si>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</si>
  <si>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</si>
  <si>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</si>
  <si>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</si>
  <si>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</si>
  <si>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</si>
  <si>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</si>
  <si>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</si>
  <si>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</si>
  <si>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</si>
  <si>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</si>
  <si>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</si>
  <si>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</si>
  <si>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</si>
  <si>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</si>
  <si>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</si>
  <si>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</si>
  <si>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</si>
  <si>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</si>
  <si>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</si>
  <si>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</si>
  <si>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</si>
  <si>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</si>
  <si>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</si>
  <si>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札幌市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</si>
  <si>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</si>
  <si>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</si>
  <si>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</si>
  <si>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</si>
  <si>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</si>
  <si>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</si>
  <si>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</si>
  <si>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</si>
  <si>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</si>
  <si>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</si>
  <si>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</si>
  <si>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①経常収支比率は、費用の削減を進めてきたため、
　安定して100％を上回っている。
②累積欠損金は発生していない。
③流動比率は、類似団体平均値を下回っているもの
　の、100％を上回っており、一年以内に支払うべ
　き債務に対する支払能力に問題はない。
④企業債残高対給水収益比率については、企業債借
　入額の抑制や繰上償還に努めてきたことから、平
　成12年度のピーク時以降、企業債残高は減り続け
　ており、平成30年度の数値は類似団体平均値を下
　回った。
⑤料金回収率は、安定して100％を上回っており、
　給水に係る費用は給水収益（水道料金収入）のみ
　で賄うことができている。
⑥給水原価は、企業債借入の抑制や借入利率が低い
　状況にあることによって支払利息が減少してきた
　ことに加え、業務の見直しや効率化により費用削
　減に努めたこと等から、数値は類似団体平均値を
　下回っていたが、平成30年度は耐震化工事等が増
　加したため、前年度に比べ給水原価も増加した。
⑦施設利用率は、平成９年度以降、配水量が減少傾
　向にあったことから数値も低下してきたが、近年
　はほぼ横ばいで推移している。
⑧有収率は、漏水防止作業の効果等により90％以上
　で推移している。</t>
    <rPh sb="1" eb="3">
      <t>ケイジョウ</t>
    </rPh>
    <rPh sb="3" eb="5">
      <t>シュウシ</t>
    </rPh>
    <rPh sb="5" eb="7">
      <t>ヒリツ</t>
    </rPh>
    <rPh sb="9" eb="11">
      <t>ヒヨウ</t>
    </rPh>
    <rPh sb="12" eb="14">
      <t>サクゲン</t>
    </rPh>
    <rPh sb="15" eb="16">
      <t>スス</t>
    </rPh>
    <rPh sb="25" eb="27">
      <t>アンテイ</t>
    </rPh>
    <rPh sb="34" eb="36">
      <t>ウワマワ</t>
    </rPh>
    <rPh sb="43" eb="45">
      <t>ルイセキ</t>
    </rPh>
    <rPh sb="45" eb="48">
      <t>ケッソンキン</t>
    </rPh>
    <rPh sb="49" eb="51">
      <t>ハッセイ</t>
    </rPh>
    <rPh sb="59" eb="61">
      <t>リュウドウ</t>
    </rPh>
    <rPh sb="61" eb="63">
      <t>ヒリツ</t>
    </rPh>
    <rPh sb="65" eb="67">
      <t>ルイジ</t>
    </rPh>
    <rPh sb="67" eb="69">
      <t>ダンタイ</t>
    </rPh>
    <rPh sb="69" eb="72">
      <t>ヘイキンチ</t>
    </rPh>
    <rPh sb="73" eb="75">
      <t>シタマワ</t>
    </rPh>
    <rPh sb="90" eb="92">
      <t>ウワマワ</t>
    </rPh>
    <rPh sb="97" eb="99">
      <t>イチネン</t>
    </rPh>
    <rPh sb="99" eb="101">
      <t>イナイ</t>
    </rPh>
    <rPh sb="102" eb="104">
      <t>シハラ</t>
    </rPh>
    <rPh sb="109" eb="111">
      <t>サイム</t>
    </rPh>
    <rPh sb="112" eb="113">
      <t>タイ</t>
    </rPh>
    <rPh sb="115" eb="117">
      <t>シハライ</t>
    </rPh>
    <rPh sb="117" eb="119">
      <t>ノウリョク</t>
    </rPh>
    <rPh sb="120" eb="122">
      <t>モンダイ</t>
    </rPh>
    <rPh sb="128" eb="130">
      <t>キギョウ</t>
    </rPh>
    <rPh sb="130" eb="131">
      <t>サイ</t>
    </rPh>
    <rPh sb="131" eb="133">
      <t>ザンダカ</t>
    </rPh>
    <rPh sb="133" eb="134">
      <t>タイ</t>
    </rPh>
    <rPh sb="134" eb="136">
      <t>キュウスイ</t>
    </rPh>
    <rPh sb="136" eb="138">
      <t>シュウエキ</t>
    </rPh>
    <rPh sb="138" eb="140">
      <t>ヒリツ</t>
    </rPh>
    <rPh sb="146" eb="148">
      <t>キギョウ</t>
    </rPh>
    <rPh sb="148" eb="149">
      <t>サイ</t>
    </rPh>
    <rPh sb="297" eb="299">
      <t>ゲンカ</t>
    </rPh>
    <rPh sb="367" eb="368">
      <t>ゲン</t>
    </rPh>
    <rPh sb="369" eb="370">
      <t>ツト</t>
    </rPh>
    <rPh sb="374" eb="375">
      <t>ナド</t>
    </rPh>
    <rPh sb="378" eb="380">
      <t>スウチ</t>
    </rPh>
    <rPh sb="381" eb="383">
      <t>ルイジ</t>
    </rPh>
    <rPh sb="383" eb="385">
      <t>ダンタイ</t>
    </rPh>
    <rPh sb="385" eb="388">
      <t>ヘイキンチ</t>
    </rPh>
    <rPh sb="391" eb="393">
      <t>シタマワ</t>
    </rPh>
    <rPh sb="399" eb="401">
      <t>ヘイセイ</t>
    </rPh>
    <rPh sb="403" eb="405">
      <t>ネンド</t>
    </rPh>
    <rPh sb="411" eb="412">
      <t>トウ</t>
    </rPh>
    <rPh sb="413" eb="414">
      <t>ゾウ</t>
    </rPh>
    <rPh sb="428" eb="430">
      <t>キュウスイ</t>
    </rPh>
    <rPh sb="430" eb="432">
      <t>ゲンカ</t>
    </rPh>
    <rPh sb="433" eb="435">
      <t>ゾウカ</t>
    </rPh>
    <rPh sb="440" eb="442">
      <t>シセツ</t>
    </rPh>
    <rPh sb="442" eb="444">
      <t>リヨウ</t>
    </rPh>
    <rPh sb="444" eb="445">
      <t>リツ</t>
    </rPh>
    <rPh sb="447" eb="449">
      <t>ヘイセイ</t>
    </rPh>
    <rPh sb="450" eb="451">
      <t>ネン</t>
    </rPh>
    <rPh sb="451" eb="452">
      <t>ド</t>
    </rPh>
    <rPh sb="452" eb="454">
      <t>イコウ</t>
    </rPh>
    <rPh sb="455" eb="457">
      <t>ハイスイ</t>
    </rPh>
    <rPh sb="457" eb="458">
      <t>リョウ</t>
    </rPh>
    <rPh sb="459" eb="461">
      <t>ゲンショウ</t>
    </rPh>
    <rPh sb="484" eb="486">
      <t>キンネン</t>
    </rPh>
    <rPh sb="491" eb="492">
      <t>ヨコ</t>
    </rPh>
    <rPh sb="495" eb="497">
      <t>スイイ</t>
    </rPh>
    <rPh sb="504" eb="506">
      <t>ユウシュウ</t>
    </rPh>
    <rPh sb="506" eb="507">
      <t>リツ</t>
    </rPh>
    <rPh sb="509" eb="511">
      <t>ロウスイ</t>
    </rPh>
    <rPh sb="511" eb="513">
      <t>ボウシ</t>
    </rPh>
    <rPh sb="513" eb="515">
      <t>サギョウ</t>
    </rPh>
    <rPh sb="516" eb="518">
      <t>コウカ</t>
    </rPh>
    <rPh sb="518" eb="519">
      <t>ナド</t>
    </rPh>
    <rPh sb="526" eb="527">
      <t>ウエ</t>
    </rPh>
    <rPh sb="530" eb="532">
      <t>スイイ</t>
    </rPh>
    <phoneticPr fontId="4"/>
  </si>
  <si>
    <t>①有形固定資産減価償却率は、類似団体平均値より
　も高く、年々増加傾向にあり、施設等の老朽化が
　進んでいる。
②管路経年化率は平均値を下回っているものの、高
　度経済成長期に布設された管路が次々と法定耐用
　年数を迎えることから、今後も増加していくこと
　が想定される。
③管路更新率はH26までは平均値を下回る傾向に
　あったが、計画的に配水管の更新を実施しており
　H27からは平均値を上回っている。今後も同程度
　の更新率で推移していくことが見込まれる。</t>
    <rPh sb="1" eb="3">
      <t>ユウケイ</t>
    </rPh>
    <rPh sb="3" eb="5">
      <t>コテイ</t>
    </rPh>
    <rPh sb="5" eb="7">
      <t>シサン</t>
    </rPh>
    <rPh sb="7" eb="9">
      <t>ゲンカ</t>
    </rPh>
    <rPh sb="9" eb="12">
      <t>ショウキャクリツ</t>
    </rPh>
    <rPh sb="14" eb="16">
      <t>ルイジ</t>
    </rPh>
    <rPh sb="16" eb="18">
      <t>ダンタイ</t>
    </rPh>
    <rPh sb="18" eb="20">
      <t>ヘイキン</t>
    </rPh>
    <rPh sb="20" eb="21">
      <t>アタイ</t>
    </rPh>
    <rPh sb="26" eb="27">
      <t>タカ</t>
    </rPh>
    <rPh sb="29" eb="31">
      <t>ネンネン</t>
    </rPh>
    <rPh sb="31" eb="33">
      <t>ゾウカ</t>
    </rPh>
    <rPh sb="33" eb="35">
      <t>ケイコウ</t>
    </rPh>
    <rPh sb="39" eb="41">
      <t>シセツ</t>
    </rPh>
    <rPh sb="41" eb="42">
      <t>ナド</t>
    </rPh>
    <rPh sb="43" eb="46">
      <t>ロウキュウカ</t>
    </rPh>
    <rPh sb="49" eb="50">
      <t>スス</t>
    </rPh>
    <phoneticPr fontId="4"/>
  </si>
  <si>
    <t>　企業債借入の抑制による支払利息の削減等、費用の削減に取り組んできたため、給水原価は類似団体平均以下であり、経常収支比率、料金回収率は平均よりも高い水準にある。また、累積欠損金も発生しておらず、経営の健全性は良好な状態にある。
　しかし、有形固定資産減価償却率、管路経年化率からは、水道施設の老朽化の進行が読み取れる。
　近い将来人口が減少に転じること等により、水の使用量は減少傾向で推移していくものと予想されるため、収入の大部分を占める給水収益も同様に減少していくことが見込まれる。一方で、施設の経年劣化に伴う大規模更新や耐震化事業の実施により、今後も費用は高い水準で推移することが見込まれる。
　このような厳しい経営環境の中でも施設規模の見直しや延命化等の工夫により支出を抑え、健全財政の維持と更新財源の確保の両立を図ることで、安全安定給水を維持していきたいと考えている。</t>
    <rPh sb="1" eb="3">
      <t>キギョウ</t>
    </rPh>
    <rPh sb="3" eb="4">
      <t>サイ</t>
    </rPh>
    <rPh sb="4" eb="6">
      <t>カリイレ</t>
    </rPh>
    <rPh sb="7" eb="9">
      <t>ヨクセイ</t>
    </rPh>
    <rPh sb="12" eb="14">
      <t>シハライ</t>
    </rPh>
    <rPh sb="14" eb="16">
      <t>リソク</t>
    </rPh>
    <rPh sb="17" eb="19">
      <t>サクゲン</t>
    </rPh>
    <rPh sb="19" eb="20">
      <t>ナド</t>
    </rPh>
    <rPh sb="21" eb="23">
      <t>ヒヨウ</t>
    </rPh>
    <rPh sb="24" eb="26">
      <t>サクゲン</t>
    </rPh>
    <rPh sb="27" eb="28">
      <t>ト</t>
    </rPh>
    <rPh sb="29" eb="30">
      <t>ク</t>
    </rPh>
    <rPh sb="37" eb="39">
      <t>キュウスイ</t>
    </rPh>
    <rPh sb="39" eb="41">
      <t>ゲンカ</t>
    </rPh>
    <rPh sb="42" eb="44">
      <t>ルイジ</t>
    </rPh>
    <rPh sb="44" eb="46">
      <t>ダンタイ</t>
    </rPh>
    <rPh sb="46" eb="48">
      <t>ヘイキン</t>
    </rPh>
    <rPh sb="48" eb="50">
      <t>イカ</t>
    </rPh>
    <rPh sb="54" eb="56">
      <t>ケイジョウ</t>
    </rPh>
    <rPh sb="56" eb="58">
      <t>シュウシ</t>
    </rPh>
    <rPh sb="58" eb="60">
      <t>ヒリツ</t>
    </rPh>
    <rPh sb="61" eb="63">
      <t>リョウキン</t>
    </rPh>
    <rPh sb="63" eb="65">
      <t>カイシュウ</t>
    </rPh>
    <rPh sb="65" eb="66">
      <t>リツ</t>
    </rPh>
    <rPh sb="67" eb="69">
      <t>ヘイキン</t>
    </rPh>
    <rPh sb="72" eb="73">
      <t>タカ</t>
    </rPh>
    <rPh sb="74" eb="76">
      <t>スイジュン</t>
    </rPh>
    <rPh sb="83" eb="85">
      <t>ルイセキ</t>
    </rPh>
    <rPh sb="85" eb="88">
      <t>ケッソンキン</t>
    </rPh>
    <rPh sb="89" eb="91">
      <t>ハッセイ</t>
    </rPh>
    <rPh sb="97" eb="99">
      <t>ケイエイ</t>
    </rPh>
    <rPh sb="100" eb="103">
      <t>ケンゼンセイ</t>
    </rPh>
    <rPh sb="104" eb="106">
      <t>リョウコウ</t>
    </rPh>
    <rPh sb="107" eb="109">
      <t>ジョウタイ</t>
    </rPh>
    <rPh sb="119" eb="121">
      <t>ユウケイ</t>
    </rPh>
    <rPh sb="121" eb="123">
      <t>コテイ</t>
    </rPh>
    <rPh sb="123" eb="125">
      <t>シサン</t>
    </rPh>
    <rPh sb="125" eb="127">
      <t>ゲンカ</t>
    </rPh>
    <rPh sb="127" eb="129">
      <t>ショウキャク</t>
    </rPh>
    <rPh sb="129" eb="130">
      <t>リツ</t>
    </rPh>
    <rPh sb="131" eb="133">
      <t>カンロ</t>
    </rPh>
    <rPh sb="133" eb="136">
      <t>ケイネンカ</t>
    </rPh>
    <rPh sb="136" eb="137">
      <t>リツ</t>
    </rPh>
    <rPh sb="141" eb="143">
      <t>スイドウ</t>
    </rPh>
    <rPh sb="143" eb="145">
      <t>シセツ</t>
    </rPh>
    <rPh sb="146" eb="149">
      <t>ロウキュウカ</t>
    </rPh>
    <rPh sb="150" eb="152">
      <t>シンコウ</t>
    </rPh>
    <rPh sb="153" eb="154">
      <t>ヨ</t>
    </rPh>
    <rPh sb="155" eb="156">
      <t>ト</t>
    </rPh>
    <rPh sb="236" eb="238">
      <t>ミコ</t>
    </rPh>
    <rPh sb="242" eb="244">
      <t>イッポウ</t>
    </rPh>
    <rPh sb="277" eb="279">
      <t>ヒヨウ</t>
    </rPh>
    <rPh sb="305" eb="306">
      <t>キビ</t>
    </rPh>
    <rPh sb="308" eb="310">
      <t>ケイエイ</t>
    </rPh>
    <rPh sb="310" eb="312">
      <t>カンキョウ</t>
    </rPh>
    <rPh sb="313" eb="314">
      <t>ナカ</t>
    </rPh>
    <rPh sb="328" eb="329">
      <t>トウ</t>
    </rPh>
    <rPh sb="382" eb="38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</si>
</sst>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Border="1" applyAlignment="1">
      <alignment horizontal="left" vertical="center"/>
    </xf>
    <xf numFmtId="0" fontId="15"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1.08</c:v>
                </c:pt>
                <c:pt idx="1">
                  <c:v>1.31</c:v>
                </c:pt>
                <c:pt idx="2">
                  <c:v>1.4</c:v>
                </c:pt>
                <c:pt idx="3">
                  <c:v>1.36</c:v>
                </c:pt>
                <c:pt idx="4">
                  <c:v>1.57</c:v>
                </c:pt>
              </c:numCache>
            </c:numRef>
          </c:val>
          <c:extLst>
            <c:ext xmlns:c16="http://schemas.microsoft.com/office/drawing/2014/chart" uri="{C3380CC4-5D6E-409C-BE32-E72D297353CC}">
              <c16:uniqueId val="{00000000-5149-4E84-82DE-C25C404E1F3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1.23</c:v>
                </c:pt>
                <c:pt idx="1">
                  <c:v>1.23</c:v>
                </c:pt>
                <c:pt idx="2">
                  <c:v>1.18</c:v>
                </c:pt>
                <c:pt idx="3">
                  <c:v>0.97</c:v>
                </c:pt>
                <c:pt idx="4">
                  <c:v>1.03</c:v>
                </c:pt>
              </c:numCache>
            </c:numRef>
          </c:val>
          <c:smooth val="0"/>
          <c:extLst>
            <c:ext xmlns:c16="http://schemas.microsoft.com/office/drawing/2014/chart" uri="{C3380CC4-5D6E-409C-BE32-E72D297353CC}">
              <c16:uniqueId val="{00000001-5149-4E84-82DE-C25C404E1F3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61.6</c:v>
                </c:pt>
                <c:pt idx="1">
                  <c:v>62</c:v>
                </c:pt>
                <c:pt idx="2">
                  <c:v>62.28</c:v>
                </c:pt>
                <c:pt idx="3">
                  <c:v>62.56</c:v>
                </c:pt>
                <c:pt idx="4">
                  <c:v>62.41</c:v>
                </c:pt>
              </c:numCache>
            </c:numRef>
          </c:val>
          <c:extLst>
            <c:ext xmlns:c16="http://schemas.microsoft.com/office/drawing/2014/chart" uri="{C3380CC4-5D6E-409C-BE32-E72D297353CC}">
              <c16:uniqueId val="{00000000-4930-46AA-B407-F2939AE8ED2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58.97</c:v>
                </c:pt>
                <c:pt idx="1">
                  <c:v>58.67</c:v>
                </c:pt>
                <c:pt idx="2">
                  <c:v>59</c:v>
                </c:pt>
                <c:pt idx="3">
                  <c:v>59.36</c:v>
                </c:pt>
                <c:pt idx="4">
                  <c:v>59.32</c:v>
                </c:pt>
              </c:numCache>
            </c:numRef>
          </c:val>
          <c:smooth val="0"/>
          <c:extLst>
            <c:ext xmlns:c16="http://schemas.microsoft.com/office/drawing/2014/chart" uri="{C3380CC4-5D6E-409C-BE32-E72D297353CC}">
              <c16:uniqueId val="{00000001-4930-46AA-B407-F2939AE8ED2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92.97</c:v>
                </c:pt>
                <c:pt idx="1">
                  <c:v>92.96</c:v>
                </c:pt>
                <c:pt idx="2">
                  <c:v>93.31</c:v>
                </c:pt>
                <c:pt idx="3">
                  <c:v>93.1</c:v>
                </c:pt>
                <c:pt idx="4">
                  <c:v>92.87</c:v>
                </c:pt>
              </c:numCache>
            </c:numRef>
          </c:val>
          <c:extLst>
            <c:ext xmlns:c16="http://schemas.microsoft.com/office/drawing/2014/chart" uri="{C3380CC4-5D6E-409C-BE32-E72D297353CC}">
              <c16:uniqueId val="{00000000-0A64-416A-A3DA-47B13EFE81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92.91</c:v>
                </c:pt>
                <c:pt idx="1">
                  <c:v>93.36</c:v>
                </c:pt>
                <c:pt idx="2">
                  <c:v>93.69</c:v>
                </c:pt>
                <c:pt idx="3">
                  <c:v>93.82</c:v>
                </c:pt>
                <c:pt idx="4">
                  <c:v>93.74</c:v>
                </c:pt>
              </c:numCache>
            </c:numRef>
          </c:val>
          <c:smooth val="0"/>
          <c:extLst>
            <c:ext xmlns:c16="http://schemas.microsoft.com/office/drawing/2014/chart" uri="{C3380CC4-5D6E-409C-BE32-E72D297353CC}">
              <c16:uniqueId val="{00000001-0A64-416A-A3DA-47B13EFE81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131.49</c:v>
                </c:pt>
                <c:pt idx="1">
                  <c:v>134.43</c:v>
                </c:pt>
                <c:pt idx="2">
                  <c:v>132.69</c:v>
                </c:pt>
                <c:pt idx="3">
                  <c:v>133.59</c:v>
                </c:pt>
                <c:pt idx="4">
                  <c:v>127.96</c:v>
                </c:pt>
              </c:numCache>
            </c:numRef>
          </c:val>
          <c:extLst>
            <c:ext xmlns:c16="http://schemas.microsoft.com/office/drawing/2014/chart" uri="{C3380CC4-5D6E-409C-BE32-E72D297353CC}">
              <c16:uniqueId val="{00000000-53ED-4995-A1E7-7EA51B2D0FC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113.97</c:v>
                </c:pt>
                <c:pt idx="1">
                  <c:v>114.38</c:v>
                </c:pt>
                <c:pt idx="2">
                  <c:v>114.5</c:v>
                </c:pt>
                <c:pt idx="3">
                  <c:v>113.59</c:v>
                </c:pt>
                <c:pt idx="4">
                  <c:v>113.62</c:v>
                </c:pt>
              </c:numCache>
            </c:numRef>
          </c:val>
          <c:smooth val="0"/>
          <c:extLst>
            <c:ext xmlns:c16="http://schemas.microsoft.com/office/drawing/2014/chart" uri="{C3380CC4-5D6E-409C-BE32-E72D297353CC}">
              <c16:uniqueId val="{00000001-53ED-4995-A1E7-7EA51B2D0FC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51.1</c:v>
                </c:pt>
                <c:pt idx="1">
                  <c:v>52.5</c:v>
                </c:pt>
                <c:pt idx="2">
                  <c:v>52.97</c:v>
                </c:pt>
                <c:pt idx="3">
                  <c:v>54.03</c:v>
                </c:pt>
                <c:pt idx="4">
                  <c:v>54.72</c:v>
                </c:pt>
              </c:numCache>
            </c:numRef>
          </c:val>
          <c:extLst>
            <c:ext xmlns:c16="http://schemas.microsoft.com/office/drawing/2014/chart" uri="{C3380CC4-5D6E-409C-BE32-E72D297353CC}">
              <c16:uniqueId val="{00000000-73A3-4460-A225-2CBB0E21AA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46.73</c:v>
                </c:pt>
                <c:pt idx="1">
                  <c:v>47.39</c:v>
                </c:pt>
                <c:pt idx="2">
                  <c:v>48.05</c:v>
                </c:pt>
                <c:pt idx="3">
                  <c:v>48.64</c:v>
                </c:pt>
                <c:pt idx="4">
                  <c:v>49.23</c:v>
                </c:pt>
              </c:numCache>
            </c:numRef>
          </c:val>
          <c:smooth val="0"/>
          <c:extLst>
            <c:ext xmlns:c16="http://schemas.microsoft.com/office/drawing/2014/chart" uri="{C3380CC4-5D6E-409C-BE32-E72D297353CC}">
              <c16:uniqueId val="{00000001-73A3-4460-A225-2CBB0E21AA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7.45</c:v>
                </c:pt>
                <c:pt idx="1">
                  <c:v>8.7200000000000006</c:v>
                </c:pt>
                <c:pt idx="2">
                  <c:v>10.4</c:v>
                </c:pt>
                <c:pt idx="3">
                  <c:v>12.09</c:v>
                </c:pt>
                <c:pt idx="4">
                  <c:v>13.65</c:v>
                </c:pt>
              </c:numCache>
            </c:numRef>
          </c:val>
          <c:extLst>
            <c:ext xmlns:c16="http://schemas.microsoft.com/office/drawing/2014/chart" uri="{C3380CC4-5D6E-409C-BE32-E72D297353CC}">
              <c16:uniqueId val="{00000000-5DEF-48D0-9572-37184AFE17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16.739999999999998</c:v>
                </c:pt>
                <c:pt idx="2">
                  <c:v>17.97</c:v>
                </c:pt>
                <c:pt idx="3">
                  <c:v>19.95</c:v>
                </c:pt>
                <c:pt idx="4">
                  <c:v>21.62</c:v>
                </c:pt>
              </c:numCache>
            </c:numRef>
          </c:val>
          <c:smooth val="0"/>
          <c:extLst>
            <c:ext xmlns:c16="http://schemas.microsoft.com/office/drawing/2014/chart" uri="{C3380CC4-5D6E-409C-BE32-E72D297353CC}">
              <c16:uniqueId val="{00000001-5DEF-48D0-9572-37184AFE17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E2-439F-B747-FEDFD4EBA5A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CE2-439F-B747-FEDFD4EBA5A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133.81</c:v>
                </c:pt>
                <c:pt idx="1">
                  <c:v>129.24</c:v>
                </c:pt>
                <c:pt idx="2">
                  <c:v>129.69</c:v>
                </c:pt>
                <c:pt idx="3">
                  <c:v>138.30000000000001</c:v>
                </c:pt>
                <c:pt idx="4">
                  <c:v>144.84</c:v>
                </c:pt>
              </c:numCache>
            </c:numRef>
          </c:val>
          <c:extLst>
            <c:ext xmlns:c16="http://schemas.microsoft.com/office/drawing/2014/chart" uri="{C3380CC4-5D6E-409C-BE32-E72D297353CC}">
              <c16:uniqueId val="{00000000-AAC8-4D72-A835-6254A06EEA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178.43</c:v>
                </c:pt>
                <c:pt idx="1">
                  <c:v>168.99</c:v>
                </c:pt>
                <c:pt idx="2">
                  <c:v>159.12</c:v>
                </c:pt>
                <c:pt idx="3">
                  <c:v>169.68</c:v>
                </c:pt>
                <c:pt idx="4">
                  <c:v>166.51</c:v>
                </c:pt>
              </c:numCache>
            </c:numRef>
          </c:val>
          <c:smooth val="0"/>
          <c:extLst>
            <c:ext xmlns:c16="http://schemas.microsoft.com/office/drawing/2014/chart" uri="{C3380CC4-5D6E-409C-BE32-E72D297353CC}">
              <c16:uniqueId val="{00000001-AAC8-4D72-A835-6254A06EEA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265.42</c:v>
                </c:pt>
                <c:pt idx="1">
                  <c:v>245.08</c:v>
                </c:pt>
                <c:pt idx="2">
                  <c:v>223.22</c:v>
                </c:pt>
                <c:pt idx="3">
                  <c:v>205.62</c:v>
                </c:pt>
                <c:pt idx="4">
                  <c:v>189.01</c:v>
                </c:pt>
              </c:numCache>
            </c:numRef>
          </c:val>
          <c:extLst>
            <c:ext xmlns:c16="http://schemas.microsoft.com/office/drawing/2014/chart" uri="{C3380CC4-5D6E-409C-BE32-E72D297353CC}">
              <c16:uniqueId val="{00000000-3B0C-49DF-9B45-1B7613CEEF8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220.35</c:v>
                </c:pt>
                <c:pt idx="1">
                  <c:v>212.16</c:v>
                </c:pt>
                <c:pt idx="2">
                  <c:v>206.16</c:v>
                </c:pt>
                <c:pt idx="3">
                  <c:v>203.63</c:v>
                </c:pt>
                <c:pt idx="4">
                  <c:v>198.51</c:v>
                </c:pt>
              </c:numCache>
            </c:numRef>
          </c:val>
          <c:smooth val="0"/>
          <c:extLst>
            <c:ext xmlns:c16="http://schemas.microsoft.com/office/drawing/2014/chart" uri="{C3380CC4-5D6E-409C-BE32-E72D297353CC}">
              <c16:uniqueId val="{00000001-3B0C-49DF-9B45-1B7613CEEF8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126.41</c:v>
                </c:pt>
                <c:pt idx="1">
                  <c:v>130.44999999999999</c:v>
                </c:pt>
                <c:pt idx="2">
                  <c:v>128.16</c:v>
                </c:pt>
                <c:pt idx="3">
                  <c:v>129.6</c:v>
                </c:pt>
                <c:pt idx="4">
                  <c:v>122.74</c:v>
                </c:pt>
              </c:numCache>
            </c:numRef>
          </c:val>
          <c:extLst>
            <c:ext xmlns:c16="http://schemas.microsoft.com/office/drawing/2014/chart" uri="{C3380CC4-5D6E-409C-BE32-E72D297353CC}">
              <c16:uniqueId val="{00000000-1529-434E-83AE-DE94E1B0A2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104.05</c:v>
                </c:pt>
                <c:pt idx="1">
                  <c:v>104.16</c:v>
                </c:pt>
                <c:pt idx="2">
                  <c:v>104.03</c:v>
                </c:pt>
                <c:pt idx="3">
                  <c:v>103.04</c:v>
                </c:pt>
                <c:pt idx="4">
                  <c:v>103.28</c:v>
                </c:pt>
              </c:numCache>
            </c:numRef>
          </c:val>
          <c:smooth val="0"/>
          <c:extLst>
            <c:ext xmlns:c16="http://schemas.microsoft.com/office/drawing/2014/chart" uri="{C3380CC4-5D6E-409C-BE32-E72D297353CC}">
              <c16:uniqueId val="{00000001-1529-434E-83AE-DE94E1B0A2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168.87</c:v>
                </c:pt>
                <c:pt idx="1">
                  <c:v>162.6</c:v>
                </c:pt>
                <c:pt idx="2">
                  <c:v>165.42</c:v>
                </c:pt>
                <c:pt idx="3">
                  <c:v>163.55000000000001</c:v>
                </c:pt>
                <c:pt idx="4">
                  <c:v>172.94</c:v>
                </c:pt>
              </c:numCache>
            </c:numRef>
          </c:val>
          <c:extLst>
            <c:ext xmlns:c16="http://schemas.microsoft.com/office/drawing/2014/chart" uri="{C3380CC4-5D6E-409C-BE32-E72D297353CC}">
              <c16:uniqueId val="{00000000-EE62-4664-A2C3-DE7CDB0FD0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171.57</c:v>
                </c:pt>
                <c:pt idx="1">
                  <c:v>171.29</c:v>
                </c:pt>
                <c:pt idx="2">
                  <c:v>171.54</c:v>
                </c:pt>
                <c:pt idx="3">
                  <c:v>173</c:v>
                </c:pt>
                <c:pt idx="4">
                  <c:v>173.11</c:v>
                </c:pt>
              </c:numCache>
            </c:numRef>
          </c:val>
          <c:smooth val="0"/>
          <c:extLst>
            <c:ext xmlns:c16="http://schemas.microsoft.com/office/drawing/2014/chart" uri="{C3380CC4-5D6E-409C-BE32-E72D297353CC}">
              <c16:uniqueId val="{00000001-EE62-4664-A2C3-DE7CDB0FD0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7" zoomScale="75" zoomScaleNormal="75"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北海道　札幌市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政令市等</v>
      </c>
      <c r="X8" s="59"/>
      <c r="Y8" s="59"/>
      <c r="Z8" s="59"/>
      <c r="AA8" s="59"/>
      <c r="AB8" s="59"/>
      <c r="AC8" s="59"/>
      <c r="AD8" s="59" t="str">
        <f>データ!$M$6</f>
        <v>自治体職員</v>
      </c>
      <c r="AE8" s="59"/>
      <c r="AF8" s="59"/>
      <c r="AG8" s="59"/>
      <c r="AH8" s="59"/>
      <c r="AI8" s="59"/>
      <c r="AJ8" s="59"/>
      <c r="AK8" s="4"/>
      <c r="AL8" s="60">
        <f>データ!$R$6</f>
        <v>1955457</v>
      </c>
      <c r="AM8" s="60"/>
      <c r="AN8" s="60"/>
      <c r="AO8" s="60"/>
      <c r="AP8" s="60"/>
      <c r="AQ8" s="60"/>
      <c r="AR8" s="60"/>
      <c r="AS8" s="60"/>
      <c r="AT8" s="51">
        <f>データ!$S$6</f>
        <v>1121.26</v>
      </c>
      <c r="AU8" s="52"/>
      <c r="AV8" s="52"/>
      <c r="AW8" s="52"/>
      <c r="AX8" s="52"/>
      <c r="AY8" s="52"/>
      <c r="AZ8" s="52"/>
      <c r="BA8" s="52"/>
      <c r="BB8" s="53">
        <f>データ!$T$6</f>
        <v>1743.98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74.900000000000006</v>
      </c>
      <c r="J10" s="52"/>
      <c r="K10" s="52"/>
      <c r="L10" s="52"/>
      <c r="M10" s="52"/>
      <c r="N10" s="52"/>
      <c r="O10" s="63"/>
      <c r="P10" s="53">
        <f>データ!$P$6</f>
        <v>100.21</v>
      </c>
      <c r="Q10" s="53"/>
      <c r="R10" s="53"/>
      <c r="S10" s="53"/>
      <c r="T10" s="53"/>
      <c r="U10" s="53"/>
      <c r="V10" s="53"/>
      <c r="W10" s="60">
        <f>データ!$Q$6</f>
        <v>3585</v>
      </c>
      <c r="X10" s="60"/>
      <c r="Y10" s="60"/>
      <c r="Z10" s="60"/>
      <c r="AA10" s="60"/>
      <c r="AB10" s="60"/>
      <c r="AC10" s="60"/>
      <c r="AD10" s="2"/>
      <c r="AE10" s="2"/>
      <c r="AF10" s="2"/>
      <c r="AG10" s="2"/>
      <c r="AH10" s="4"/>
      <c r="AI10" s="4"/>
      <c r="AJ10" s="4"/>
      <c r="AK10" s="4"/>
      <c r="AL10" s="60">
        <f>データ!$U$6</f>
        <v>1957986</v>
      </c>
      <c r="AM10" s="60"/>
      <c r="AN10" s="60"/>
      <c r="AO10" s="60"/>
      <c r="AP10" s="60"/>
      <c r="AQ10" s="60"/>
      <c r="AR10" s="60"/>
      <c r="AS10" s="60"/>
      <c r="AT10" s="51">
        <f>データ!$V$6</f>
        <v>335</v>
      </c>
      <c r="AU10" s="52"/>
      <c r="AV10" s="52"/>
      <c r="AW10" s="52"/>
      <c r="AX10" s="52"/>
      <c r="AY10" s="52"/>
      <c r="AZ10" s="52"/>
      <c r="BA10" s="52"/>
      <c r="BB10" s="53">
        <f>データ!$W$6</f>
        <v>5844.73</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72" t="s">
        <v>25</v>
      </c>
      <c r="BM14" s="73"/>
      <c r="BN14" s="73"/>
      <c r="BO14" s="73"/>
      <c r="BP14" s="73"/>
      <c r="BQ14" s="73"/>
      <c r="BR14" s="73"/>
      <c r="BS14" s="73"/>
      <c r="BT14" s="73"/>
      <c r="BU14" s="73"/>
      <c r="BV14" s="73"/>
      <c r="BW14" s="73"/>
      <c r="BX14" s="73"/>
      <c r="BY14" s="73"/>
      <c r="BZ14" s="74"/>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75"/>
      <c r="BM15" s="76"/>
      <c r="BN15" s="76"/>
      <c r="BO15" s="76"/>
      <c r="BP15" s="76"/>
      <c r="BQ15" s="76"/>
      <c r="BR15" s="76"/>
      <c r="BS15" s="76"/>
      <c r="BT15" s="76"/>
      <c r="BU15" s="76"/>
      <c r="BV15" s="76"/>
      <c r="BW15" s="76"/>
      <c r="BX15" s="76"/>
      <c r="BY15" s="76"/>
      <c r="BZ15" s="77"/>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6" t="s">
        <v>105</v>
      </c>
      <c r="BM16" s="67"/>
      <c r="BN16" s="67"/>
      <c r="BO16" s="67"/>
      <c r="BP16" s="67"/>
      <c r="BQ16" s="67"/>
      <c r="BR16" s="67"/>
      <c r="BS16" s="67"/>
      <c r="BT16" s="67"/>
      <c r="BU16" s="67"/>
      <c r="BV16" s="67"/>
      <c r="BW16" s="67"/>
      <c r="BX16" s="67"/>
      <c r="BY16" s="67"/>
      <c r="BZ16" s="6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2" t="s">
        <v>26</v>
      </c>
      <c r="BM45" s="73"/>
      <c r="BN45" s="73"/>
      <c r="BO45" s="73"/>
      <c r="BP45" s="73"/>
      <c r="BQ45" s="73"/>
      <c r="BR45" s="73"/>
      <c r="BS45" s="73"/>
      <c r="BT45" s="73"/>
      <c r="BU45" s="73"/>
      <c r="BV45" s="73"/>
      <c r="BW45" s="73"/>
      <c r="BX45" s="73"/>
      <c r="BY45" s="73"/>
      <c r="BZ45" s="74"/>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6" t="s">
        <v>106</v>
      </c>
      <c r="BM47" s="67"/>
      <c r="BN47" s="67"/>
      <c r="BO47" s="67"/>
      <c r="BP47" s="67"/>
      <c r="BQ47" s="67"/>
      <c r="BR47" s="67"/>
      <c r="BS47" s="67"/>
      <c r="BT47" s="67"/>
      <c r="BU47" s="67"/>
      <c r="BV47" s="67"/>
      <c r="BW47" s="67"/>
      <c r="BX47" s="67"/>
      <c r="BY47" s="67"/>
      <c r="BZ47" s="6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6"/>
      <c r="BM59" s="67"/>
      <c r="BN59" s="67"/>
      <c r="BO59" s="67"/>
      <c r="BP59" s="67"/>
      <c r="BQ59" s="67"/>
      <c r="BR59" s="67"/>
      <c r="BS59" s="67"/>
      <c r="BT59" s="67"/>
      <c r="BU59" s="67"/>
      <c r="BV59" s="67"/>
      <c r="BW59" s="67"/>
      <c r="BX59" s="67"/>
      <c r="BY59" s="67"/>
      <c r="BZ59" s="68"/>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66"/>
      <c r="BM60" s="67"/>
      <c r="BN60" s="67"/>
      <c r="BO60" s="67"/>
      <c r="BP60" s="67"/>
      <c r="BQ60" s="67"/>
      <c r="BR60" s="67"/>
      <c r="BS60" s="67"/>
      <c r="BT60" s="67"/>
      <c r="BU60" s="67"/>
      <c r="BV60" s="67"/>
      <c r="BW60" s="67"/>
      <c r="BX60" s="67"/>
      <c r="BY60" s="67"/>
      <c r="BZ60" s="68"/>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66"/>
      <c r="BM61" s="67"/>
      <c r="BN61" s="67"/>
      <c r="BO61" s="67"/>
      <c r="BP61" s="67"/>
      <c r="BQ61" s="67"/>
      <c r="BR61" s="67"/>
      <c r="BS61" s="67"/>
      <c r="BT61" s="67"/>
      <c r="BU61" s="67"/>
      <c r="BV61" s="67"/>
      <c r="BW61" s="67"/>
      <c r="BX61" s="67"/>
      <c r="BY61" s="67"/>
      <c r="BZ61" s="6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6"/>
      <c r="BM63" s="67"/>
      <c r="BN63" s="67"/>
      <c r="BO63" s="67"/>
      <c r="BP63" s="67"/>
      <c r="BQ63" s="67"/>
      <c r="BR63" s="67"/>
      <c r="BS63" s="67"/>
      <c r="BT63" s="67"/>
      <c r="BU63" s="67"/>
      <c r="BV63" s="67"/>
      <c r="BW63" s="67"/>
      <c r="BX63" s="67"/>
      <c r="BY63" s="67"/>
      <c r="BZ63" s="6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2" t="s">
        <v>28</v>
      </c>
      <c r="BM64" s="73"/>
      <c r="BN64" s="73"/>
      <c r="BO64" s="73"/>
      <c r="BP64" s="73"/>
      <c r="BQ64" s="73"/>
      <c r="BR64" s="73"/>
      <c r="BS64" s="73"/>
      <c r="BT64" s="73"/>
      <c r="BU64" s="73"/>
      <c r="BV64" s="73"/>
      <c r="BW64" s="73"/>
      <c r="BX64" s="73"/>
      <c r="BY64" s="73"/>
      <c r="BZ64" s="74"/>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66" t="s">
        <v>107</v>
      </c>
      <c r="BM66" s="67"/>
      <c r="BN66" s="67"/>
      <c r="BO66" s="67"/>
      <c r="BP66" s="67"/>
      <c r="BQ66" s="67"/>
      <c r="BR66" s="67"/>
      <c r="BS66" s="67"/>
      <c r="BT66" s="67"/>
      <c r="BU66" s="67"/>
      <c r="BV66" s="67"/>
      <c r="BW66" s="67"/>
      <c r="BX66" s="67"/>
      <c r="BY66" s="67"/>
      <c r="BZ66" s="68"/>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9"/>
      <c r="BM82" s="70"/>
      <c r="BN82" s="70"/>
      <c r="BO82" s="70"/>
      <c r="BP82" s="70"/>
      <c r="BQ82" s="70"/>
      <c r="BR82" s="70"/>
      <c r="BS82" s="70"/>
      <c r="BT82" s="70"/>
      <c r="BU82" s="70"/>
      <c r="BV82" s="70"/>
      <c r="BW82" s="70"/>
      <c r="BX82" s="70"/>
      <c r="BY82" s="70"/>
      <c r="BZ82" s="71"/>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GLavL0zP+LDtxkDNt4Bn3OhXqknN8+MhWNWkDwsbn2f1bRt/HrKLYv2K+RSdye7H6x00TYskFqB+Ybm+Vpivw==" saltValue="d0gdXmw/5hAFG2nbxh7gDQ==" spinCount="100000" sheet="1" objects="1" scenarios="1" formatCells="0" formatColumns="0" formatRows="0"/>
  <mergeCells count="44">
    <mergeCell ref="BL66:BZ82"/>
    <mergeCell ref="BL64:BZ65"/>
    <mergeCell ref="BL11:BZ13"/>
    <mergeCell ref="B14:BJ15"/>
    <mergeCell ref="BL14:BZ15"/>
    <mergeCell ref="BL45:BZ46"/>
    <mergeCell ref="B60:BJ61"/>
    <mergeCell ref="BL16:BZ44"/>
    <mergeCell ref="BL47:BZ63"/>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11002</v>
      </c>
      <c r="D6" s="34">
        <f t="shared" si="3"/>
        <v>46</v>
      </c>
      <c r="E6" s="34">
        <f t="shared" si="3"/>
        <v>1</v>
      </c>
      <c r="F6" s="34">
        <f t="shared" si="3"/>
        <v>0</v>
      </c>
      <c r="G6" s="34">
        <f t="shared" si="3"/>
        <v>1</v>
      </c>
      <c r="H6" s="34" t="str">
        <f t="shared" si="3"/>
        <v>北海道　札幌市</v>
      </c>
      <c r="I6" s="34" t="str">
        <f t="shared" si="3"/>
        <v>法適用</v>
      </c>
      <c r="J6" s="34" t="str">
        <f t="shared" si="3"/>
        <v>水道事業</v>
      </c>
      <c r="K6" s="34" t="str">
        <f t="shared" si="3"/>
        <v>末端給水事業</v>
      </c>
      <c r="L6" s="34" t="str">
        <f t="shared" si="3"/>
        <v>政令市等</v>
      </c>
      <c r="M6" s="34" t="str">
        <f t="shared" si="3"/>
        <v>自治体職員</v>
      </c>
      <c r="N6" s="35" t="str">
        <f t="shared" si="3"/>
        <v>-</v>
      </c>
      <c r="O6" s="35">
        <f t="shared" si="3"/>
        <v>74.900000000000006</v>
      </c>
      <c r="P6" s="35">
        <f t="shared" si="3"/>
        <v>100.21</v>
      </c>
      <c r="Q6" s="35">
        <f t="shared" si="3"/>
        <v>3585</v>
      </c>
      <c r="R6" s="35">
        <f t="shared" si="3"/>
        <v>1955457</v>
      </c>
      <c r="S6" s="35">
        <f t="shared" si="3"/>
        <v>1121.26</v>
      </c>
      <c r="T6" s="35">
        <f t="shared" si="3"/>
        <v>1743.98</v>
      </c>
      <c r="U6" s="35">
        <f t="shared" si="3"/>
        <v>1957986</v>
      </c>
      <c r="V6" s="35">
        <f t="shared" si="3"/>
        <v>335</v>
      </c>
      <c r="W6" s="35">
        <f t="shared" si="3"/>
        <v>5844.73</v>
      </c>
      <c r="X6" s="36">
        <f>IF(X7="",NA(),X7)</f>
        <v>131.49</v>
      </c>
      <c r="Y6" s="36">
        <f t="shared" ref="Y6:AG6" si="4">IF(Y7="",NA(),Y7)</f>
        <v>134.43</v>
      </c>
      <c r="Z6" s="36">
        <f t="shared" si="4"/>
        <v>132.69</v>
      </c>
      <c r="AA6" s="36">
        <f t="shared" si="4"/>
        <v>133.59</v>
      </c>
      <c r="AB6" s="36">
        <f t="shared" si="4"/>
        <v>127.96</v>
      </c>
      <c r="AC6" s="36">
        <f t="shared" si="4"/>
        <v>113.97</v>
      </c>
      <c r="AD6" s="36">
        <f t="shared" si="4"/>
        <v>114.38</v>
      </c>
      <c r="AE6" s="36">
        <f t="shared" si="4"/>
        <v>114.5</v>
      </c>
      <c r="AF6" s="36">
        <f t="shared" si="4"/>
        <v>113.59</v>
      </c>
      <c r="AG6" s="36">
        <f t="shared" si="4"/>
        <v>113.62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【1.05】</v>
      </c>
      <c r="AT6" s="36">
        <f>IF(AT7="",NA(),AT7)</f>
        <v>133.81</v>
      </c>
      <c r="AU6" s="36">
        <f t="shared" ref="AU6:BC6" si="6">IF(AU7="",NA(),AU7)</f>
        <v>129.24</v>
      </c>
      <c r="AV6" s="36">
        <f t="shared" si="6"/>
        <v>129.69</v>
      </c>
      <c r="AW6" s="36">
        <f t="shared" si="6"/>
        <v>138.30000000000001</v>
      </c>
      <c r="AX6" s="36">
        <f t="shared" si="6"/>
        <v>144.84</v>
      </c>
      <c r="AY6" s="36">
        <f t="shared" si="6"/>
        <v>178.43</v>
      </c>
      <c r="AZ6" s="36">
        <f t="shared" si="6"/>
        <v>168.99</v>
      </c>
      <c r="BA6" s="36">
        <f t="shared" si="6"/>
        <v>159.12</v>
      </c>
      <c r="BB6" s="36">
        <f t="shared" si="6"/>
        <v>169.68</v>
      </c>
      <c r="BC6" s="36">
        <f t="shared" si="6"/>
        <v>166.51</v>
      </c>
      <c r="BD6" s="35" t="str">
        <f>IF(BD7="","",IF(BD7="-","【-】","【"&amp;SUBSTITUTE(TEXT(BD7,"#,##0.00"),"-","△")&amp;"】"))</f>
        <v>【261.93】</v>
      </c>
      <c r="BE6" s="36">
        <f>IF(BE7="",NA(),BE7)</f>
        <v>265.42</v>
      </c>
      <c r="BF6" s="36">
        <f t="shared" ref="BF6:BN6" si="7">IF(BF7="",NA(),BF7)</f>
        <v>245.08</v>
      </c>
      <c r="BG6" s="36">
        <f t="shared" si="7"/>
        <v>223.22</v>
      </c>
      <c r="BH6" s="36">
        <f t="shared" si="7"/>
        <v>205.62</v>
      </c>
      <c r="BI6" s="36">
        <f t="shared" si="7"/>
        <v>189.01</v>
      </c>
      <c r="BJ6" s="36">
        <f t="shared" si="7"/>
        <v>220.35</v>
      </c>
      <c r="BK6" s="36">
        <f t="shared" si="7"/>
        <v>212.16</v>
      </c>
      <c r="BL6" s="36">
        <f t="shared" si="7"/>
        <v>206.16</v>
      </c>
      <c r="BM6" s="36">
        <f t="shared" si="7"/>
        <v>203.63</v>
      </c>
      <c r="BN6" s="36">
        <f t="shared" si="7"/>
        <v>198.51</v>
      </c>
      <c r="BO6" s="35" t="str">
        <f>IF(BO7="","",IF(BO7="-","【-】","【"&amp;SUBSTITUTE(TEXT(BO7,"#,##0.00"),"-","△")&amp;"】"))</f>
        <v>【270.46】</v>
      </c>
      <c r="BP6" s="36">
        <f>IF(BP7="",NA(),BP7)</f>
        <v>126.41</v>
      </c>
      <c r="BQ6" s="36">
        <f t="shared" ref="BQ6:BY6" si="8">IF(BQ7="",NA(),BQ7)</f>
        <v>130.44999999999999</v>
      </c>
      <c r="BR6" s="36">
        <f t="shared" si="8"/>
        <v>128.16</v>
      </c>
      <c r="BS6" s="36">
        <f t="shared" si="8"/>
        <v>129.6</v>
      </c>
      <c r="BT6" s="36">
        <f t="shared" si="8"/>
        <v>122.74</v>
      </c>
      <c r="BU6" s="36">
        <f t="shared" si="8"/>
        <v>104.05</v>
      </c>
      <c r="BV6" s="36">
        <f t="shared" si="8"/>
        <v>104.16</v>
      </c>
      <c r="BW6" s="36">
        <f t="shared" si="8"/>
        <v>104.03</v>
      </c>
      <c r="BX6" s="36">
        <f t="shared" si="8"/>
        <v>103.04</v>
      </c>
      <c r="BY6" s="36">
        <f t="shared" si="8"/>
        <v>103.28</v>
      </c>
      <c r="BZ6" s="35" t="str">
        <f>IF(BZ7="","",IF(BZ7="-","【-】","【"&amp;SUBSTITUTE(TEXT(BZ7,"#,##0.00"),"-","△")&amp;"】"))</f>
        <v>【103.91】</v>
      </c>
      <c r="CA6" s="36">
        <f>IF(CA7="",NA(),CA7)</f>
        <v>168.87</v>
      </c>
      <c r="CB6" s="36">
        <f t="shared" ref="CB6:CJ6" si="9">IF(CB7="",NA(),CB7)</f>
        <v>162.6</v>
      </c>
      <c r="CC6" s="36">
        <f t="shared" si="9"/>
        <v>165.42</v>
      </c>
      <c r="CD6" s="36">
        <f t="shared" si="9"/>
        <v>163.55000000000001</v>
      </c>
      <c r="CE6" s="36">
        <f t="shared" si="9"/>
        <v>172.94</v>
      </c>
      <c r="CF6" s="36">
        <f t="shared" si="9"/>
        <v>171.57</v>
      </c>
      <c r="CG6" s="36">
        <f t="shared" si="9"/>
        <v>171.29</v>
      </c>
      <c r="CH6" s="36">
        <f t="shared" si="9"/>
        <v>171.54</v>
      </c>
      <c r="CI6" s="36">
        <f t="shared" si="9"/>
        <v>173</v>
      </c>
      <c r="CJ6" s="36">
        <f t="shared" si="9"/>
        <v>173.11</v>
      </c>
      <c r="CK6" s="35" t="str">
        <f>IF(CK7="","",IF(CK7="-","【-】","【"&amp;SUBSTITUTE(TEXT(CK7,"#,##0.00"),"-","△")&amp;"】"))</f>
        <v>【167.11】</v>
      </c>
      <c r="CL6" s="36">
        <f>IF(CL7="",NA(),CL7)</f>
        <v>61.6</v>
      </c>
      <c r="CM6" s="36">
        <f t="shared" ref="CM6:CU6" si="10">IF(CM7="",NA(),CM7)</f>
        <v>62</v>
      </c>
      <c r="CN6" s="36">
        <f t="shared" si="10"/>
        <v>62.28</v>
      </c>
      <c r="CO6" s="36">
        <f t="shared" si="10"/>
        <v>62.56</v>
      </c>
      <c r="CP6" s="36">
        <f t="shared" si="10"/>
        <v>62.41</v>
      </c>
      <c r="CQ6" s="36">
        <f t="shared" si="10"/>
        <v>58.97</v>
      </c>
      <c r="CR6" s="36">
        <f t="shared" si="10"/>
        <v>58.67</v>
      </c>
      <c r="CS6" s="36">
        <f t="shared" si="10"/>
        <v>59</v>
      </c>
      <c r="CT6" s="36">
        <f t="shared" si="10"/>
        <v>59.36</v>
      </c>
      <c r="CU6" s="36">
        <f t="shared" si="10"/>
        <v>59.32</v>
      </c>
      <c r="CV6" s="35" t="str">
        <f>IF(CV7="","",IF(CV7="-","【-】","【"&amp;SUBSTITUTE(TEXT(CV7,"#,##0.00"),"-","△")&amp;"】"))</f>
        <v>【60.27】</v>
      </c>
      <c r="CW6" s="36">
        <f>IF(CW7="",NA(),CW7)</f>
        <v>92.97</v>
      </c>
      <c r="CX6" s="36">
        <f t="shared" ref="CX6:DF6" si="11">IF(CX7="",NA(),CX7)</f>
        <v>92.96</v>
      </c>
      <c r="CY6" s="36">
        <f t="shared" si="11"/>
        <v>93.31</v>
      </c>
      <c r="CZ6" s="36">
        <f t="shared" si="11"/>
        <v>93.1</v>
      </c>
      <c r="DA6" s="36">
        <f t="shared" si="11"/>
        <v>92.87</v>
      </c>
      <c r="DB6" s="36">
        <f t="shared" si="11"/>
        <v>92.91</v>
      </c>
      <c r="DC6" s="36">
        <f t="shared" si="11"/>
        <v>93.36</v>
      </c>
      <c r="DD6" s="36">
        <f t="shared" si="11"/>
        <v>93.69</v>
      </c>
      <c r="DE6" s="36">
        <f t="shared" si="11"/>
        <v>93.82</v>
      </c>
      <c r="DF6" s="36">
        <f t="shared" si="11"/>
        <v>93.74</v>
      </c>
      <c r="DG6" s="35" t="str">
        <f>IF(DG7="","",IF(DG7="-","【-】","【"&amp;SUBSTITUTE(TEXT(DG7,"#,##0.00"),"-","△")&amp;"】"))</f>
        <v>【89.92】</v>
      </c>
      <c r="DH6" s="36">
        <f>IF(DH7="",NA(),DH7)</f>
        <v>51.1</v>
      </c>
      <c r="DI6" s="36">
        <f t="shared" ref="DI6:DQ6" si="12">IF(DI7="",NA(),DI7)</f>
        <v>52.5</v>
      </c>
      <c r="DJ6" s="36">
        <f t="shared" si="12"/>
        <v>52.97</v>
      </c>
      <c r="DK6" s="36">
        <f t="shared" si="12"/>
        <v>54.03</v>
      </c>
      <c r="DL6" s="36">
        <f t="shared" si="12"/>
        <v>54.72</v>
      </c>
      <c r="DM6" s="36">
        <f t="shared" si="12"/>
        <v>46.73</v>
      </c>
      <c r="DN6" s="36">
        <f t="shared" si="12"/>
        <v>47.39</v>
      </c>
      <c r="DO6" s="36">
        <f t="shared" si="12"/>
        <v>48.05</v>
      </c>
      <c r="DP6" s="36">
        <f t="shared" si="12"/>
        <v>48.64</v>
      </c>
      <c r="DQ6" s="36">
        <f t="shared" si="12"/>
        <v>49.23</v>
      </c>
      <c r="DR6" s="35" t="str">
        <f>IF(DR7="","",IF(DR7="-","【-】","【"&amp;SUBSTITUTE(TEXT(DR7,"#,##0.00"),"-","△")&amp;"】"))</f>
        <v>【48.85】</v>
      </c>
      <c r="DS6" s="36">
        <f>IF(DS7="",NA(),DS7)</f>
        <v>7.45</v>
      </c>
      <c r="DT6" s="36">
        <f t="shared" ref="DT6:EB6" si="13">IF(DT7="",NA(),DT7)</f>
        <v>8.7200000000000006</v>
      </c>
      <c r="DU6" s="36">
        <f t="shared" si="13"/>
        <v>10.4</v>
      </c>
      <c r="DV6" s="36">
        <f t="shared" si="13"/>
        <v>12.09</v>
      </c>
      <c r="DW6" s="36">
        <f t="shared" si="13"/>
        <v>13.65</v>
      </c>
      <c r="DX6" s="36">
        <f t="shared" si="13"/>
        <v>15.33</v>
      </c>
      <c r="DY6" s="36">
        <f t="shared" si="13"/>
        <v>16.739999999999998</v>
      </c>
      <c r="DZ6" s="36">
        <f t="shared" si="13"/>
        <v>17.97</v>
      </c>
      <c r="EA6" s="36">
        <f t="shared" si="13"/>
        <v>19.95</v>
      </c>
      <c r="EB6" s="36">
        <f t="shared" si="13"/>
        <v>21.62</v>
      </c>
      <c r="EC6" s="35" t="str">
        <f>IF(EC7="","",IF(EC7="-","【-】","【"&amp;SUBSTITUTE(TEXT(EC7,"#,##0.00"),"-","△")&amp;"】"))</f>
        <v>【17.80】</v>
      </c>
      <c r="ED6" s="36">
        <f>IF(ED7="",NA(),ED7)</f>
        <v>1.08</v>
      </c>
      <c r="EE6" s="36">
        <f t="shared" ref="EE6:EM6" si="14">IF(EE7="",NA(),EE7)</f>
        <v>1.31</v>
      </c>
      <c r="EF6" s="36">
        <f t="shared" si="14"/>
        <v>1.4</v>
      </c>
      <c r="EG6" s="36">
        <f t="shared" si="14"/>
        <v>1.36</v>
      </c>
      <c r="EH6" s="36">
        <f t="shared" si="14"/>
        <v>1.57</v>
      </c>
      <c r="EI6" s="36">
        <f t="shared" si="14"/>
        <v>1.23</v>
      </c>
      <c r="EJ6" s="36">
        <f t="shared" si="14"/>
        <v>1.23</v>
      </c>
      <c r="EK6" s="36">
        <f t="shared" si="14"/>
        <v>1.18</v>
      </c>
      <c r="EL6" s="36">
        <f t="shared" si="14"/>
        <v>0.97</v>
      </c>
      <c r="EM6" s="36">
        <f t="shared" si="14"/>
        <v>1.03</v>
      </c>
      <c r="EN6" s="35" t="str">
        <f>IF(EN7="","",IF(EN7="-","【-】","【"&amp;SUBSTITUTE(TEXT(EN7,"#,##0.00"),"-","△")&amp;"】"))</f>
        <v>【0.70】</v>
      </c>
    </row>
    <row r="7" spans="1:144" s="37" customFormat="1" x14ac:dyDescent="0.15">
      <c r="A7" s="29"/>
      <c r="B7" s="38">
        <v>2018</v>
      </c>
      <c r="C7" s="38">
        <v>11002</v>
      </c>
      <c r="D7" s="38">
        <v>46</v>
      </c>
      <c r="E7" s="38">
        <v>1</v>
      </c>
      <c r="F7" s="38">
        <v>0</v>
      </c>
      <c r="G7" s="38">
        <v>1</v>
      </c>
      <c r="H7" s="38" t="s">
        <v>93</v>
      </c>
      <c r="I7" s="38" t="s">
        <v>94</v>
      </c>
      <c r="J7" s="38" t="s">
        <v>95</v>
      </c>
      <c r="K7" s="38" t="s">
        <v>96</v>
      </c>
      <c r="L7" s="38" t="s">
        <v>97</v>
      </c>
      <c r="M7" s="38" t="s">
        <v>98</v>
      </c>
      <c r="N7" s="39" t="s">
        <v>99</v>
      </c>
      <c r="O7" s="39">
        <v>74.900000000000006</v>
      </c>
      <c r="P7" s="39">
        <v>100.21</v>
      </c>
      <c r="Q7" s="39">
        <v>3585</v>
      </c>
      <c r="R7" s="39">
        <v>1955457</v>
      </c>
      <c r="S7" s="39">
        <v>1121.26</v>
      </c>
      <c r="T7" s="39">
        <v>1743.98</v>
      </c>
      <c r="U7" s="39">
        <v>1957986</v>
      </c>
      <c r="V7" s="39">
        <v>335</v>
      </c>
      <c r="W7" s="39">
        <v>5844.73</v>
      </c>
      <c r="X7" s="39">
        <v>131.49</v>
      </c>
      <c r="Y7" s="39">
        <v>134.43</v>
      </c>
      <c r="Z7" s="39">
        <v>132.69</v>
      </c>
      <c r="AA7" s="39">
        <v>133.59</v>
      </c>
      <c r="AB7" s="39">
        <v>127.96</v>
      </c>
      <c r="AC7" s="39">
        <v>113.97</v>
      </c>
      <c r="AD7" s="39">
        <v>114.38</v>
      </c>
      <c r="AE7" s="39">
        <v>114.5</v>
      </c>
      <c r="AF7" s="39">
        <v>113.59</v>
      </c>
      <c r="AG7" s="39">
        <v>113.62</v>
      </c>
      <c r="AH7" s="39">
        <v>112.83</v>
      </c>
      <c r="AI7" s="39">
        <v>0</v>
      </c>
      <c r="AJ7" s="39">
        <v>0</v>
      </c>
      <c r="AK7" s="39">
        <v>0</v>
      </c>
      <c r="AL7" s="39">
        <v>0</v>
      </c>
      <c r="AM7" s="39">
        <v>0</v>
      </c>
      <c r="AN7" s="39">
        <v>0</v>
      </c>
      <c r="AO7" s="39">
        <v>0</v>
      </c>
      <c r="AP7" s="39">
        <v>0</v>
      </c>
      <c r="AQ7" s="39">
        <v>0</v>
      </c>
      <c r="AR7" s="39">
        <v>0</v>
      </c>
      <c r="AS7" s="39">
        <v>1.05</v>
      </c>
      <c r="AT7" s="39">
        <v>133.81</v>
      </c>
      <c r="AU7" s="39">
        <v>129.24</v>
      </c>
      <c r="AV7" s="39">
        <v>129.69</v>
      </c>
      <c r="AW7" s="39">
        <v>138.30000000000001</v>
      </c>
      <c r="AX7" s="39">
        <v>144.84</v>
      </c>
      <c r="AY7" s="39">
        <v>178.43</v>
      </c>
      <c r="AZ7" s="39">
        <v>168.99</v>
      </c>
      <c r="BA7" s="39">
        <v>159.12</v>
      </c>
      <c r="BB7" s="39">
        <v>169.68</v>
      </c>
      <c r="BC7" s="39">
        <v>166.51</v>
      </c>
      <c r="BD7" s="39">
        <v>261.93</v>
      </c>
      <c r="BE7" s="39">
        <v>265.42</v>
      </c>
      <c r="BF7" s="39">
        <v>245.08</v>
      </c>
      <c r="BG7" s="39">
        <v>223.22</v>
      </c>
      <c r="BH7" s="39">
        <v>205.62</v>
      </c>
      <c r="BI7" s="39">
        <v>189.01</v>
      </c>
      <c r="BJ7" s="39">
        <v>220.35</v>
      </c>
      <c r="BK7" s="39">
        <v>212.16</v>
      </c>
      <c r="BL7" s="39">
        <v>206.16</v>
      </c>
      <c r="BM7" s="39">
        <v>203.63</v>
      </c>
      <c r="BN7" s="39">
        <v>198.51</v>
      </c>
      <c r="BO7" s="39">
        <v>270.45999999999998</v>
      </c>
      <c r="BP7" s="39">
        <v>126.41</v>
      </c>
      <c r="BQ7" s="39">
        <v>130.44999999999999</v>
      </c>
      <c r="BR7" s="39">
        <v>128.16</v>
      </c>
      <c r="BS7" s="39">
        <v>129.6</v>
      </c>
      <c r="BT7" s="39">
        <v>122.74</v>
      </c>
      <c r="BU7" s="39">
        <v>104.05</v>
      </c>
      <c r="BV7" s="39">
        <v>104.16</v>
      </c>
      <c r="BW7" s="39">
        <v>104.03</v>
      </c>
      <c r="BX7" s="39">
        <v>103.04</v>
      </c>
      <c r="BY7" s="39">
        <v>103.28</v>
      </c>
      <c r="BZ7" s="39">
        <v>103.91</v>
      </c>
      <c r="CA7" s="39">
        <v>168.87</v>
      </c>
      <c r="CB7" s="39">
        <v>162.6</v>
      </c>
      <c r="CC7" s="39">
        <v>165.42</v>
      </c>
      <c r="CD7" s="39">
        <v>163.55000000000001</v>
      </c>
      <c r="CE7" s="39">
        <v>172.94</v>
      </c>
      <c r="CF7" s="39">
        <v>171.57</v>
      </c>
      <c r="CG7" s="39">
        <v>171.29</v>
      </c>
      <c r="CH7" s="39">
        <v>171.54</v>
      </c>
      <c r="CI7" s="39">
        <v>173</v>
      </c>
      <c r="CJ7" s="39">
        <v>173.11</v>
      </c>
      <c r="CK7" s="39">
        <v>167.11</v>
      </c>
      <c r="CL7" s="39">
        <v>61.6</v>
      </c>
      <c r="CM7" s="39">
        <v>62</v>
      </c>
      <c r="CN7" s="39">
        <v>62.28</v>
      </c>
      <c r="CO7" s="39">
        <v>62.56</v>
      </c>
      <c r="CP7" s="39">
        <v>62.41</v>
      </c>
      <c r="CQ7" s="39">
        <v>58.97</v>
      </c>
      <c r="CR7" s="39">
        <v>58.67</v>
      </c>
      <c r="CS7" s="39">
        <v>59</v>
      </c>
      <c r="CT7" s="39">
        <v>59.36</v>
      </c>
      <c r="CU7" s="39">
        <v>59.32</v>
      </c>
      <c r="CV7" s="39">
        <v>60.27</v>
      </c>
      <c r="CW7" s="39">
        <v>92.97</v>
      </c>
      <c r="CX7" s="39">
        <v>92.96</v>
      </c>
      <c r="CY7" s="39">
        <v>93.31</v>
      </c>
      <c r="CZ7" s="39">
        <v>93.1</v>
      </c>
      <c r="DA7" s="39">
        <v>92.87</v>
      </c>
      <c r="DB7" s="39">
        <v>92.91</v>
      </c>
      <c r="DC7" s="39">
        <v>93.36</v>
      </c>
      <c r="DD7" s="39">
        <v>93.69</v>
      </c>
      <c r="DE7" s="39">
        <v>93.82</v>
      </c>
      <c r="DF7" s="39">
        <v>93.74</v>
      </c>
      <c r="DG7" s="39">
        <v>89.92</v>
      </c>
      <c r="DH7" s="39">
        <v>51.1</v>
      </c>
      <c r="DI7" s="39">
        <v>52.5</v>
      </c>
      <c r="DJ7" s="39">
        <v>52.97</v>
      </c>
      <c r="DK7" s="39">
        <v>54.03</v>
      </c>
      <c r="DL7" s="39">
        <v>54.72</v>
      </c>
      <c r="DM7" s="39">
        <v>46.73</v>
      </c>
      <c r="DN7" s="39">
        <v>47.39</v>
      </c>
      <c r="DO7" s="39">
        <v>48.05</v>
      </c>
      <c r="DP7" s="39">
        <v>48.64</v>
      </c>
      <c r="DQ7" s="39">
        <v>49.23</v>
      </c>
      <c r="DR7" s="39">
        <v>48.85</v>
      </c>
      <c r="DS7" s="39">
        <v>7.45</v>
      </c>
      <c r="DT7" s="39">
        <v>8.7200000000000006</v>
      </c>
      <c r="DU7" s="39">
        <v>10.4</v>
      </c>
      <c r="DV7" s="39">
        <v>12.09</v>
      </c>
      <c r="DW7" s="39">
        <v>13.65</v>
      </c>
      <c r="DX7" s="39">
        <v>15.33</v>
      </c>
      <c r="DY7" s="39">
        <v>16.739999999999998</v>
      </c>
      <c r="DZ7" s="39">
        <v>17.97</v>
      </c>
      <c r="EA7" s="39">
        <v>19.95</v>
      </c>
      <c r="EB7" s="39">
        <v>21.62</v>
      </c>
      <c r="EC7" s="39">
        <v>17.8</v>
      </c>
      <c r="ED7" s="39">
        <v>1.08</v>
      </c>
      <c r="EE7" s="39">
        <v>1.31</v>
      </c>
      <c r="EF7" s="39">
        <v>1.4</v>
      </c>
      <c r="EG7" s="39">
        <v>1.36</v>
      </c>
      <c r="EH7" s="39">
        <v>1.57</v>
      </c>
      <c r="EI7" s="39">
        <v>1.23</v>
      </c>
      <c r="EJ7" s="39">
        <v>1.23</v>
      </c>
      <c r="EK7" s="39">
        <v>1.18</v>
      </c>
      <c r="EL7" s="39">
        <v>0.97</v>
      </c>
      <c r="EM7" s="39">
        <v>1.03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12203.飯塚　尚丈</cp:lastModifiedBy>
  <cp:lastPrinted>2020-01-22T23:49:54Z</cp:lastPrinted>
  <dcterms:created xsi:type="dcterms:W3CDTF">2019-12-05T04:06:50Z</dcterms:created>
  <dcterms:modified xsi:type="dcterms:W3CDTF">2020-01-22T23:50:36Z</dcterms:modified>
  <cp:category/>
</cp:coreProperties>
</file>