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H31駐車場】\4 照会・回答\320109 経営比較分析表の分析等について（依頼）\H30決算＿回答\"/>
    </mc:Choice>
  </mc:AlternateContent>
  <workbookProtection workbookAlgorithmName="SHA-512" workbookHashValue="ZXSSKZKpfqi+4F0CMxhEqmkZBkS4LqhGk+xjDDemrqMtOoTbAFEAgxTrcTQxn+ZYJqBLSoKPalAv5QcylDKZ2g==" workbookSaltValue="bF+Ng+R6qodiJTf/72ySR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30" i="4"/>
  <c r="LT76" i="4"/>
  <c r="GQ51" i="4"/>
  <c r="LH30" i="4"/>
  <c r="IE76" i="4"/>
  <c r="BZ51" i="4"/>
  <c r="GQ30" i="4"/>
  <c r="HP76" i="4"/>
  <c r="BG30" i="4"/>
  <c r="LE76" i="4"/>
  <c r="KO30" i="4"/>
  <c r="AV76" i="4"/>
  <c r="KO51" i="4"/>
  <c r="FX51" i="4"/>
  <c r="BG51" i="4"/>
  <c r="FX30" i="4"/>
  <c r="HA76" i="4"/>
  <c r="AN51" i="4"/>
  <c r="FE30" i="4"/>
  <c r="JV51" i="4"/>
  <c r="KP76" i="4"/>
  <c r="FE51" i="4"/>
  <c r="JV30" i="4"/>
  <c r="AN30" i="4"/>
  <c r="AG76" i="4"/>
  <c r="KA76" i="4"/>
  <c r="EL51" i="4"/>
  <c r="JC30" i="4"/>
  <c r="R76" i="4"/>
  <c r="JC51" i="4"/>
  <c r="GL76" i="4"/>
  <c r="U51" i="4"/>
  <c r="EL30" i="4"/>
  <c r="U30" i="4"/>
</calcChain>
</file>

<file path=xl/sharedStrings.xml><?xml version="1.0" encoding="utf-8"?>
<sst xmlns="http://schemas.openxmlformats.org/spreadsheetml/2006/main" count="279" uniqueCount="147">
  <si>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</si>
  <si>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</si>
  <si>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</si>
  <si>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</si>
  <si>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</si>
  <si>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</si>
  <si>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</si>
  <si>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</si>
  <si>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</si>
  <si>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</si>
  <si>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</si>
  <si>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</si>
  <si>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</si>
  <si>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</si>
  <si>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</si>
  <si>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</si>
  <si>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</si>
  <si>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</si>
  <si>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</si>
  <si>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</si>
  <si>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</si>
  <si>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</si>
  <si>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</si>
  <si>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</si>
  <si>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</si>
  <si>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</si>
  <si>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</si>
  <si>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</si>
  <si>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</si>
  <si>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</si>
  <si>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</si>
  <si>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</si>
  <si>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</si>
  <si>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</si>
  <si>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</si>
  <si>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</si>
  <si>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</si>
  <si>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</si>
  <si>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</si>
  <si>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</si>
  <si>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</si>
  <si>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</si>
  <si>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</si>
  <si>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</si>
  <si>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</si>
  <si>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</si>
  <si>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</si>
  <si>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</si>
  <si>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</si>
  <si>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</si>
  <si>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</si>
  <si>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</si>
  <si>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</si>
  <si>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</si>
  <si>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</si>
  <si>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</si>
  <si>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</si>
  <si>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</si>
  <si>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</si>
  <si>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</si>
  <si>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</si>
  <si>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</si>
  <si>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</si>
  <si>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</si>
  <si>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</si>
  <si>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</si>
  <si>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</si>
  <si>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</si>
  <si>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</si>
  <si>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</si>
  <si>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</si>
  <si>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</si>
  <si>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</si>
  <si>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</si>
  <si>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</si>
  <si>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</si>
  <si>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</si>
  <si>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</si>
  <si>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</si>
  <si>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</si>
  <si>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</si>
  <si>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</si>
  <si>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</si>
  <si>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</si>
  <si>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</si>
  <si>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</si>
  <si>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</si>
  <si>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</si>
  <si>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</si>
  <si>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</si>
  <si>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</si>
  <si>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</si>
  <si>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</si>
  <si>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</si>
  <si>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</si>
  <si>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</si>
  <si>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</si>
  <si>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</si>
  <si>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</si>
  <si>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</si>
  <si>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</si>
  <si>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</si>
  <si>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</si>
  <si>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</si>
  <si>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</si>
  <si>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</si>
  <si>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</si>
  <si>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</si>
  <si>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</si>
  <si>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当該値(N-1)</t>
    <phoneticPr fontId="5"/>
  </si>
  <si>
    <t>当該値(N-4)</t>
    <phoneticPr fontId="5"/>
  </si>
  <si>
    <t>当該値(N)</t>
    <phoneticPr fontId="5"/>
  </si>
  <si>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</si>
  <si>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</si>
  <si>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</si>
  <si>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</si>
  <si>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</si>
  <si>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</si>
  <si>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</si>
  <si>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</si>
  <si>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</si>
  <si>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</si>
  <si>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</si>
  <si>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</si>
  <si>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</si>
  <si>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宮城県　仙台市</t>
  </si>
  <si>
    <t>仙台市二日町駐車場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</si>
  <si>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</si>
  <si>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</si>
  <si>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</si>
  <si>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</si>
  <si>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</si>
  <si>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</si>
  <si>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</si>
  <si>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</si>
  <si>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</si>
  <si>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</si>
  <si>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</si>
  <si>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</si>
  <si>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</si>
  <si>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</si>
  <si>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</si>
  <si>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</si>
  <si>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phoneticPr fontId="5"/>
  </si>
  <si>
    <t>指標⑥及び⑨は法非適用事業では該当なし。また、地方債の償還が既に完了しているため、⑩は０％を維持している。</t>
    <phoneticPr fontId="5"/>
  </si>
  <si>
    <t>当該駐車場は、オフィス街にあり、ビジネス客などの長時間利用者が多いと思われることから、稼動率が低くなっているものと考えられる。</t>
    <phoneticPr fontId="5"/>
  </si>
  <si>
    <t>各指標に示されるとおり、当該駐車場は、地方債償還完了後、歳入が歳出を上回る状況であり、良好な経営環境にあるが、今後も駐車需給のバランスや収支状況、社会環境の変化等を注視しながら安定的な事業経営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</si>
</sst>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85.6</c:v>
                </c:pt>
                <c:pt idx="1">
                  <c:v>252.2</c:v>
                </c:pt>
                <c:pt idx="2">
                  <c:v>268.5</c:v>
                </c:pt>
                <c:pt idx="3">
                  <c:v>342.1</c:v>
                </c:pt>
                <c:pt idx="4">
                  <c:v>368.3</c:v>
                </c:pt>
              </c:numCache>
            </c:numRef>
          </c:val>
          <c:extLst>
            <c:ext xmlns:c16="http://schemas.microsoft.com/office/drawing/2014/chart" uri="{C3380CC4-5D6E-409C-BE32-E72D297353CC}">
              <c16:uniqueId val="{00000000-CFE2-4558-8892-9E7A229DADC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CFE2-4558-8892-9E7A229DADC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38-4A16-A6BD-7F154E517A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8438-4A16-A6BD-7F154E517AF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3943-4674-BF77-B6EEE37F4A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943-4674-BF77-B6EEE37F4AE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523-498F-90A4-FF294C9222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23-498F-90A4-FF294C92224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2.1</c:v>
                </c:pt>
                <c:pt idx="1">
                  <c:v>0</c:v>
                </c:pt>
                <c:pt idx="2">
                  <c:v>0</c:v>
                </c:pt>
                <c:pt idx="3">
                  <c:v>0</c:v>
                </c:pt>
                <c:pt idx="4">
                  <c:v>0</c:v>
                </c:pt>
              </c:numCache>
            </c:numRef>
          </c:val>
          <c:extLst>
            <c:ext xmlns:c16="http://schemas.microsoft.com/office/drawing/2014/chart" uri="{C3380CC4-5D6E-409C-BE32-E72D297353CC}">
              <c16:uniqueId val="{00000000-2DBD-4E3C-A7C6-F175173DCF7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2DBD-4E3C-A7C6-F175173DCF7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12</c:v>
                </c:pt>
                <c:pt idx="1">
                  <c:v>0</c:v>
                </c:pt>
                <c:pt idx="2">
                  <c:v>0</c:v>
                </c:pt>
                <c:pt idx="3">
                  <c:v>0</c:v>
                </c:pt>
                <c:pt idx="4">
                  <c:v>0</c:v>
                </c:pt>
              </c:numCache>
            </c:numRef>
          </c:val>
          <c:extLst>
            <c:ext xmlns:c16="http://schemas.microsoft.com/office/drawing/2014/chart" uri="{C3380CC4-5D6E-409C-BE32-E72D297353CC}">
              <c16:uniqueId val="{00000000-F6E3-4FF0-A079-B79F4B6E7A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F6E3-4FF0-A079-B79F4B6E7A3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116.3</c:v>
                </c:pt>
                <c:pt idx="1">
                  <c:v>119</c:v>
                </c:pt>
                <c:pt idx="2">
                  <c:v>126.5</c:v>
                </c:pt>
                <c:pt idx="3">
                  <c:v>123.1</c:v>
                </c:pt>
                <c:pt idx="4">
                  <c:v>122.4</c:v>
                </c:pt>
              </c:numCache>
            </c:numRef>
          </c:val>
          <c:extLst>
            <c:ext xmlns:c16="http://schemas.microsoft.com/office/drawing/2014/chart" uri="{C3380CC4-5D6E-409C-BE32-E72D297353CC}">
              <c16:uniqueId val="{00000000-B9BD-4300-8EEB-2489037A08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B9BD-4300-8EEB-2489037A08A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68.599999999999994</c:v>
                </c:pt>
                <c:pt idx="1">
                  <c:v>68.400000000000006</c:v>
                </c:pt>
                <c:pt idx="2">
                  <c:v>62.8</c:v>
                </c:pt>
                <c:pt idx="3">
                  <c:v>70.8</c:v>
                </c:pt>
                <c:pt idx="4">
                  <c:v>72.900000000000006</c:v>
                </c:pt>
              </c:numCache>
            </c:numRef>
          </c:val>
          <c:extLst>
            <c:ext xmlns:c16="http://schemas.microsoft.com/office/drawing/2014/chart" uri="{C3380CC4-5D6E-409C-BE32-E72D297353CC}">
              <c16:uniqueId val="{00000000-187E-4E90-A7BF-6080882672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187E-4E90-A7BF-6080882672F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12044</c:v>
                </c:pt>
                <c:pt idx="1">
                  <c:v>12755</c:v>
                </c:pt>
                <c:pt idx="2">
                  <c:v>11918</c:v>
                </c:pt>
                <c:pt idx="3">
                  <c:v>12462</c:v>
                </c:pt>
                <c:pt idx="4">
                  <c:v>12977</c:v>
                </c:pt>
              </c:numCache>
            </c:numRef>
          </c:val>
          <c:extLst>
            <c:ext xmlns:c16="http://schemas.microsoft.com/office/drawing/2014/chart" uri="{C3380CC4-5D6E-409C-BE32-E72D297353CC}">
              <c16:uniqueId val="{00000000-897B-45AC-ACD7-565E48BCC21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897B-45AC-ACD7-565E48BCC21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LJ8" sqref="LJ8:NB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宮城県仙台市　仙台市二日町駐車場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無</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5154</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133</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47</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147</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200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代行制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143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f>データ!$B$11</f>
        <v>41640</v>
      </c>
      <c r="V30" s="105"/>
      <c r="W30" s="105"/>
      <c r="X30" s="105"/>
      <c r="Y30" s="105"/>
      <c r="Z30" s="105"/>
      <c r="AA30" s="105"/>
      <c r="AB30" s="105"/>
      <c r="AC30" s="105"/>
      <c r="AD30" s="105"/>
      <c r="AE30" s="105"/>
      <c r="AF30" s="105"/>
      <c r="AG30" s="105"/>
      <c r="AH30" s="105"/>
      <c r="AI30" s="105"/>
      <c r="AJ30" s="105"/>
      <c r="AK30" s="105"/>
      <c r="AL30" s="105"/>
      <c r="AM30" s="105"/>
      <c r="AN30" s="105">
        <f>データ!$C$11</f>
        <v>42005</v>
      </c>
      <c r="AO30" s="105"/>
      <c r="AP30" s="105"/>
      <c r="AQ30" s="105"/>
      <c r="AR30" s="105"/>
      <c r="AS30" s="105"/>
      <c r="AT30" s="105"/>
      <c r="AU30" s="105"/>
      <c r="AV30" s="105"/>
      <c r="AW30" s="105"/>
      <c r="AX30" s="105"/>
      <c r="AY30" s="105"/>
      <c r="AZ30" s="105"/>
      <c r="BA30" s="105"/>
      <c r="BB30" s="105"/>
      <c r="BC30" s="105"/>
      <c r="BD30" s="105"/>
      <c r="BE30" s="105"/>
      <c r="BF30" s="105"/>
      <c r="BG30" s="105">
        <f>データ!$D$11</f>
        <v>42370</v>
      </c>
      <c r="BH30" s="105"/>
      <c r="BI30" s="105"/>
      <c r="BJ30" s="105"/>
      <c r="BK30" s="105"/>
      <c r="BL30" s="105"/>
      <c r="BM30" s="105"/>
      <c r="BN30" s="105"/>
      <c r="BO30" s="105"/>
      <c r="BP30" s="105"/>
      <c r="BQ30" s="105"/>
      <c r="BR30" s="105"/>
      <c r="BS30" s="105"/>
      <c r="BT30" s="105"/>
      <c r="BU30" s="105"/>
      <c r="BV30" s="105"/>
      <c r="BW30" s="105"/>
      <c r="BX30" s="105"/>
      <c r="BY30" s="105"/>
      <c r="BZ30" s="105">
        <f>データ!$E$11</f>
        <v>42736</v>
      </c>
      <c r="CA30" s="105"/>
      <c r="CB30" s="105"/>
      <c r="CC30" s="105"/>
      <c r="CD30" s="105"/>
      <c r="CE30" s="105"/>
      <c r="CF30" s="105"/>
      <c r="CG30" s="105"/>
      <c r="CH30" s="105"/>
      <c r="CI30" s="105"/>
      <c r="CJ30" s="105"/>
      <c r="CK30" s="105"/>
      <c r="CL30" s="105"/>
      <c r="CM30" s="105"/>
      <c r="CN30" s="105"/>
      <c r="CO30" s="105"/>
      <c r="CP30" s="105"/>
      <c r="CQ30" s="105"/>
      <c r="CR30" s="105"/>
      <c r="CS30" s="105">
        <f>データ!$F$11</f>
        <v>43101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f>データ!$B$11</f>
        <v>41640</v>
      </c>
      <c r="EM30" s="105"/>
      <c r="EN30" s="105"/>
      <c r="EO30" s="105"/>
      <c r="EP30" s="105"/>
      <c r="EQ30" s="105"/>
      <c r="ER30" s="105"/>
      <c r="ES30" s="105"/>
      <c r="ET30" s="105"/>
      <c r="EU30" s="105"/>
      <c r="EV30" s="105"/>
      <c r="EW30" s="105"/>
      <c r="EX30" s="105"/>
      <c r="EY30" s="105"/>
      <c r="EZ30" s="105"/>
      <c r="FA30" s="105"/>
      <c r="FB30" s="105"/>
      <c r="FC30" s="105"/>
      <c r="FD30" s="105"/>
      <c r="FE30" s="105">
        <f>データ!$C$11</f>
        <v>42005</v>
      </c>
      <c r="FF30" s="105"/>
      <c r="FG30" s="105"/>
      <c r="FH30" s="105"/>
      <c r="FI30" s="105"/>
      <c r="FJ30" s="105"/>
      <c r="FK30" s="105"/>
      <c r="FL30" s="105"/>
      <c r="FM30" s="105"/>
      <c r="FN30" s="105"/>
      <c r="FO30" s="105"/>
      <c r="FP30" s="105"/>
      <c r="FQ30" s="105"/>
      <c r="FR30" s="105"/>
      <c r="FS30" s="105"/>
      <c r="FT30" s="105"/>
      <c r="FU30" s="105"/>
      <c r="FV30" s="105"/>
      <c r="FW30" s="105"/>
      <c r="FX30" s="105">
        <f>データ!$D$11</f>
        <v>42370</v>
      </c>
      <c r="FY30" s="105"/>
      <c r="FZ30" s="105"/>
      <c r="GA30" s="105"/>
      <c r="GB30" s="105"/>
      <c r="GC30" s="105"/>
      <c r="GD30" s="105"/>
      <c r="GE30" s="105"/>
      <c r="GF30" s="105"/>
      <c r="GG30" s="105"/>
      <c r="GH30" s="105"/>
      <c r="GI30" s="105"/>
      <c r="GJ30" s="105"/>
      <c r="GK30" s="105"/>
      <c r="GL30" s="105"/>
      <c r="GM30" s="105"/>
      <c r="GN30" s="105"/>
      <c r="GO30" s="105"/>
      <c r="GP30" s="105"/>
      <c r="GQ30" s="105">
        <f>データ!$E$11</f>
        <v>42736</v>
      </c>
      <c r="GR30" s="105"/>
      <c r="GS30" s="105"/>
      <c r="GT30" s="105"/>
      <c r="GU30" s="105"/>
      <c r="GV30" s="105"/>
      <c r="GW30" s="105"/>
      <c r="GX30" s="105"/>
      <c r="GY30" s="105"/>
      <c r="GZ30" s="105"/>
      <c r="HA30" s="105"/>
      <c r="HB30" s="105"/>
      <c r="HC30" s="105"/>
      <c r="HD30" s="105"/>
      <c r="HE30" s="105"/>
      <c r="HF30" s="105"/>
      <c r="HG30" s="105"/>
      <c r="HH30" s="105"/>
      <c r="HI30" s="105"/>
      <c r="HJ30" s="105">
        <f>データ!$F$11</f>
        <v>43101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f>データ!$B$11</f>
        <v>41640</v>
      </c>
      <c r="JD30" s="105"/>
      <c r="JE30" s="105"/>
      <c r="JF30" s="105"/>
      <c r="JG30" s="105"/>
      <c r="JH30" s="105"/>
      <c r="JI30" s="105"/>
      <c r="JJ30" s="105"/>
      <c r="JK30" s="105"/>
      <c r="JL30" s="105"/>
      <c r="JM30" s="105"/>
      <c r="JN30" s="105"/>
      <c r="JO30" s="105"/>
      <c r="JP30" s="105"/>
      <c r="JQ30" s="105"/>
      <c r="JR30" s="105"/>
      <c r="JS30" s="105"/>
      <c r="JT30" s="105"/>
      <c r="JU30" s="105"/>
      <c r="JV30" s="105">
        <f>データ!$C$11</f>
        <v>42005</v>
      </c>
      <c r="JW30" s="105"/>
      <c r="JX30" s="105"/>
      <c r="JY30" s="105"/>
      <c r="JZ30" s="105"/>
      <c r="KA30" s="105"/>
      <c r="KB30" s="105"/>
      <c r="KC30" s="105"/>
      <c r="KD30" s="105"/>
      <c r="KE30" s="105"/>
      <c r="KF30" s="105"/>
      <c r="KG30" s="105"/>
      <c r="KH30" s="105"/>
      <c r="KI30" s="105"/>
      <c r="KJ30" s="105"/>
      <c r="KK30" s="105"/>
      <c r="KL30" s="105"/>
      <c r="KM30" s="105"/>
      <c r="KN30" s="105"/>
      <c r="KO30" s="105">
        <f>データ!$D$11</f>
        <v>42370</v>
      </c>
      <c r="KP30" s="105"/>
      <c r="KQ30" s="105"/>
      <c r="KR30" s="105"/>
      <c r="KS30" s="105"/>
      <c r="KT30" s="105"/>
      <c r="KU30" s="105"/>
      <c r="KV30" s="105"/>
      <c r="KW30" s="105"/>
      <c r="KX30" s="105"/>
      <c r="KY30" s="105"/>
      <c r="KZ30" s="105"/>
      <c r="LA30" s="105"/>
      <c r="LB30" s="105"/>
      <c r="LC30" s="105"/>
      <c r="LD30" s="105"/>
      <c r="LE30" s="105"/>
      <c r="LF30" s="105"/>
      <c r="LG30" s="105"/>
      <c r="LH30" s="105">
        <f>データ!$E$11</f>
        <v>42736</v>
      </c>
      <c r="LI30" s="105"/>
      <c r="LJ30" s="105"/>
      <c r="LK30" s="105"/>
      <c r="LL30" s="105"/>
      <c r="LM30" s="105"/>
      <c r="LN30" s="105"/>
      <c r="LO30" s="105"/>
      <c r="LP30" s="105"/>
      <c r="LQ30" s="105"/>
      <c r="LR30" s="105"/>
      <c r="LS30" s="105"/>
      <c r="LT30" s="105"/>
      <c r="LU30" s="105"/>
      <c r="LV30" s="105"/>
      <c r="LW30" s="105"/>
      <c r="LX30" s="105"/>
      <c r="LY30" s="105"/>
      <c r="LZ30" s="105"/>
      <c r="MA30" s="105">
        <f>データ!$F$11</f>
        <v>43101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85.6</v>
      </c>
      <c r="V31" s="104"/>
      <c r="W31" s="104"/>
      <c r="X31" s="104"/>
      <c r="Y31" s="104"/>
      <c r="Z31" s="104"/>
      <c r="AA31" s="104"/>
      <c r="AB31" s="104"/>
      <c r="AC31" s="104"/>
      <c r="AD31" s="104"/>
      <c r="AE31" s="104"/>
      <c r="AF31" s="104"/>
      <c r="AG31" s="104"/>
      <c r="AH31" s="104"/>
      <c r="AI31" s="104"/>
      <c r="AJ31" s="104"/>
      <c r="AK31" s="104"/>
      <c r="AL31" s="104"/>
      <c r="AM31" s="104"/>
      <c r="AN31" s="104">
        <f>データ!Z7</f>
        <v>252.2</v>
      </c>
      <c r="AO31" s="104"/>
      <c r="AP31" s="104"/>
      <c r="AQ31" s="104"/>
      <c r="AR31" s="104"/>
      <c r="AS31" s="104"/>
      <c r="AT31" s="104"/>
      <c r="AU31" s="104"/>
      <c r="AV31" s="104"/>
      <c r="AW31" s="104"/>
      <c r="AX31" s="104"/>
      <c r="AY31" s="104"/>
      <c r="AZ31" s="104"/>
      <c r="BA31" s="104"/>
      <c r="BB31" s="104"/>
      <c r="BC31" s="104"/>
      <c r="BD31" s="104"/>
      <c r="BE31" s="104"/>
      <c r="BF31" s="104"/>
      <c r="BG31" s="104">
        <f>データ!AA7</f>
        <v>268.5</v>
      </c>
      <c r="BH31" s="104"/>
      <c r="BI31" s="104"/>
      <c r="BJ31" s="104"/>
      <c r="BK31" s="104"/>
      <c r="BL31" s="104"/>
      <c r="BM31" s="104"/>
      <c r="BN31" s="104"/>
      <c r="BO31" s="104"/>
      <c r="BP31" s="104"/>
      <c r="BQ31" s="104"/>
      <c r="BR31" s="104"/>
      <c r="BS31" s="104"/>
      <c r="BT31" s="104"/>
      <c r="BU31" s="104"/>
      <c r="BV31" s="104"/>
      <c r="BW31" s="104"/>
      <c r="BX31" s="104"/>
      <c r="BY31" s="104"/>
      <c r="BZ31" s="104">
        <f>データ!AB7</f>
        <v>342.1</v>
      </c>
      <c r="CA31" s="104"/>
      <c r="CB31" s="104"/>
      <c r="CC31" s="104"/>
      <c r="CD31" s="104"/>
      <c r="CE31" s="104"/>
      <c r="CF31" s="104"/>
      <c r="CG31" s="104"/>
      <c r="CH31" s="104"/>
      <c r="CI31" s="104"/>
      <c r="CJ31" s="104"/>
      <c r="CK31" s="104"/>
      <c r="CL31" s="104"/>
      <c r="CM31" s="104"/>
      <c r="CN31" s="104"/>
      <c r="CO31" s="104"/>
      <c r="CP31" s="104"/>
      <c r="CQ31" s="104"/>
      <c r="CR31" s="104"/>
      <c r="CS31" s="104">
        <f>データ!AC7</f>
        <v>368.3</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2.1</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116.3</v>
      </c>
      <c r="JD31" s="81"/>
      <c r="JE31" s="81"/>
      <c r="JF31" s="81"/>
      <c r="JG31" s="81"/>
      <c r="JH31" s="81"/>
      <c r="JI31" s="81"/>
      <c r="JJ31" s="81"/>
      <c r="JK31" s="81"/>
      <c r="JL31" s="81"/>
      <c r="JM31" s="81"/>
      <c r="JN31" s="81"/>
      <c r="JO31" s="81"/>
      <c r="JP31" s="81"/>
      <c r="JQ31" s="81"/>
      <c r="JR31" s="81"/>
      <c r="JS31" s="81"/>
      <c r="JT31" s="81"/>
      <c r="JU31" s="82"/>
      <c r="JV31" s="80">
        <f>データ!DL7</f>
        <v>119</v>
      </c>
      <c r="JW31" s="81"/>
      <c r="JX31" s="81"/>
      <c r="JY31" s="81"/>
      <c r="JZ31" s="81"/>
      <c r="KA31" s="81"/>
      <c r="KB31" s="81"/>
      <c r="KC31" s="81"/>
      <c r="KD31" s="81"/>
      <c r="KE31" s="81"/>
      <c r="KF31" s="81"/>
      <c r="KG31" s="81"/>
      <c r="KH31" s="81"/>
      <c r="KI31" s="81"/>
      <c r="KJ31" s="81"/>
      <c r="KK31" s="81"/>
      <c r="KL31" s="81"/>
      <c r="KM31" s="81"/>
      <c r="KN31" s="82"/>
      <c r="KO31" s="80">
        <f>データ!DM7</f>
        <v>126.5</v>
      </c>
      <c r="KP31" s="81"/>
      <c r="KQ31" s="81"/>
      <c r="KR31" s="81"/>
      <c r="KS31" s="81"/>
      <c r="KT31" s="81"/>
      <c r="KU31" s="81"/>
      <c r="KV31" s="81"/>
      <c r="KW31" s="81"/>
      <c r="KX31" s="81"/>
      <c r="KY31" s="81"/>
      <c r="KZ31" s="81"/>
      <c r="LA31" s="81"/>
      <c r="LB31" s="81"/>
      <c r="LC31" s="81"/>
      <c r="LD31" s="81"/>
      <c r="LE31" s="81"/>
      <c r="LF31" s="81"/>
      <c r="LG31" s="82"/>
      <c r="LH31" s="80">
        <f>データ!DN7</f>
        <v>123.1</v>
      </c>
      <c r="LI31" s="81"/>
      <c r="LJ31" s="81"/>
      <c r="LK31" s="81"/>
      <c r="LL31" s="81"/>
      <c r="LM31" s="81"/>
      <c r="LN31" s="81"/>
      <c r="LO31" s="81"/>
      <c r="LP31" s="81"/>
      <c r="LQ31" s="81"/>
      <c r="LR31" s="81"/>
      <c r="LS31" s="81"/>
      <c r="LT31" s="81"/>
      <c r="LU31" s="81"/>
      <c r="LV31" s="81"/>
      <c r="LW31" s="81"/>
      <c r="LX31" s="81"/>
      <c r="LY31" s="81"/>
      <c r="LZ31" s="82"/>
      <c r="MA31" s="80">
        <f>データ!DO7</f>
        <v>122.4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149.69999999999999</v>
      </c>
      <c r="V32" s="104"/>
      <c r="W32" s="104"/>
      <c r="X32" s="104"/>
      <c r="Y32" s="104"/>
      <c r="Z32" s="104"/>
      <c r="AA32" s="104"/>
      <c r="AB32" s="104"/>
      <c r="AC32" s="104"/>
      <c r="AD32" s="104"/>
      <c r="AE32" s="104"/>
      <c r="AF32" s="104"/>
      <c r="AG32" s="104"/>
      <c r="AH32" s="104"/>
      <c r="AI32" s="104"/>
      <c r="AJ32" s="104"/>
      <c r="AK32" s="104"/>
      <c r="AL32" s="104"/>
      <c r="AM32" s="104"/>
      <c r="AN32" s="104">
        <f>データ!AE7</f>
        <v>176.4</v>
      </c>
      <c r="AO32" s="104"/>
      <c r="AP32" s="104"/>
      <c r="AQ32" s="104"/>
      <c r="AR32" s="104"/>
      <c r="AS32" s="104"/>
      <c r="AT32" s="104"/>
      <c r="AU32" s="104"/>
      <c r="AV32" s="104"/>
      <c r="AW32" s="104"/>
      <c r="AX32" s="104"/>
      <c r="AY32" s="104"/>
      <c r="AZ32" s="104"/>
      <c r="BA32" s="104"/>
      <c r="BB32" s="104"/>
      <c r="BC32" s="104"/>
      <c r="BD32" s="104"/>
      <c r="BE32" s="104"/>
      <c r="BF32" s="104"/>
      <c r="BG32" s="104">
        <f>データ!AF7</f>
        <v>172.5</v>
      </c>
      <c r="BH32" s="104"/>
      <c r="BI32" s="104"/>
      <c r="BJ32" s="104"/>
      <c r="BK32" s="104"/>
      <c r="BL32" s="104"/>
      <c r="BM32" s="104"/>
      <c r="BN32" s="104"/>
      <c r="BO32" s="104"/>
      <c r="BP32" s="104"/>
      <c r="BQ32" s="104"/>
      <c r="BR32" s="104"/>
      <c r="BS32" s="104"/>
      <c r="BT32" s="104"/>
      <c r="BU32" s="104"/>
      <c r="BV32" s="104"/>
      <c r="BW32" s="104"/>
      <c r="BX32" s="104"/>
      <c r="BY32" s="104"/>
      <c r="BZ32" s="104">
        <f>データ!AG7</f>
        <v>198.5</v>
      </c>
      <c r="CA32" s="104"/>
      <c r="CB32" s="104"/>
      <c r="CC32" s="104"/>
      <c r="CD32" s="104"/>
      <c r="CE32" s="104"/>
      <c r="CF32" s="104"/>
      <c r="CG32" s="104"/>
      <c r="CH32" s="104"/>
      <c r="CI32" s="104"/>
      <c r="CJ32" s="104"/>
      <c r="CK32" s="104"/>
      <c r="CL32" s="104"/>
      <c r="CM32" s="104"/>
      <c r="CN32" s="104"/>
      <c r="CO32" s="104"/>
      <c r="CP32" s="104"/>
      <c r="CQ32" s="104"/>
      <c r="CR32" s="104"/>
      <c r="CS32" s="104">
        <f>データ!AH7</f>
        <v>217.4</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5</v>
      </c>
      <c r="EM32" s="104"/>
      <c r="EN32" s="104"/>
      <c r="EO32" s="104"/>
      <c r="EP32" s="104"/>
      <c r="EQ32" s="104"/>
      <c r="ER32" s="104"/>
      <c r="ES32" s="104"/>
      <c r="ET32" s="104"/>
      <c r="EU32" s="104"/>
      <c r="EV32" s="104"/>
      <c r="EW32" s="104"/>
      <c r="EX32" s="104"/>
      <c r="EY32" s="104"/>
      <c r="EZ32" s="104"/>
      <c r="FA32" s="104"/>
      <c r="FB32" s="104"/>
      <c r="FC32" s="104"/>
      <c r="FD32" s="104"/>
      <c r="FE32" s="104">
        <f>データ!AP7</f>
        <v>6.1</v>
      </c>
      <c r="FF32" s="104"/>
      <c r="FG32" s="104"/>
      <c r="FH32" s="104"/>
      <c r="FI32" s="104"/>
      <c r="FJ32" s="104"/>
      <c r="FK32" s="104"/>
      <c r="FL32" s="104"/>
      <c r="FM32" s="104"/>
      <c r="FN32" s="104"/>
      <c r="FO32" s="104"/>
      <c r="FP32" s="104"/>
      <c r="FQ32" s="104"/>
      <c r="FR32" s="104"/>
      <c r="FS32" s="104"/>
      <c r="FT32" s="104"/>
      <c r="FU32" s="104"/>
      <c r="FV32" s="104"/>
      <c r="FW32" s="104"/>
      <c r="FX32" s="104">
        <f>データ!AQ7</f>
        <v>5.6</v>
      </c>
      <c r="FY32" s="104"/>
      <c r="FZ32" s="104"/>
      <c r="GA32" s="104"/>
      <c r="GB32" s="104"/>
      <c r="GC32" s="104"/>
      <c r="GD32" s="104"/>
      <c r="GE32" s="104"/>
      <c r="GF32" s="104"/>
      <c r="GG32" s="104"/>
      <c r="GH32" s="104"/>
      <c r="GI32" s="104"/>
      <c r="GJ32" s="104"/>
      <c r="GK32" s="104"/>
      <c r="GL32" s="104"/>
      <c r="GM32" s="104"/>
      <c r="GN32" s="104"/>
      <c r="GO32" s="104"/>
      <c r="GP32" s="104"/>
      <c r="GQ32" s="104">
        <f>データ!AR7</f>
        <v>3.8</v>
      </c>
      <c r="GR32" s="104"/>
      <c r="GS32" s="104"/>
      <c r="GT32" s="104"/>
      <c r="GU32" s="104"/>
      <c r="GV32" s="104"/>
      <c r="GW32" s="104"/>
      <c r="GX32" s="104"/>
      <c r="GY32" s="104"/>
      <c r="GZ32" s="104"/>
      <c r="HA32" s="104"/>
      <c r="HB32" s="104"/>
      <c r="HC32" s="104"/>
      <c r="HD32" s="104"/>
      <c r="HE32" s="104"/>
      <c r="HF32" s="104"/>
      <c r="HG32" s="104"/>
      <c r="HH32" s="104"/>
      <c r="HI32" s="104"/>
      <c r="HJ32" s="104">
        <f>データ!AS7</f>
        <v>3.3</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144</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145</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f>データ!$B$11</f>
        <v>41640</v>
      </c>
      <c r="V51" s="105"/>
      <c r="W51" s="105"/>
      <c r="X51" s="105"/>
      <c r="Y51" s="105"/>
      <c r="Z51" s="105"/>
      <c r="AA51" s="105"/>
      <c r="AB51" s="105"/>
      <c r="AC51" s="105"/>
      <c r="AD51" s="105"/>
      <c r="AE51" s="105"/>
      <c r="AF51" s="105"/>
      <c r="AG51" s="105"/>
      <c r="AH51" s="105"/>
      <c r="AI51" s="105"/>
      <c r="AJ51" s="105"/>
      <c r="AK51" s="105"/>
      <c r="AL51" s="105"/>
      <c r="AM51" s="105"/>
      <c r="AN51" s="105">
        <f>データ!$C$11</f>
        <v>42005</v>
      </c>
      <c r="AO51" s="105"/>
      <c r="AP51" s="105"/>
      <c r="AQ51" s="105"/>
      <c r="AR51" s="105"/>
      <c r="AS51" s="105"/>
      <c r="AT51" s="105"/>
      <c r="AU51" s="105"/>
      <c r="AV51" s="105"/>
      <c r="AW51" s="105"/>
      <c r="AX51" s="105"/>
      <c r="AY51" s="105"/>
      <c r="AZ51" s="105"/>
      <c r="BA51" s="105"/>
      <c r="BB51" s="105"/>
      <c r="BC51" s="105"/>
      <c r="BD51" s="105"/>
      <c r="BE51" s="105"/>
      <c r="BF51" s="105"/>
      <c r="BG51" s="105">
        <f>データ!$D$11</f>
        <v>42370</v>
      </c>
      <c r="BH51" s="105"/>
      <c r="BI51" s="105"/>
      <c r="BJ51" s="105"/>
      <c r="BK51" s="105"/>
      <c r="BL51" s="105"/>
      <c r="BM51" s="105"/>
      <c r="BN51" s="105"/>
      <c r="BO51" s="105"/>
      <c r="BP51" s="105"/>
      <c r="BQ51" s="105"/>
      <c r="BR51" s="105"/>
      <c r="BS51" s="105"/>
      <c r="BT51" s="105"/>
      <c r="BU51" s="105"/>
      <c r="BV51" s="105"/>
      <c r="BW51" s="105"/>
      <c r="BX51" s="105"/>
      <c r="BY51" s="105"/>
      <c r="BZ51" s="105">
        <f>データ!$E$11</f>
        <v>42736</v>
      </c>
      <c r="CA51" s="105"/>
      <c r="CB51" s="105"/>
      <c r="CC51" s="105"/>
      <c r="CD51" s="105"/>
      <c r="CE51" s="105"/>
      <c r="CF51" s="105"/>
      <c r="CG51" s="105"/>
      <c r="CH51" s="105"/>
      <c r="CI51" s="105"/>
      <c r="CJ51" s="105"/>
      <c r="CK51" s="105"/>
      <c r="CL51" s="105"/>
      <c r="CM51" s="105"/>
      <c r="CN51" s="105"/>
      <c r="CO51" s="105"/>
      <c r="CP51" s="105"/>
      <c r="CQ51" s="105"/>
      <c r="CR51" s="105"/>
      <c r="CS51" s="105">
        <f>データ!$F$11</f>
        <v>43101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f>データ!$B$11</f>
        <v>41640</v>
      </c>
      <c r="EM51" s="105"/>
      <c r="EN51" s="105"/>
      <c r="EO51" s="105"/>
      <c r="EP51" s="105"/>
      <c r="EQ51" s="105"/>
      <c r="ER51" s="105"/>
      <c r="ES51" s="105"/>
      <c r="ET51" s="105"/>
      <c r="EU51" s="105"/>
      <c r="EV51" s="105"/>
      <c r="EW51" s="105"/>
      <c r="EX51" s="105"/>
      <c r="EY51" s="105"/>
      <c r="EZ51" s="105"/>
      <c r="FA51" s="105"/>
      <c r="FB51" s="105"/>
      <c r="FC51" s="105"/>
      <c r="FD51" s="105"/>
      <c r="FE51" s="105">
        <f>データ!$C$11</f>
        <v>42005</v>
      </c>
      <c r="FF51" s="105"/>
      <c r="FG51" s="105"/>
      <c r="FH51" s="105"/>
      <c r="FI51" s="105"/>
      <c r="FJ51" s="105"/>
      <c r="FK51" s="105"/>
      <c r="FL51" s="105"/>
      <c r="FM51" s="105"/>
      <c r="FN51" s="105"/>
      <c r="FO51" s="105"/>
      <c r="FP51" s="105"/>
      <c r="FQ51" s="105"/>
      <c r="FR51" s="105"/>
      <c r="FS51" s="105"/>
      <c r="FT51" s="105"/>
      <c r="FU51" s="105"/>
      <c r="FV51" s="105"/>
      <c r="FW51" s="105"/>
      <c r="FX51" s="105">
        <f>データ!$D$11</f>
        <v>42370</v>
      </c>
      <c r="FY51" s="105"/>
      <c r="FZ51" s="105"/>
      <c r="GA51" s="105"/>
      <c r="GB51" s="105"/>
      <c r="GC51" s="105"/>
      <c r="GD51" s="105"/>
      <c r="GE51" s="105"/>
      <c r="GF51" s="105"/>
      <c r="GG51" s="105"/>
      <c r="GH51" s="105"/>
      <c r="GI51" s="105"/>
      <c r="GJ51" s="105"/>
      <c r="GK51" s="105"/>
      <c r="GL51" s="105"/>
      <c r="GM51" s="105"/>
      <c r="GN51" s="105"/>
      <c r="GO51" s="105"/>
      <c r="GP51" s="105"/>
      <c r="GQ51" s="105">
        <f>データ!$E$11</f>
        <v>42736</v>
      </c>
      <c r="GR51" s="105"/>
      <c r="GS51" s="105"/>
      <c r="GT51" s="105"/>
      <c r="GU51" s="105"/>
      <c r="GV51" s="105"/>
      <c r="GW51" s="105"/>
      <c r="GX51" s="105"/>
      <c r="GY51" s="105"/>
      <c r="GZ51" s="105"/>
      <c r="HA51" s="105"/>
      <c r="HB51" s="105"/>
      <c r="HC51" s="105"/>
      <c r="HD51" s="105"/>
      <c r="HE51" s="105"/>
      <c r="HF51" s="105"/>
      <c r="HG51" s="105"/>
      <c r="HH51" s="105"/>
      <c r="HI51" s="105"/>
      <c r="HJ51" s="105">
        <f>データ!$F$11</f>
        <v>43101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f>データ!$B$11</f>
        <v>41640</v>
      </c>
      <c r="JD51" s="105"/>
      <c r="JE51" s="105"/>
      <c r="JF51" s="105"/>
      <c r="JG51" s="105"/>
      <c r="JH51" s="105"/>
      <c r="JI51" s="105"/>
      <c r="JJ51" s="105"/>
      <c r="JK51" s="105"/>
      <c r="JL51" s="105"/>
      <c r="JM51" s="105"/>
      <c r="JN51" s="105"/>
      <c r="JO51" s="105"/>
      <c r="JP51" s="105"/>
      <c r="JQ51" s="105"/>
      <c r="JR51" s="105"/>
      <c r="JS51" s="105"/>
      <c r="JT51" s="105"/>
      <c r="JU51" s="105"/>
      <c r="JV51" s="105">
        <f>データ!$C$11</f>
        <v>42005</v>
      </c>
      <c r="JW51" s="105"/>
      <c r="JX51" s="105"/>
      <c r="JY51" s="105"/>
      <c r="JZ51" s="105"/>
      <c r="KA51" s="105"/>
      <c r="KB51" s="105"/>
      <c r="KC51" s="105"/>
      <c r="KD51" s="105"/>
      <c r="KE51" s="105"/>
      <c r="KF51" s="105"/>
      <c r="KG51" s="105"/>
      <c r="KH51" s="105"/>
      <c r="KI51" s="105"/>
      <c r="KJ51" s="105"/>
      <c r="KK51" s="105"/>
      <c r="KL51" s="105"/>
      <c r="KM51" s="105"/>
      <c r="KN51" s="105"/>
      <c r="KO51" s="105">
        <f>データ!$D$11</f>
        <v>42370</v>
      </c>
      <c r="KP51" s="105"/>
      <c r="KQ51" s="105"/>
      <c r="KR51" s="105"/>
      <c r="KS51" s="105"/>
      <c r="KT51" s="105"/>
      <c r="KU51" s="105"/>
      <c r="KV51" s="105"/>
      <c r="KW51" s="105"/>
      <c r="KX51" s="105"/>
      <c r="KY51" s="105"/>
      <c r="KZ51" s="105"/>
      <c r="LA51" s="105"/>
      <c r="LB51" s="105"/>
      <c r="LC51" s="105"/>
      <c r="LD51" s="105"/>
      <c r="LE51" s="105"/>
      <c r="LF51" s="105"/>
      <c r="LG51" s="105"/>
      <c r="LH51" s="105">
        <f>データ!$E$11</f>
        <v>42736</v>
      </c>
      <c r="LI51" s="105"/>
      <c r="LJ51" s="105"/>
      <c r="LK51" s="105"/>
      <c r="LL51" s="105"/>
      <c r="LM51" s="105"/>
      <c r="LN51" s="105"/>
      <c r="LO51" s="105"/>
      <c r="LP51" s="105"/>
      <c r="LQ51" s="105"/>
      <c r="LR51" s="105"/>
      <c r="LS51" s="105"/>
      <c r="LT51" s="105"/>
      <c r="LU51" s="105"/>
      <c r="LV51" s="105"/>
      <c r="LW51" s="105"/>
      <c r="LX51" s="105"/>
      <c r="LY51" s="105"/>
      <c r="LZ51" s="105"/>
      <c r="MA51" s="105">
        <f>データ!$F$11</f>
        <v>43101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12</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68.599999999999994</v>
      </c>
      <c r="EM52" s="104"/>
      <c r="EN52" s="104"/>
      <c r="EO52" s="104"/>
      <c r="EP52" s="104"/>
      <c r="EQ52" s="104"/>
      <c r="ER52" s="104"/>
      <c r="ES52" s="104"/>
      <c r="ET52" s="104"/>
      <c r="EU52" s="104"/>
      <c r="EV52" s="104"/>
      <c r="EW52" s="104"/>
      <c r="EX52" s="104"/>
      <c r="EY52" s="104"/>
      <c r="EZ52" s="104"/>
      <c r="FA52" s="104"/>
      <c r="FB52" s="104"/>
      <c r="FC52" s="104"/>
      <c r="FD52" s="104"/>
      <c r="FE52" s="104">
        <f>データ!BG7</f>
        <v>68.400000000000006</v>
      </c>
      <c r="FF52" s="104"/>
      <c r="FG52" s="104"/>
      <c r="FH52" s="104"/>
      <c r="FI52" s="104"/>
      <c r="FJ52" s="104"/>
      <c r="FK52" s="104"/>
      <c r="FL52" s="104"/>
      <c r="FM52" s="104"/>
      <c r="FN52" s="104"/>
      <c r="FO52" s="104"/>
      <c r="FP52" s="104"/>
      <c r="FQ52" s="104"/>
      <c r="FR52" s="104"/>
      <c r="FS52" s="104"/>
      <c r="FT52" s="104"/>
      <c r="FU52" s="104"/>
      <c r="FV52" s="104"/>
      <c r="FW52" s="104"/>
      <c r="FX52" s="104">
        <f>データ!BH7</f>
        <v>62.8</v>
      </c>
      <c r="FY52" s="104"/>
      <c r="FZ52" s="104"/>
      <c r="GA52" s="104"/>
      <c r="GB52" s="104"/>
      <c r="GC52" s="104"/>
      <c r="GD52" s="104"/>
      <c r="GE52" s="104"/>
      <c r="GF52" s="104"/>
      <c r="GG52" s="104"/>
      <c r="GH52" s="104"/>
      <c r="GI52" s="104"/>
      <c r="GJ52" s="104"/>
      <c r="GK52" s="104"/>
      <c r="GL52" s="104"/>
      <c r="GM52" s="104"/>
      <c r="GN52" s="104"/>
      <c r="GO52" s="104"/>
      <c r="GP52" s="104"/>
      <c r="GQ52" s="104">
        <f>データ!BI7</f>
        <v>70.8</v>
      </c>
      <c r="GR52" s="104"/>
      <c r="GS52" s="104"/>
      <c r="GT52" s="104"/>
      <c r="GU52" s="104"/>
      <c r="GV52" s="104"/>
      <c r="GW52" s="104"/>
      <c r="GX52" s="104"/>
      <c r="GY52" s="104"/>
      <c r="GZ52" s="104"/>
      <c r="HA52" s="104"/>
      <c r="HB52" s="104"/>
      <c r="HC52" s="104"/>
      <c r="HD52" s="104"/>
      <c r="HE52" s="104"/>
      <c r="HF52" s="104"/>
      <c r="HG52" s="104"/>
      <c r="HH52" s="104"/>
      <c r="HI52" s="104"/>
      <c r="HJ52" s="104">
        <f>データ!BJ7</f>
        <v>72.900000000000006</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12044</v>
      </c>
      <c r="JD52" s="103"/>
      <c r="JE52" s="103"/>
      <c r="JF52" s="103"/>
      <c r="JG52" s="103"/>
      <c r="JH52" s="103"/>
      <c r="JI52" s="103"/>
      <c r="JJ52" s="103"/>
      <c r="JK52" s="103"/>
      <c r="JL52" s="103"/>
      <c r="JM52" s="103"/>
      <c r="JN52" s="103"/>
      <c r="JO52" s="103"/>
      <c r="JP52" s="103"/>
      <c r="JQ52" s="103"/>
      <c r="JR52" s="103"/>
      <c r="JS52" s="103"/>
      <c r="JT52" s="103"/>
      <c r="JU52" s="103"/>
      <c r="JV52" s="103">
        <f>データ!BR7</f>
        <v>12755</v>
      </c>
      <c r="JW52" s="103"/>
      <c r="JX52" s="103"/>
      <c r="JY52" s="103"/>
      <c r="JZ52" s="103"/>
      <c r="KA52" s="103"/>
      <c r="KB52" s="103"/>
      <c r="KC52" s="103"/>
      <c r="KD52" s="103"/>
      <c r="KE52" s="103"/>
      <c r="KF52" s="103"/>
      <c r="KG52" s="103"/>
      <c r="KH52" s="103"/>
      <c r="KI52" s="103"/>
      <c r="KJ52" s="103"/>
      <c r="KK52" s="103"/>
      <c r="KL52" s="103"/>
      <c r="KM52" s="103"/>
      <c r="KN52" s="103"/>
      <c r="KO52" s="103">
        <f>データ!BS7</f>
        <v>11918</v>
      </c>
      <c r="KP52" s="103"/>
      <c r="KQ52" s="103"/>
      <c r="KR52" s="103"/>
      <c r="KS52" s="103"/>
      <c r="KT52" s="103"/>
      <c r="KU52" s="103"/>
      <c r="KV52" s="103"/>
      <c r="KW52" s="103"/>
      <c r="KX52" s="103"/>
      <c r="KY52" s="103"/>
      <c r="KZ52" s="103"/>
      <c r="LA52" s="103"/>
      <c r="LB52" s="103"/>
      <c r="LC52" s="103"/>
      <c r="LD52" s="103"/>
      <c r="LE52" s="103"/>
      <c r="LF52" s="103"/>
      <c r="LG52" s="103"/>
      <c r="LH52" s="103">
        <f>データ!BT7</f>
        <v>12462</v>
      </c>
      <c r="LI52" s="103"/>
      <c r="LJ52" s="103"/>
      <c r="LK52" s="103"/>
      <c r="LL52" s="103"/>
      <c r="LM52" s="103"/>
      <c r="LN52" s="103"/>
      <c r="LO52" s="103"/>
      <c r="LP52" s="103"/>
      <c r="LQ52" s="103"/>
      <c r="LR52" s="103"/>
      <c r="LS52" s="103"/>
      <c r="LT52" s="103"/>
      <c r="LU52" s="103"/>
      <c r="LV52" s="103"/>
      <c r="LW52" s="103"/>
      <c r="LX52" s="103"/>
      <c r="LY52" s="103"/>
      <c r="LZ52" s="103"/>
      <c r="MA52" s="103">
        <f>データ!BU7</f>
        <v>12977</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30</v>
      </c>
      <c r="V53" s="103"/>
      <c r="W53" s="103"/>
      <c r="X53" s="103"/>
      <c r="Y53" s="103"/>
      <c r="Z53" s="103"/>
      <c r="AA53" s="103"/>
      <c r="AB53" s="103"/>
      <c r="AC53" s="103"/>
      <c r="AD53" s="103"/>
      <c r="AE53" s="103"/>
      <c r="AF53" s="103"/>
      <c r="AG53" s="103"/>
      <c r="AH53" s="103"/>
      <c r="AI53" s="103"/>
      <c r="AJ53" s="103"/>
      <c r="AK53" s="103"/>
      <c r="AL53" s="103"/>
      <c r="AM53" s="103"/>
      <c r="AN53" s="103">
        <f>データ!BA7</f>
        <v>26</v>
      </c>
      <c r="AO53" s="103"/>
      <c r="AP53" s="103"/>
      <c r="AQ53" s="103"/>
      <c r="AR53" s="103"/>
      <c r="AS53" s="103"/>
      <c r="AT53" s="103"/>
      <c r="AU53" s="103"/>
      <c r="AV53" s="103"/>
      <c r="AW53" s="103"/>
      <c r="AX53" s="103"/>
      <c r="AY53" s="103"/>
      <c r="AZ53" s="103"/>
      <c r="BA53" s="103"/>
      <c r="BB53" s="103"/>
      <c r="BC53" s="103"/>
      <c r="BD53" s="103"/>
      <c r="BE53" s="103"/>
      <c r="BF53" s="103"/>
      <c r="BG53" s="103">
        <f>データ!BB7</f>
        <v>26</v>
      </c>
      <c r="BH53" s="103"/>
      <c r="BI53" s="103"/>
      <c r="BJ53" s="103"/>
      <c r="BK53" s="103"/>
      <c r="BL53" s="103"/>
      <c r="BM53" s="103"/>
      <c r="BN53" s="103"/>
      <c r="BO53" s="103"/>
      <c r="BP53" s="103"/>
      <c r="BQ53" s="103"/>
      <c r="BR53" s="103"/>
      <c r="BS53" s="103"/>
      <c r="BT53" s="103"/>
      <c r="BU53" s="103"/>
      <c r="BV53" s="103"/>
      <c r="BW53" s="103"/>
      <c r="BX53" s="103"/>
      <c r="BY53" s="103"/>
      <c r="BZ53" s="103">
        <f>データ!BC7</f>
        <v>14</v>
      </c>
      <c r="CA53" s="103"/>
      <c r="CB53" s="103"/>
      <c r="CC53" s="103"/>
      <c r="CD53" s="103"/>
      <c r="CE53" s="103"/>
      <c r="CF53" s="103"/>
      <c r="CG53" s="103"/>
      <c r="CH53" s="103"/>
      <c r="CI53" s="103"/>
      <c r="CJ53" s="103"/>
      <c r="CK53" s="103"/>
      <c r="CL53" s="103"/>
      <c r="CM53" s="103"/>
      <c r="CN53" s="103"/>
      <c r="CO53" s="103"/>
      <c r="CP53" s="103"/>
      <c r="CQ53" s="103"/>
      <c r="CR53" s="103"/>
      <c r="CS53" s="103">
        <f>データ!BD7</f>
        <v>10</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29.9</v>
      </c>
      <c r="EM53" s="104"/>
      <c r="EN53" s="104"/>
      <c r="EO53" s="104"/>
      <c r="EP53" s="104"/>
      <c r="EQ53" s="104"/>
      <c r="ER53" s="104"/>
      <c r="ES53" s="104"/>
      <c r="ET53" s="104"/>
      <c r="EU53" s="104"/>
      <c r="EV53" s="104"/>
      <c r="EW53" s="104"/>
      <c r="EX53" s="104"/>
      <c r="EY53" s="104"/>
      <c r="EZ53" s="104"/>
      <c r="FA53" s="104"/>
      <c r="FB53" s="104"/>
      <c r="FC53" s="104"/>
      <c r="FD53" s="104"/>
      <c r="FE53" s="104">
        <f>データ!BL7</f>
        <v>36.1</v>
      </c>
      <c r="FF53" s="104"/>
      <c r="FG53" s="104"/>
      <c r="FH53" s="104"/>
      <c r="FI53" s="104"/>
      <c r="FJ53" s="104"/>
      <c r="FK53" s="104"/>
      <c r="FL53" s="104"/>
      <c r="FM53" s="104"/>
      <c r="FN53" s="104"/>
      <c r="FO53" s="104"/>
      <c r="FP53" s="104"/>
      <c r="FQ53" s="104"/>
      <c r="FR53" s="104"/>
      <c r="FS53" s="104"/>
      <c r="FT53" s="104"/>
      <c r="FU53" s="104"/>
      <c r="FV53" s="104"/>
      <c r="FW53" s="104"/>
      <c r="FX53" s="104">
        <f>データ!BM7</f>
        <v>33.9</v>
      </c>
      <c r="FY53" s="104"/>
      <c r="FZ53" s="104"/>
      <c r="GA53" s="104"/>
      <c r="GB53" s="104"/>
      <c r="GC53" s="104"/>
      <c r="GD53" s="104"/>
      <c r="GE53" s="104"/>
      <c r="GF53" s="104"/>
      <c r="GG53" s="104"/>
      <c r="GH53" s="104"/>
      <c r="GI53" s="104"/>
      <c r="GJ53" s="104"/>
      <c r="GK53" s="104"/>
      <c r="GL53" s="104"/>
      <c r="GM53" s="104"/>
      <c r="GN53" s="104"/>
      <c r="GO53" s="104"/>
      <c r="GP53" s="104"/>
      <c r="GQ53" s="104">
        <f>データ!BN7</f>
        <v>26.5</v>
      </c>
      <c r="GR53" s="104"/>
      <c r="GS53" s="104"/>
      <c r="GT53" s="104"/>
      <c r="GU53" s="104"/>
      <c r="GV53" s="104"/>
      <c r="GW53" s="104"/>
      <c r="GX53" s="104"/>
      <c r="GY53" s="104"/>
      <c r="GZ53" s="104"/>
      <c r="HA53" s="104"/>
      <c r="HB53" s="104"/>
      <c r="HC53" s="104"/>
      <c r="HD53" s="104"/>
      <c r="HE53" s="104"/>
      <c r="HF53" s="104"/>
      <c r="HG53" s="104"/>
      <c r="HH53" s="104"/>
      <c r="HI53" s="104"/>
      <c r="HJ53" s="104">
        <f>データ!BO7</f>
        <v>42.1</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18295</v>
      </c>
      <c r="JD53" s="103"/>
      <c r="JE53" s="103"/>
      <c r="JF53" s="103"/>
      <c r="JG53" s="103"/>
      <c r="JH53" s="103"/>
      <c r="JI53" s="103"/>
      <c r="JJ53" s="103"/>
      <c r="JK53" s="103"/>
      <c r="JL53" s="103"/>
      <c r="JM53" s="103"/>
      <c r="JN53" s="103"/>
      <c r="JO53" s="103"/>
      <c r="JP53" s="103"/>
      <c r="JQ53" s="103"/>
      <c r="JR53" s="103"/>
      <c r="JS53" s="103"/>
      <c r="JT53" s="103"/>
      <c r="JU53" s="103"/>
      <c r="JV53" s="103">
        <f>データ!BW7</f>
        <v>22959</v>
      </c>
      <c r="JW53" s="103"/>
      <c r="JX53" s="103"/>
      <c r="JY53" s="103"/>
      <c r="JZ53" s="103"/>
      <c r="KA53" s="103"/>
      <c r="KB53" s="103"/>
      <c r="KC53" s="103"/>
      <c r="KD53" s="103"/>
      <c r="KE53" s="103"/>
      <c r="KF53" s="103"/>
      <c r="KG53" s="103"/>
      <c r="KH53" s="103"/>
      <c r="KI53" s="103"/>
      <c r="KJ53" s="103"/>
      <c r="KK53" s="103"/>
      <c r="KL53" s="103"/>
      <c r="KM53" s="103"/>
      <c r="KN53" s="103"/>
      <c r="KO53" s="103">
        <f>データ!BX7</f>
        <v>22148</v>
      </c>
      <c r="KP53" s="103"/>
      <c r="KQ53" s="103"/>
      <c r="KR53" s="103"/>
      <c r="KS53" s="103"/>
      <c r="KT53" s="103"/>
      <c r="KU53" s="103"/>
      <c r="KV53" s="103"/>
      <c r="KW53" s="103"/>
      <c r="KX53" s="103"/>
      <c r="KY53" s="103"/>
      <c r="KZ53" s="103"/>
      <c r="LA53" s="103"/>
      <c r="LB53" s="103"/>
      <c r="LC53" s="103"/>
      <c r="LD53" s="103"/>
      <c r="LE53" s="103"/>
      <c r="LF53" s="103"/>
      <c r="LG53" s="103"/>
      <c r="LH53" s="103">
        <f>データ!BY7</f>
        <v>24086</v>
      </c>
      <c r="LI53" s="103"/>
      <c r="LJ53" s="103"/>
      <c r="LK53" s="103"/>
      <c r="LL53" s="103"/>
      <c r="LM53" s="103"/>
      <c r="LN53" s="103"/>
      <c r="LO53" s="103"/>
      <c r="LP53" s="103"/>
      <c r="LQ53" s="103"/>
      <c r="LR53" s="103"/>
      <c r="LS53" s="103"/>
      <c r="LT53" s="103"/>
      <c r="LU53" s="103"/>
      <c r="LV53" s="103"/>
      <c r="LW53" s="103"/>
      <c r="LX53" s="103"/>
      <c r="LY53" s="103"/>
      <c r="LZ53" s="103"/>
      <c r="MA53" s="103">
        <f>データ!BZ7</f>
        <v>23885</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146</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t="str">
        <f>データ!CN7</f>
        <v>-</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T0v+mSBnRJlUQDN0/e6XMLQh0w3V8LJ+ZvAEnD6ejX9efM8nfodAx5p33XW7tAZnjq0RSJj1VAF2d2XNC42Fw==" saltValue="XnVxVx0AYtEwUXDWi+WqL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101</v>
      </c>
      <c r="AW5" s="59" t="s">
        <v>106</v>
      </c>
      <c r="AX5" s="59" t="s">
        <v>92</v>
      </c>
      <c r="AY5" s="59" t="s">
        <v>107</v>
      </c>
      <c r="AZ5" s="59" t="s">
        <v>94</v>
      </c>
      <c r="BA5" s="59" t="s">
        <v>95</v>
      </c>
      <c r="BB5" s="59" t="s">
        <v>96</v>
      </c>
      <c r="BC5" s="59" t="s">
        <v>97</v>
      </c>
      <c r="BD5" s="59" t="s">
        <v>98</v>
      </c>
      <c r="BE5" s="59" t="s">
        <v>99</v>
      </c>
      <c r="BF5" s="59" t="s">
        <v>108</v>
      </c>
      <c r="BG5" s="59" t="s">
        <v>101</v>
      </c>
      <c r="BH5" s="59" t="s">
        <v>102</v>
      </c>
      <c r="BI5" s="59" t="s">
        <v>109</v>
      </c>
      <c r="BJ5" s="59" t="s">
        <v>104</v>
      </c>
      <c r="BK5" s="59" t="s">
        <v>94</v>
      </c>
      <c r="BL5" s="59" t="s">
        <v>95</v>
      </c>
      <c r="BM5" s="59" t="s">
        <v>96</v>
      </c>
      <c r="BN5" s="59" t="s">
        <v>97</v>
      </c>
      <c r="BO5" s="59" t="s">
        <v>98</v>
      </c>
      <c r="BP5" s="59" t="s">
        <v>99</v>
      </c>
      <c r="BQ5" s="59" t="s">
        <v>110</v>
      </c>
      <c r="BR5" s="59" t="s">
        <v>101</v>
      </c>
      <c r="BS5" s="59" t="s">
        <v>106</v>
      </c>
      <c r="BT5" s="59" t="s">
        <v>103</v>
      </c>
      <c r="BU5" s="59" t="s">
        <v>111</v>
      </c>
      <c r="BV5" s="59" t="s">
        <v>94</v>
      </c>
      <c r="BW5" s="59" t="s">
        <v>95</v>
      </c>
      <c r="BX5" s="59" t="s">
        <v>96</v>
      </c>
      <c r="BY5" s="59" t="s">
        <v>97</v>
      </c>
      <c r="BZ5" s="59" t="s">
        <v>98</v>
      </c>
      <c r="CA5" s="59" t="s">
        <v>99</v>
      </c>
      <c r="CB5" s="59" t="s">
        <v>112</v>
      </c>
      <c r="CC5" s="59" t="s">
        <v>113</v>
      </c>
      <c r="CD5" s="59" t="s">
        <v>106</v>
      </c>
      <c r="CE5" s="59" t="s">
        <v>103</v>
      </c>
      <c r="CF5" s="59" t="s">
        <v>111</v>
      </c>
      <c r="CG5" s="59" t="s">
        <v>94</v>
      </c>
      <c r="CH5" s="59" t="s">
        <v>95</v>
      </c>
      <c r="CI5" s="59" t="s">
        <v>96</v>
      </c>
      <c r="CJ5" s="59" t="s">
        <v>97</v>
      </c>
      <c r="CK5" s="59" t="s">
        <v>98</v>
      </c>
      <c r="CL5" s="59" t="s">
        <v>99</v>
      </c>
      <c r="CM5" s="136"/>
      <c r="CN5" s="136"/>
      <c r="CO5" s="59" t="s">
        <v>114</v>
      </c>
      <c r="CP5" s="59" t="s">
        <v>101</v>
      </c>
      <c r="CQ5" s="59" t="s">
        <v>106</v>
      </c>
      <c r="CR5" s="59" t="s">
        <v>109</v>
      </c>
      <c r="CS5" s="59" t="s">
        <v>107</v>
      </c>
      <c r="CT5" s="59" t="s">
        <v>94</v>
      </c>
      <c r="CU5" s="59" t="s">
        <v>95</v>
      </c>
      <c r="CV5" s="59" t="s">
        <v>96</v>
      </c>
      <c r="CW5" s="59" t="s">
        <v>97</v>
      </c>
      <c r="CX5" s="59" t="s">
        <v>98</v>
      </c>
      <c r="CY5" s="59" t="s">
        <v>99</v>
      </c>
      <c r="CZ5" s="59" t="s">
        <v>105</v>
      </c>
      <c r="DA5" s="59" t="s">
        <v>115</v>
      </c>
      <c r="DB5" s="59" t="s">
        <v>116</v>
      </c>
      <c r="DC5" s="59" t="s">
        <v>117</v>
      </c>
      <c r="DD5" s="59" t="s">
        <v>118</v>
      </c>
      <c r="DE5" s="59" t="s">
        <v>94</v>
      </c>
      <c r="DF5" s="59" t="s">
        <v>95</v>
      </c>
      <c r="DG5" s="59" t="s">
        <v>96</v>
      </c>
      <c r="DH5" s="59" t="s">
        <v>97</v>
      </c>
      <c r="DI5" s="59" t="s">
        <v>98</v>
      </c>
      <c r="DJ5" s="59" t="s">
        <v>35</v>
      </c>
      <c r="DK5" s="59" t="s">
        <v>100</v>
      </c>
      <c r="DL5" s="59" t="s">
        <v>90</v>
      </c>
      <c r="DM5" s="59" t="s">
        <v>91</v>
      </c>
      <c r="DN5" s="59" t="s">
        <v>109</v>
      </c>
      <c r="DO5" s="59" t="s">
        <v>107</v>
      </c>
      <c r="DP5" s="59" t="s">
        <v>94</v>
      </c>
      <c r="DQ5" s="59" t="s">
        <v>95</v>
      </c>
      <c r="DR5" s="59" t="s">
        <v>96</v>
      </c>
      <c r="DS5" s="59" t="s">
        <v>97</v>
      </c>
      <c r="DT5" s="59" t="s">
        <v>98</v>
      </c>
      <c r="DU5" s="59" t="s">
        <v>99</v>
      </c>
    </row>
    <row r="6" spans="1:125" s="66" customFormat="1" x14ac:dyDescent="0.15">
      <c r="A6" s="49" t="s">
        <v>119</v>
      </c>
      <c r="B6" s="60">
        <f>B8</f>
        <v>2018</v>
      </c>
      <c r="C6" s="60">
        <f t="shared" ref="C6:X6" si="1">C8</f>
        <v>41009</v>
      </c>
      <c r="D6" s="60">
        <f t="shared" si="1"/>
        <v>47</v>
      </c>
      <c r="E6" s="60">
        <f t="shared" si="1"/>
        <v>14</v>
      </c>
      <c r="F6" s="60">
        <f t="shared" si="1"/>
        <v>0</v>
      </c>
      <c r="G6" s="60">
        <f t="shared" si="1"/>
        <v>1</v>
      </c>
      <c r="H6" s="60" t="str">
        <f>SUBSTITUTE(H8,"　","")</f>
        <v>宮城県仙台市</v>
      </c>
      <c r="I6" s="60" t="str">
        <f t="shared" si="1"/>
        <v>仙台市二日町駐車場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47</v>
      </c>
      <c r="S6" s="62" t="str">
        <f t="shared" si="1"/>
        <v>公共施設</v>
      </c>
      <c r="T6" s="62" t="str">
        <f t="shared" si="1"/>
        <v>無</v>
      </c>
      <c r="U6" s="63">
        <f t="shared" si="1"/>
        <v>5154</v>
      </c>
      <c r="V6" s="63">
        <f t="shared" si="1"/>
        <v>147</v>
      </c>
      <c r="W6" s="63">
        <f t="shared" si="1"/>
        <v>200</v>
      </c>
      <c r="X6" s="62" t="str">
        <f t="shared" si="1"/>
        <v>代行制</v>
      </c>
      <c r="Y6" s="64">
        <f>IF(Y8="-",NA(),Y8)</f>
        <v>85.6</v>
      </c>
      <c r="Z6" s="64">
        <f t="shared" ref="Z6:AH6" si="2">IF(Z8="-",NA(),Z8)</f>
        <v>252.2</v>
      </c>
      <c r="AA6" s="64">
        <f t="shared" si="2"/>
        <v>268.5</v>
      </c>
      <c r="AB6" s="64">
        <f t="shared" si="2"/>
        <v>342.1</v>
      </c>
      <c r="AC6" s="64">
        <f t="shared" si="2"/>
        <v>368.3</v>
      </c>
      <c r="AD6" s="64">
        <f t="shared" si="2"/>
        <v>149.69999999999999</v>
      </c>
      <c r="AE6" s="64">
        <f t="shared" si="2"/>
        <v>176.4</v>
      </c>
      <c r="AF6" s="64">
        <f t="shared" si="2"/>
        <v>172.5</v>
      </c>
      <c r="AG6" s="64">
        <f t="shared" si="2"/>
        <v>198.5</v>
      </c>
      <c r="AH6" s="64">
        <f t="shared" si="2"/>
        <v>217.4</v>
      </c>
      <c r="AI6" s="61" t="str">
        <f>IF(AI8="-","",IF(AI8="-","【-】","【"&amp;SUBSTITUTE(TEXT(AI8,"#,##0.0"),"-","△")&amp;"】"))</f>
        <v>【297.1】</v>
      </c>
      <c r="AJ6" s="64">
        <f>IF(AJ8="-",NA(),AJ8)</f>
        <v>2.1</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12</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68.599999999999994</v>
      </c>
      <c r="BG6" s="64">
        <f t="shared" ref="BG6:BO6" si="5">IF(BG8="-",NA(),BG8)</f>
        <v>68.400000000000006</v>
      </c>
      <c r="BH6" s="64">
        <f t="shared" si="5"/>
        <v>62.8</v>
      </c>
      <c r="BI6" s="64">
        <f t="shared" si="5"/>
        <v>70.8</v>
      </c>
      <c r="BJ6" s="64">
        <f t="shared" si="5"/>
        <v>72.900000000000006</v>
      </c>
      <c r="BK6" s="64">
        <f t="shared" si="5"/>
        <v>29.9</v>
      </c>
      <c r="BL6" s="64">
        <f t="shared" si="5"/>
        <v>36.1</v>
      </c>
      <c r="BM6" s="64">
        <f t="shared" si="5"/>
        <v>33.9</v>
      </c>
      <c r="BN6" s="64">
        <f t="shared" si="5"/>
        <v>26.5</v>
      </c>
      <c r="BO6" s="64">
        <f t="shared" si="5"/>
        <v>42.1</v>
      </c>
      <c r="BP6" s="61" t="str">
        <f>IF(BP8="-","",IF(BP8="-","【-】","【"&amp;SUBSTITUTE(TEXT(BP8,"#,##0.0"),"-","△")&amp;"】"))</f>
        <v>【26.3】</v>
      </c>
      <c r="BQ6" s="65">
        <f>IF(BQ8="-",NA(),BQ8)</f>
        <v>12044</v>
      </c>
      <c r="BR6" s="65">
        <f t="shared" ref="BR6:BZ6" si="6">IF(BR8="-",NA(),BR8)</f>
        <v>12755</v>
      </c>
      <c r="BS6" s="65">
        <f t="shared" si="6"/>
        <v>11918</v>
      </c>
      <c r="BT6" s="65">
        <f t="shared" si="6"/>
        <v>12462</v>
      </c>
      <c r="BU6" s="65">
        <f t="shared" si="6"/>
        <v>12977</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120</v>
      </c>
      <c r="CM6" s="63">
        <f t="shared" ref="CM6:CN6" si="7">CM8</f>
        <v>0</v>
      </c>
      <c r="CN6" s="63" t="str">
        <f t="shared" si="7"/>
        <v>-</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116.3</v>
      </c>
      <c r="DL6" s="64">
        <f t="shared" ref="DL6:DT6" si="9">IF(DL8="-",NA(),DL8)</f>
        <v>119</v>
      </c>
      <c r="DM6" s="64">
        <f t="shared" si="9"/>
        <v>126.5</v>
      </c>
      <c r="DN6" s="64">
        <f t="shared" si="9"/>
        <v>123.1</v>
      </c>
      <c r="DO6" s="64">
        <f t="shared" si="9"/>
        <v>122.4</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122</v>
      </c>
      <c r="B7" s="60">
        <f t="shared" ref="B7:X7" si="10">B8</f>
        <v>2018</v>
      </c>
      <c r="C7" s="60">
        <f t="shared" si="10"/>
        <v>41009</v>
      </c>
      <c r="D7" s="60">
        <f t="shared" si="10"/>
        <v>47</v>
      </c>
      <c r="E7" s="60">
        <f t="shared" si="10"/>
        <v>14</v>
      </c>
      <c r="F7" s="60">
        <f t="shared" si="10"/>
        <v>0</v>
      </c>
      <c r="G7" s="60">
        <f t="shared" si="10"/>
        <v>1</v>
      </c>
      <c r="H7" s="60" t="str">
        <f t="shared" si="10"/>
        <v>宮城県　仙台市</v>
      </c>
      <c r="I7" s="60" t="str">
        <f t="shared" si="10"/>
        <v>仙台市二日町駐車場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47</v>
      </c>
      <c r="S7" s="62" t="str">
        <f t="shared" si="10"/>
        <v>公共施設</v>
      </c>
      <c r="T7" s="62" t="str">
        <f t="shared" si="10"/>
        <v>無</v>
      </c>
      <c r="U7" s="63">
        <f t="shared" si="10"/>
        <v>5154</v>
      </c>
      <c r="V7" s="63">
        <f t="shared" si="10"/>
        <v>147</v>
      </c>
      <c r="W7" s="63">
        <f t="shared" si="10"/>
        <v>200</v>
      </c>
      <c r="X7" s="62" t="str">
        <f t="shared" si="10"/>
        <v>代行制</v>
      </c>
      <c r="Y7" s="64">
        <f>Y8</f>
        <v>85.6</v>
      </c>
      <c r="Z7" s="64">
        <f t="shared" ref="Z7:AH7" si="11">Z8</f>
        <v>252.2</v>
      </c>
      <c r="AA7" s="64">
        <f t="shared" si="11"/>
        <v>268.5</v>
      </c>
      <c r="AB7" s="64">
        <f t="shared" si="11"/>
        <v>342.1</v>
      </c>
      <c r="AC7" s="64">
        <f t="shared" si="11"/>
        <v>368.3</v>
      </c>
      <c r="AD7" s="64">
        <f t="shared" si="11"/>
        <v>149.69999999999999</v>
      </c>
      <c r="AE7" s="64">
        <f t="shared" si="11"/>
        <v>176.4</v>
      </c>
      <c r="AF7" s="64">
        <f t="shared" si="11"/>
        <v>172.5</v>
      </c>
      <c r="AG7" s="64">
        <f t="shared" si="11"/>
        <v>198.5</v>
      </c>
      <c r="AH7" s="64">
        <f t="shared" si="11"/>
        <v>217.4</v>
      </c>
      <c r="AI7" s="61"/>
      <c r="AJ7" s="64">
        <f>AJ8</f>
        <v>2.1</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12</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68.599999999999994</v>
      </c>
      <c r="BG7" s="64">
        <f t="shared" ref="BG7:BO7" si="14">BG8</f>
        <v>68.400000000000006</v>
      </c>
      <c r="BH7" s="64">
        <f t="shared" si="14"/>
        <v>62.8</v>
      </c>
      <c r="BI7" s="64">
        <f t="shared" si="14"/>
        <v>70.8</v>
      </c>
      <c r="BJ7" s="64">
        <f t="shared" si="14"/>
        <v>72.900000000000006</v>
      </c>
      <c r="BK7" s="64">
        <f t="shared" si="14"/>
        <v>29.9</v>
      </c>
      <c r="BL7" s="64">
        <f t="shared" si="14"/>
        <v>36.1</v>
      </c>
      <c r="BM7" s="64">
        <f t="shared" si="14"/>
        <v>33.9</v>
      </c>
      <c r="BN7" s="64">
        <f t="shared" si="14"/>
        <v>26.5</v>
      </c>
      <c r="BO7" s="64">
        <f t="shared" si="14"/>
        <v>42.1</v>
      </c>
      <c r="BP7" s="61"/>
      <c r="BQ7" s="65">
        <f>BQ8</f>
        <v>12044</v>
      </c>
      <c r="BR7" s="65">
        <f t="shared" ref="BR7:BZ7" si="15">BR8</f>
        <v>12755</v>
      </c>
      <c r="BS7" s="65">
        <f t="shared" si="15"/>
        <v>11918</v>
      </c>
      <c r="BT7" s="65">
        <f t="shared" si="15"/>
        <v>12462</v>
      </c>
      <c r="BU7" s="65">
        <f t="shared" si="15"/>
        <v>12977</v>
      </c>
      <c r="BV7" s="65">
        <f t="shared" si="15"/>
        <v>18295</v>
      </c>
      <c r="BW7" s="65">
        <f t="shared" si="15"/>
        <v>22959</v>
      </c>
      <c r="BX7" s="65">
        <f t="shared" si="15"/>
        <v>22148</v>
      </c>
      <c r="BY7" s="65">
        <f t="shared" si="15"/>
        <v>24086</v>
      </c>
      <c r="BZ7" s="65">
        <f t="shared" si="15"/>
        <v>23885</v>
      </c>
      <c r="CA7" s="63"/>
      <c r="CB7" s="64" t="s">
        <v>123</v>
      </c>
      <c r="CC7" s="64" t="s">
        <v>123</v>
      </c>
      <c r="CD7" s="64" t="s">
        <v>123</v>
      </c>
      <c r="CE7" s="64" t="s">
        <v>123</v>
      </c>
      <c r="CF7" s="64" t="s">
        <v>123</v>
      </c>
      <c r="CG7" s="64" t="s">
        <v>123</v>
      </c>
      <c r="CH7" s="64" t="s">
        <v>123</v>
      </c>
      <c r="CI7" s="64" t="s">
        <v>123</v>
      </c>
      <c r="CJ7" s="64" t="s">
        <v>123</v>
      </c>
      <c r="CK7" s="64" t="s">
        <v>124</v>
      </c>
      <c r="CL7" s="61"/>
      <c r="CM7" s="63">
        <f>CM8</f>
        <v>0</v>
      </c>
      <c r="CN7" s="63" t="str">
        <f>CN8</f>
        <v>-</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116.3</v>
      </c>
      <c r="DL7" s="64">
        <f t="shared" ref="DL7:DT7" si="17">DL8</f>
        <v>119</v>
      </c>
      <c r="DM7" s="64">
        <f t="shared" si="17"/>
        <v>126.5</v>
      </c>
      <c r="DN7" s="64">
        <f t="shared" si="17"/>
        <v>123.1</v>
      </c>
      <c r="DO7" s="64">
        <f t="shared" si="17"/>
        <v>122.4</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41009</v>
      </c>
      <c r="D8" s="67">
        <v>47</v>
      </c>
      <c r="E8" s="67">
        <v>14</v>
      </c>
      <c r="F8" s="67">
        <v>0</v>
      </c>
      <c r="G8" s="67">
        <v>1</v>
      </c>
      <c r="H8" s="67" t="s">
        <v>125</v>
      </c>
      <c r="I8" s="67" t="s">
        <v>126</v>
      </c>
      <c r="J8" s="67" t="s">
        <v>127</v>
      </c>
      <c r="K8" s="67" t="s">
        <v>128</v>
      </c>
      <c r="L8" s="67" t="s">
        <v>129</v>
      </c>
      <c r="M8" s="67" t="s">
        <v>130</v>
      </c>
      <c r="N8" s="67" t="s">
        <v>131</v>
      </c>
      <c r="O8" s="68" t="s">
        <v>132</v>
      </c>
      <c r="P8" s="69" t="s">
        <v>133</v>
      </c>
      <c r="Q8" s="69" t="s">
        <v>134</v>
      </c>
      <c r="R8" s="70">
        <v>47</v>
      </c>
      <c r="S8" s="69" t="s">
        <v>135</v>
      </c>
      <c r="T8" s="69" t="s">
        <v>136</v>
      </c>
      <c r="U8" s="70">
        <v>5154</v>
      </c>
      <c r="V8" s="70">
        <v>147</v>
      </c>
      <c r="W8" s="70">
        <v>200</v>
      </c>
      <c r="X8" s="69" t="s">
        <v>137</v>
      </c>
      <c r="Y8" s="71">
        <v>85.6</v>
      </c>
      <c r="Z8" s="71">
        <v>252.2</v>
      </c>
      <c r="AA8" s="71">
        <v>268.5</v>
      </c>
      <c r="AB8" s="71">
        <v>342.1</v>
      </c>
      <c r="AC8" s="71">
        <v>368.3</v>
      </c>
      <c r="AD8" s="71">
        <v>149.69999999999999</v>
      </c>
      <c r="AE8" s="71">
        <v>176.4</v>
      </c>
      <c r="AF8" s="71">
        <v>172.5</v>
      </c>
      <c r="AG8" s="71">
        <v>198.5</v>
      </c>
      <c r="AH8" s="71">
        <v>217.4</v>
      </c>
      <c r="AI8" s="68">
        <v>297.10000000000002</v>
      </c>
      <c r="AJ8" s="71">
        <v>2.1</v>
      </c>
      <c r="AK8" s="71">
        <v>0</v>
      </c>
      <c r="AL8" s="71">
        <v>0</v>
      </c>
      <c r="AM8" s="71">
        <v>0</v>
      </c>
      <c r="AN8" s="71">
        <v>0</v>
      </c>
      <c r="AO8" s="71">
        <v>5</v>
      </c>
      <c r="AP8" s="71">
        <v>6.1</v>
      </c>
      <c r="AQ8" s="71">
        <v>5.6</v>
      </c>
      <c r="AR8" s="71">
        <v>3.8</v>
      </c>
      <c r="AS8" s="71">
        <v>3.3</v>
      </c>
      <c r="AT8" s="68">
        <v>5.3</v>
      </c>
      <c r="AU8" s="72">
        <v>12</v>
      </c>
      <c r="AV8" s="72">
        <v>0</v>
      </c>
      <c r="AW8" s="72">
        <v>0</v>
      </c>
      <c r="AX8" s="72">
        <v>0</v>
      </c>
      <c r="AY8" s="72">
        <v>0</v>
      </c>
      <c r="AZ8" s="72">
        <v>30</v>
      </c>
      <c r="BA8" s="72">
        <v>26</v>
      </c>
      <c r="BB8" s="72">
        <v>26</v>
      </c>
      <c r="BC8" s="72">
        <v>14</v>
      </c>
      <c r="BD8" s="72">
        <v>10</v>
      </c>
      <c r="BE8" s="72">
        <v>30</v>
      </c>
      <c r="BF8" s="71">
        <v>68.599999999999994</v>
      </c>
      <c r="BG8" s="71">
        <v>68.400000000000006</v>
      </c>
      <c r="BH8" s="71">
        <v>62.8</v>
      </c>
      <c r="BI8" s="71">
        <v>70.8</v>
      </c>
      <c r="BJ8" s="71">
        <v>72.900000000000006</v>
      </c>
      <c r="BK8" s="71">
        <v>29.9</v>
      </c>
      <c r="BL8" s="71">
        <v>36.1</v>
      </c>
      <c r="BM8" s="71">
        <v>33.9</v>
      </c>
      <c r="BN8" s="71">
        <v>26.5</v>
      </c>
      <c r="BO8" s="71">
        <v>42.1</v>
      </c>
      <c r="BP8" s="68">
        <v>26.3</v>
      </c>
      <c r="BQ8" s="72">
        <v>12044</v>
      </c>
      <c r="BR8" s="72">
        <v>12755</v>
      </c>
      <c r="BS8" s="72">
        <v>11918</v>
      </c>
      <c r="BT8" s="73">
        <v>12462</v>
      </c>
      <c r="BU8" s="73">
        <v>12977</v>
      </c>
      <c r="BV8" s="72">
        <v>18295</v>
      </c>
      <c r="BW8" s="72">
        <v>22959</v>
      </c>
      <c r="BX8" s="72">
        <v>22148</v>
      </c>
      <c r="BY8" s="72">
        <v>24086</v>
      </c>
      <c r="BZ8" s="72">
        <v>23885</v>
      </c>
      <c r="CA8" s="70">
        <v>16102</v>
      </c>
      <c r="CB8" s="71" t="s">
        <v>129</v>
      </c>
      <c r="CC8" s="71" t="s">
        <v>129</v>
      </c>
      <c r="CD8" s="71" t="s">
        <v>129</v>
      </c>
      <c r="CE8" s="71" t="s">
        <v>129</v>
      </c>
      <c r="CF8" s="71" t="s">
        <v>129</v>
      </c>
      <c r="CG8" s="71" t="s">
        <v>129</v>
      </c>
      <c r="CH8" s="71" t="s">
        <v>129</v>
      </c>
      <c r="CI8" s="71" t="s">
        <v>129</v>
      </c>
      <c r="CJ8" s="71" t="s">
        <v>129</v>
      </c>
      <c r="CK8" s="71" t="s">
        <v>129</v>
      </c>
      <c r="CL8" s="68" t="s">
        <v>129</v>
      </c>
      <c r="CM8" s="70">
        <v>0</v>
      </c>
      <c r="CN8" s="70" t="s">
        <v>129</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1098.3</v>
      </c>
      <c r="DF8" s="71">
        <v>655.5</v>
      </c>
      <c r="DG8" s="71">
        <v>316.8</v>
      </c>
      <c r="DH8" s="71">
        <v>113.9</v>
      </c>
      <c r="DI8" s="71">
        <v>101</v>
      </c>
      <c r="DJ8" s="68">
        <v>103.6</v>
      </c>
      <c r="DK8" s="71">
        <v>116.3</v>
      </c>
      <c r="DL8" s="71">
        <v>119</v>
      </c>
      <c r="DM8" s="71">
        <v>126.5</v>
      </c>
      <c r="DN8" s="71">
        <v>123.1</v>
      </c>
      <c r="DO8" s="71">
        <v>122.4</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2020-01-26T23:51:24Z</cp:lastPrinted>
  <dcterms:created xsi:type="dcterms:W3CDTF">2019-12-05T07:20:29Z</dcterms:created>
  <dcterms:modified xsi:type="dcterms:W3CDTF">2020-01-26T23:51:26Z</dcterms:modified>
  <cp:category/>
</cp:coreProperties>
</file>