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M:\07 経営班\07 照会文書\H31照会回答\10 国\020110 公営企業に係る経営比較分析表（平成30年度決算）の分析等について（依頼）\"/>
    </mc:Choice>
  </mc:AlternateContent>
  <xr:revisionPtr revIDLastSave="0" documentId="13_ncr:1_{73A714A7-34D1-44C3-A852-6A60A9FA9615}" xr6:coauthVersionLast="36" xr6:coauthVersionMax="36" xr10:uidLastSave="{00000000-0000-0000-0000-000000000000}"/>
  <workbookProtection workbookAlgorithmName="SHA-512" workbookHashValue="y4mDL/dz+PlNxz/zaZTbf3v5omv9O3R/BmewB/2ghkZm2+RsSSD3UOm0VaGluJwsdWSj/YrxWV0nMNflECi7Hw==" workbookSaltValue="tnYxUBFe0lkihRM9KV/GE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<sst xmlns="http://schemas.openxmlformats.org/spreadsheetml/2006/main" count="228" uniqueCount="111">
  <si>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</si>
  <si>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</si>
  <si>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</si>
  <si>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</si>
  <si>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</si>
  <si>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</si>
  <si>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</si>
  <si>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</si>
  <si>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</si>
  <si>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</si>
  <si>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</si>
  <si>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</si>
  <si>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</si>
  <si>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</si>
  <si>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</si>
  <si>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</si>
  <si>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</si>
  <si>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</si>
  <si>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</si>
  <si>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</si>
  <si>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</si>
  <si>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</si>
  <si>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</si>
  <si>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</si>
  <si>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</si>
  <si>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</si>
  <si>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</si>
  <si>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</si>
  <si>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</si>
  <si>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</si>
  <si>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</si>
  <si>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</si>
  <si>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</si>
  <si>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</si>
  <si>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</si>
  <si>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</si>
  <si>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</si>
  <si>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</si>
  <si>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</si>
  <si>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</si>
  <si>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</si>
  <si>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</si>
  <si>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</si>
  <si>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</si>
  <si>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</si>
  <si>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</si>
  <si>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</si>
  <si>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</si>
  <si>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</si>
  <si>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</si>
  <si>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</si>
  <si>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</si>
  <si>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</si>
  <si>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</si>
  <si>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</si>
  <si>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</si>
  <si>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</si>
  <si>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</si>
  <si>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</si>
  <si>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</si>
  <si>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</si>
  <si>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</si>
  <si>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</si>
  <si>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</si>
  <si>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</si>
  <si>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</si>
  <si>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</si>
  <si>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</si>
  <si>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</si>
  <si>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</si>
  <si>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</si>
  <si>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</si>
  <si>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</si>
  <si>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</si>
  <si>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</si>
  <si>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</si>
  <si>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</si>
  <si>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</si>
  <si>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</si>
  <si>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</si>
  <si>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</si>
  <si>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</si>
  <si>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</si>
  <si>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</si>
  <si>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</si>
  <si>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</si>
  <si>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</si>
  <si>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</si>
  <si>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</si>
  <si>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</si>
  <si>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</si>
  <si>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</si>
  <si>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</si>
  <si>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</si>
  <si>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</si>
  <si>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</si>
  <si>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</si>
  <si>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</si>
  <si>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</si>
  <si>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</si>
  <si>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</si>
  <si>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</si>
  <si>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</si>
  <si>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</si>
  <si>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</si>
  <si>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</si>
  <si>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</si>
  <si>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</si>
  <si>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更新期を迎えた管渠はないが、今後、更新期を迎える施設が増加し、多額の費用を要する見込みであることから、下水道ストックマネジメント等の取組みにより施設の長寿命化や維持管理・更新費用の削減や平準化を図っていく。</t>
    <phoneticPr fontId="4"/>
  </si>
  <si>
    <t>　近年は、人口減少や核家族化の進行、単身世帯の増加に伴う１世帯当たりの人員減少に加え、個人や企業の節水意識の高まりにより、使用水量の減少が想定される。
　また、費用については、これまで整備してきた膨大な資産の維持管理及び改築の費用の増加が見込まれ、企業債償還金についても、今後、償還ピークを迎えることから、経営状況は厳しくなることが想定される。
　本事業は公共下水道事業と密接に関連していることから、公共下水道事業と同様、平成２９年度から県水道料金と下水道使用料の料金徴収一元化により収納率の向上を図ったことに加え、下水道ストックマネジメント等による施設の長寿命化や費用の削減・平準化のほか、建設投資の適正化、ＰＤＣＡサイクルによる事業運営を進めることにより、更なる経営の健全化・効率化に努めていく。</t>
    <rPh sb="31" eb="32">
      <t>ア</t>
    </rPh>
    <rPh sb="43" eb="45">
      <t>コジン</t>
    </rPh>
    <rPh sb="46" eb="48">
      <t>キギョウ</t>
    </rPh>
    <rPh sb="49" eb="51">
      <t>セッスイ</t>
    </rPh>
    <rPh sb="51" eb="53">
      <t>イシキ</t>
    </rPh>
    <rPh sb="54" eb="55">
      <t>タカ</t>
    </rPh>
    <rPh sb="174" eb="175">
      <t>ホン</t>
    </rPh>
    <rPh sb="175" eb="177">
      <t>ジギョウ</t>
    </rPh>
    <rPh sb="178" eb="180">
      <t>コウキョウ</t>
    </rPh>
    <rPh sb="180" eb="183">
      <t>ゲスイドウ</t>
    </rPh>
    <rPh sb="183" eb="185">
      <t>ジギョウ</t>
    </rPh>
    <rPh sb="186" eb="188">
      <t>ミッセツ</t>
    </rPh>
    <rPh sb="189" eb="191">
      <t>カンレン</t>
    </rPh>
    <rPh sb="200" eb="202">
      <t>コウキョウ</t>
    </rPh>
    <rPh sb="202" eb="205">
      <t>ゲスイドウ</t>
    </rPh>
    <rPh sb="205" eb="207">
      <t>ジギョウ</t>
    </rPh>
    <rPh sb="208" eb="210">
      <t>ドウヨウ</t>
    </rPh>
    <phoneticPr fontId="4"/>
  </si>
  <si>
    <t>　平成３０年度は平成２９年度と比較して経常収支比率や経費回収率が低下し、企業債残高対事業規模比率及び汚水処理原価が上昇しているが、これは、平成３０年度に有収水量の算出を見直したことによる。
　本市においては、平成４年度以降、積極的に下水道を整備し普及を図るため、企業債を活用し続けてきたこともあり、事業規模に対する企業債の残高は高水準にあることから、引き続き、費用の削減や財源の安定的確保に努めていく。</t>
    <rPh sb="1" eb="3">
      <t>ヘイセイ</t>
    </rPh>
    <rPh sb="5" eb="7">
      <t>ネンド</t>
    </rPh>
    <rPh sb="8" eb="10">
      <t>ヘイセイ</t>
    </rPh>
    <rPh sb="12" eb="14">
      <t>ネンド</t>
    </rPh>
    <rPh sb="15" eb="17">
      <t>ヒカク</t>
    </rPh>
    <rPh sb="32" eb="34">
      <t>テイカ</t>
    </rPh>
    <rPh sb="36" eb="38">
      <t>キギョウ</t>
    </rPh>
    <rPh sb="38" eb="39">
      <t>サイ</t>
    </rPh>
    <rPh sb="39" eb="41">
      <t>ザンダカ</t>
    </rPh>
    <rPh sb="41" eb="42">
      <t>タイ</t>
    </rPh>
    <rPh sb="42" eb="44">
      <t>ジギョウ</t>
    </rPh>
    <rPh sb="44" eb="46">
      <t>キボ</t>
    </rPh>
    <rPh sb="46" eb="48">
      <t>ヒリツ</t>
    </rPh>
    <rPh sb="48" eb="49">
      <t>オヨ</t>
    </rPh>
    <rPh sb="50" eb="56">
      <t>オスイショリゲンカ</t>
    </rPh>
    <rPh sb="57" eb="59">
      <t>ジョウショウ</t>
    </rPh>
    <rPh sb="69" eb="71">
      <t>ヘイセイ</t>
    </rPh>
    <rPh sb="73" eb="75">
      <t>ネンド</t>
    </rPh>
    <rPh sb="76" eb="78">
      <t>ユウシュウ</t>
    </rPh>
    <rPh sb="78" eb="80">
      <t>スイリョウ</t>
    </rPh>
    <rPh sb="81" eb="83">
      <t>サンシュツ</t>
    </rPh>
    <rPh sb="84" eb="86">
      <t>ミナオ</t>
    </rPh>
    <rPh sb="108" eb="109">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</si>
</sst>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73-4BC3-927B-4FA9B90466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1673-4BC3-927B-4FA9B90466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E2-4D7E-9619-F5AC2F8B2A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02E2-4D7E-9619-F5AC2F8B2A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96.47</c:v>
                </c:pt>
                <c:pt idx="1">
                  <c:v>96.65</c:v>
                </c:pt>
                <c:pt idx="2">
                  <c:v>96.69</c:v>
                </c:pt>
                <c:pt idx="3">
                  <c:v>96.87</c:v>
                </c:pt>
                <c:pt idx="4">
                  <c:v>96.75</c:v>
                </c:pt>
              </c:numCache>
            </c:numRef>
          </c:val>
          <c:extLst>
            <c:ext xmlns:c16="http://schemas.microsoft.com/office/drawing/2014/chart" uri="{C3380CC4-5D6E-409C-BE32-E72D297353CC}">
              <c16:uniqueId val="{00000000-20CF-462E-8197-9487B1AD40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20CF-462E-8197-9487B1AD40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108.68</c:v>
                </c:pt>
                <c:pt idx="1">
                  <c:v>109.27</c:v>
                </c:pt>
                <c:pt idx="2">
                  <c:v>110.82</c:v>
                </c:pt>
                <c:pt idx="3">
                  <c:v>105.23</c:v>
                </c:pt>
                <c:pt idx="4">
                  <c:v>93.19</c:v>
                </c:pt>
              </c:numCache>
            </c:numRef>
          </c:val>
          <c:extLst>
            <c:ext xmlns:c16="http://schemas.microsoft.com/office/drawing/2014/chart" uri="{C3380CC4-5D6E-409C-BE32-E72D297353CC}">
              <c16:uniqueId val="{00000000-C77F-484C-9C39-81227C7AF0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C77F-484C-9C39-81227C7AF0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20.97</c:v>
                </c:pt>
                <c:pt idx="1">
                  <c:v>22.77</c:v>
                </c:pt>
                <c:pt idx="2">
                  <c:v>24.54</c:v>
                </c:pt>
                <c:pt idx="3">
                  <c:v>25.88</c:v>
                </c:pt>
                <c:pt idx="4">
                  <c:v>26.42</c:v>
                </c:pt>
              </c:numCache>
            </c:numRef>
          </c:val>
          <c:extLst>
            <c:ext xmlns:c16="http://schemas.microsoft.com/office/drawing/2014/chart" uri="{C3380CC4-5D6E-409C-BE32-E72D297353CC}">
              <c16:uniqueId val="{00000000-AE43-4BA7-BBB2-5E28D708C3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AE43-4BA7-BBB2-5E28D708C3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A3-493E-9142-4A1192EF7E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F5A3-493E-9142-4A1192EF7E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43.84</c:v>
                </c:pt>
                <c:pt idx="1">
                  <c:v>11.35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3C3-4F97-8DB6-07CD5DAD87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F3C3-4F97-8DB6-07CD5DAD87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25.28</c:v>
                </c:pt>
                <c:pt idx="1">
                  <c:v>46.62</c:v>
                </c:pt>
                <c:pt idx="2">
                  <c:v>66.650000000000006</c:v>
                </c:pt>
                <c:pt idx="3">
                  <c:v>77.13</c:v>
                </c:pt>
                <c:pt idx="4">
                  <c:v>98.9</c:v>
                </c:pt>
              </c:numCache>
            </c:numRef>
          </c:val>
          <c:extLst>
            <c:ext xmlns:c16="http://schemas.microsoft.com/office/drawing/2014/chart" uri="{C3380CC4-5D6E-409C-BE32-E72D297353CC}">
              <c16:uniqueId val="{00000000-1A08-4567-9F1B-210862C715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1A08-4567-9F1B-210862C715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1730.15</c:v>
                </c:pt>
                <c:pt idx="1">
                  <c:v>1696.3</c:v>
                </c:pt>
                <c:pt idx="2">
                  <c:v>1660.6</c:v>
                </c:pt>
                <c:pt idx="3">
                  <c:v>1804.51</c:v>
                </c:pt>
                <c:pt idx="4">
                  <c:v>11982.2</c:v>
                </c:pt>
              </c:numCache>
            </c:numRef>
          </c:val>
          <c:extLst>
            <c:ext xmlns:c16="http://schemas.microsoft.com/office/drawing/2014/chart" uri="{C3380CC4-5D6E-409C-BE32-E72D297353CC}">
              <c16:uniqueId val="{00000000-D359-436D-BDE7-F78A0EA51F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D359-436D-BDE7-F78A0EA51F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118.86</c:v>
                </c:pt>
                <c:pt idx="1">
                  <c:v>120.09</c:v>
                </c:pt>
                <c:pt idx="2">
                  <c:v>123.47</c:v>
                </c:pt>
                <c:pt idx="3">
                  <c:v>111.26</c:v>
                </c:pt>
                <c:pt idx="4">
                  <c:v>61.08</c:v>
                </c:pt>
              </c:numCache>
            </c:numRef>
          </c:val>
          <c:extLst>
            <c:ext xmlns:c16="http://schemas.microsoft.com/office/drawing/2014/chart" uri="{C3380CC4-5D6E-409C-BE32-E72D297353CC}">
              <c16:uniqueId val="{00000000-B024-43FD-8A4A-1565AB9C49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B024-43FD-8A4A-1565AB9C49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77.819999999999993</c:v>
                </c:pt>
                <c:pt idx="1">
                  <c:v>77.03</c:v>
                </c:pt>
                <c:pt idx="2">
                  <c:v>74.92</c:v>
                </c:pt>
                <c:pt idx="3">
                  <c:v>83.05</c:v>
                </c:pt>
                <c:pt idx="4">
                  <c:v>197.15</c:v>
                </c:pt>
              </c:numCache>
            </c:numRef>
          </c:val>
          <c:extLst>
            <c:ext xmlns:c16="http://schemas.microsoft.com/office/drawing/2014/chart" uri="{C3380CC4-5D6E-409C-BE32-E72D297353CC}">
              <c16:uniqueId val="{00000000-AC4B-4A49-82CA-08C284919C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AC4B-4A49-82CA-08C284919C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千葉市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970049</v>
      </c>
      <c r="AM8" s="68"/>
      <c r="AN8" s="68"/>
      <c r="AO8" s="68"/>
      <c r="AP8" s="68"/>
      <c r="AQ8" s="68"/>
      <c r="AR8" s="68"/>
      <c r="AS8" s="68"/>
      <c r="AT8" s="67">
        <f>データ!T6</f>
        <v>271.77</v>
      </c>
      <c r="AU8" s="67"/>
      <c r="AV8" s="67"/>
      <c r="AW8" s="67"/>
      <c r="AX8" s="67"/>
      <c r="AY8" s="67"/>
      <c r="AZ8" s="67"/>
      <c r="BA8" s="67"/>
      <c r="BB8" s="67">
        <f>データ!U6</f>
        <v>3569.37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17.41</v>
      </c>
      <c r="J10" s="67"/>
      <c r="K10" s="67"/>
      <c r="L10" s="67"/>
      <c r="M10" s="67"/>
      <c r="N10" s="67"/>
      <c r="O10" s="67"/>
      <c r="P10" s="67">
        <f>データ!P6</f>
        <v>7.19</v>
      </c>
      <c r="Q10" s="67"/>
      <c r="R10" s="67"/>
      <c r="S10" s="67"/>
      <c r="T10" s="67"/>
      <c r="U10" s="67"/>
      <c r="V10" s="67"/>
      <c r="W10" s="67">
        <f>データ!Q6</f>
        <v>100</v>
      </c>
      <c r="X10" s="67"/>
      <c r="Y10" s="67"/>
      <c r="Z10" s="67"/>
      <c r="AA10" s="67"/>
      <c r="AB10" s="67"/>
      <c r="AC10" s="67"/>
      <c r="AD10" s="68">
        <f>データ!R6</f>
        <v>1998</v>
      </c>
      <c r="AE10" s="68"/>
      <c r="AF10" s="68"/>
      <c r="AG10" s="68"/>
      <c r="AH10" s="68"/>
      <c r="AI10" s="68"/>
      <c r="AJ10" s="68"/>
      <c r="AK10" s="2"/>
      <c r="AL10" s="68">
        <f>データ!V6</f>
        <v>69823</v>
      </c>
      <c r="AM10" s="68"/>
      <c r="AN10" s="68"/>
      <c r="AO10" s="68"/>
      <c r="AP10" s="68"/>
      <c r="AQ10" s="68"/>
      <c r="AR10" s="68"/>
      <c r="AS10" s="68"/>
      <c r="AT10" s="67">
        <f>データ!W6</f>
        <v>8.92</v>
      </c>
      <c r="AU10" s="67"/>
      <c r="AV10" s="67"/>
      <c r="AW10" s="67"/>
      <c r="AX10" s="67"/>
      <c r="AY10" s="67"/>
      <c r="AZ10" s="67"/>
      <c r="BA10" s="67"/>
      <c r="BB10" s="67">
        <f>データ!X6</f>
        <v>7827.69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SovaZRmQuzxAlT7uFPuQ+ClZgO8TYj4RtLV3UXfuINQXsJOuC7/WQOaCzCZZgCIrZRhogtrE5Aj7pNcJAAc7EQ==" saltValue="zNF4EUlaLMUj8vXcbzs/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121002</v>
      </c>
      <c r="D6" s="33">
        <f t="shared" si="3"/>
        <v>46</v>
      </c>
      <c r="E6" s="33">
        <f t="shared" si="3"/>
        <v>17</v>
      </c>
      <c r="F6" s="33">
        <f t="shared" si="3"/>
        <v>4</v>
      </c>
      <c r="G6" s="33">
        <f t="shared" si="3"/>
        <v>0</v>
      </c>
      <c r="H6" s="33" t="str">
        <f t="shared" si="3"/>
        <v>千葉県　千葉市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17.41</v>
      </c>
      <c r="P6" s="34">
        <f t="shared" si="3"/>
        <v>7.19</v>
      </c>
      <c r="Q6" s="34">
        <f t="shared" si="3"/>
        <v>100</v>
      </c>
      <c r="R6" s="34">
        <f t="shared" si="3"/>
        <v>1998</v>
      </c>
      <c r="S6" s="34">
        <f t="shared" si="3"/>
        <v>970049</v>
      </c>
      <c r="T6" s="34">
        <f t="shared" si="3"/>
        <v>271.77</v>
      </c>
      <c r="U6" s="34">
        <f t="shared" si="3"/>
        <v>3569.37</v>
      </c>
      <c r="V6" s="34">
        <f t="shared" si="3"/>
        <v>69823</v>
      </c>
      <c r="W6" s="34">
        <f t="shared" si="3"/>
        <v>8.92</v>
      </c>
      <c r="X6" s="34">
        <f t="shared" si="3"/>
        <v>7827.69</v>
      </c>
      <c r="Y6" s="35">
        <f>IF(Y7="",NA(),Y7)</f>
        <v>108.68</v>
      </c>
      <c r="Z6" s="35">
        <f t="shared" ref="Z6:AH6" si="4">IF(Z7="",NA(),Z7)</f>
        <v>109.27</v>
      </c>
      <c r="AA6" s="35">
        <f t="shared" si="4"/>
        <v>110.82</v>
      </c>
      <c r="AB6" s="35">
        <f t="shared" si="4"/>
        <v>105.23</v>
      </c>
      <c r="AC6" s="35">
        <f t="shared" si="4"/>
        <v>93.19</v>
      </c>
      <c r="AD6" s="35">
        <f t="shared" si="4"/>
        <v>101.24</v>
      </c>
      <c r="AE6" s="35">
        <f t="shared" si="4"/>
        <v>100.94</v>
      </c>
      <c r="AF6" s="35">
        <f t="shared" si="4"/>
        <v>100.85</v>
      </c>
      <c r="AG6" s="35">
        <f t="shared" si="4"/>
        <v>102.13</v>
      </c>
      <c r="AH6" s="35">
        <f t="shared" si="4"/>
        <v>101.72</v>
      </c>
      <c r="AI6" s="34" t="str">
        <f>IF(AI7="","",IF(AI7="-","【-】","【"&amp;SUBSTITUTE(TEXT(AI7,"#,##0.00"),"-","△")&amp;"】"))</f>
        <v>【101.92】</v>
      </c>
      <c r="AJ6" s="35">
        <f>IF(AJ7="",NA(),AJ7)</f>
        <v>43.84</v>
      </c>
      <c r="AK6" s="35">
        <f t="shared" ref="AK6:AS6" si="5">IF(AK7="",NA(),AK7)</f>
        <v>11.35</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25.28</v>
      </c>
      <c r="AV6" s="35">
        <f t="shared" ref="AV6:BD6" si="6">IF(AV7="",NA(),AV7)</f>
        <v>46.62</v>
      </c>
      <c r="AW6" s="35">
        <f t="shared" si="6"/>
        <v>66.650000000000006</v>
      </c>
      <c r="AX6" s="35">
        <f t="shared" si="6"/>
        <v>77.13</v>
      </c>
      <c r="AY6" s="35">
        <f t="shared" si="6"/>
        <v>98.9</v>
      </c>
      <c r="AZ6" s="35">
        <f t="shared" si="6"/>
        <v>63.22</v>
      </c>
      <c r="BA6" s="35">
        <f t="shared" si="6"/>
        <v>49.07</v>
      </c>
      <c r="BB6" s="35">
        <f t="shared" si="6"/>
        <v>46.78</v>
      </c>
      <c r="BC6" s="35">
        <f t="shared" si="6"/>
        <v>47.44</v>
      </c>
      <c r="BD6" s="35">
        <f t="shared" si="6"/>
        <v>49.18</v>
      </c>
      <c r="BE6" s="34" t="str">
        <f>IF(BE7="","",IF(BE7="-","【-】","【"&amp;SUBSTITUTE(TEXT(BE7,"#,##0.00"),"-","△")&amp;"】"))</f>
        <v>【54.23】</v>
      </c>
      <c r="BF6" s="35">
        <f>IF(BF7="",NA(),BF7)</f>
        <v>1730.15</v>
      </c>
      <c r="BG6" s="35">
        <f t="shared" ref="BG6:BO6" si="7">IF(BG7="",NA(),BG7)</f>
        <v>1696.3</v>
      </c>
      <c r="BH6" s="35">
        <f t="shared" si="7"/>
        <v>1660.6</v>
      </c>
      <c r="BI6" s="35">
        <f t="shared" si="7"/>
        <v>1804.51</v>
      </c>
      <c r="BJ6" s="35">
        <f t="shared" si="7"/>
        <v>11982.2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118.86</v>
      </c>
      <c r="BR6" s="35">
        <f t="shared" ref="BR6:BZ6" si="8">IF(BR7="",NA(),BR7)</f>
        <v>120.09</v>
      </c>
      <c r="BS6" s="35">
        <f t="shared" si="8"/>
        <v>123.47</v>
      </c>
      <c r="BT6" s="35">
        <f t="shared" si="8"/>
        <v>111.26</v>
      </c>
      <c r="BU6" s="35">
        <f t="shared" si="8"/>
        <v>61.08</v>
      </c>
      <c r="BV6" s="35">
        <f t="shared" si="8"/>
        <v>66.56</v>
      </c>
      <c r="BW6" s="35">
        <f t="shared" si="8"/>
        <v>66.22</v>
      </c>
      <c r="BX6" s="35">
        <f t="shared" si="8"/>
        <v>69.87</v>
      </c>
      <c r="BY6" s="35">
        <f t="shared" si="8"/>
        <v>74.3</v>
      </c>
      <c r="BZ6" s="35">
        <f t="shared" si="8"/>
        <v>72.260000000000005</v>
      </c>
      <c r="CA6" s="34" t="str">
        <f>IF(CA7="","",IF(CA7="-","【-】","【"&amp;SUBSTITUTE(TEXT(CA7,"#,##0.00"),"-","△")&amp;"】"))</f>
        <v>【74.48】</v>
      </c>
      <c r="CB6" s="35">
        <f>IF(CB7="",NA(),CB7)</f>
        <v>77.819999999999993</v>
      </c>
      <c r="CC6" s="35">
        <f t="shared" ref="CC6:CK6" si="9">IF(CC7="",NA(),CC7)</f>
        <v>77.03</v>
      </c>
      <c r="CD6" s="35">
        <f t="shared" si="9"/>
        <v>74.92</v>
      </c>
      <c r="CE6" s="35">
        <f t="shared" si="9"/>
        <v>83.05</v>
      </c>
      <c r="CF6" s="35">
        <f t="shared" si="9"/>
        <v>197.15</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96.47</v>
      </c>
      <c r="CY6" s="35">
        <f t="shared" ref="CY6:DG6" si="11">IF(CY7="",NA(),CY7)</f>
        <v>96.65</v>
      </c>
      <c r="CZ6" s="35">
        <f t="shared" si="11"/>
        <v>96.69</v>
      </c>
      <c r="DA6" s="35">
        <f t="shared" si="11"/>
        <v>96.87</v>
      </c>
      <c r="DB6" s="35">
        <f t="shared" si="11"/>
        <v>96.75</v>
      </c>
      <c r="DC6" s="35">
        <f t="shared" si="11"/>
        <v>82.35</v>
      </c>
      <c r="DD6" s="35">
        <f t="shared" si="11"/>
        <v>82.9</v>
      </c>
      <c r="DE6" s="35">
        <f t="shared" si="11"/>
        <v>83.5</v>
      </c>
      <c r="DF6" s="35">
        <f t="shared" si="11"/>
        <v>83.06</v>
      </c>
      <c r="DG6" s="35">
        <f t="shared" si="11"/>
        <v>83.32</v>
      </c>
      <c r="DH6" s="34" t="str">
        <f>IF(DH7="","",IF(DH7="-","【-】","【"&amp;SUBSTITUTE(TEXT(DH7,"#,##0.00"),"-","△")&amp;"】"))</f>
        <v>【83.36】</v>
      </c>
      <c r="DI6" s="35">
        <f>IF(DI7="",NA(),DI7)</f>
        <v>20.97</v>
      </c>
      <c r="DJ6" s="35">
        <f t="shared" ref="DJ6:DR6" si="12">IF(DJ7="",NA(),DJ7)</f>
        <v>22.77</v>
      </c>
      <c r="DK6" s="35">
        <f t="shared" si="12"/>
        <v>24.54</v>
      </c>
      <c r="DL6" s="35">
        <f t="shared" si="12"/>
        <v>25.88</v>
      </c>
      <c r="DM6" s="35">
        <f t="shared" si="12"/>
        <v>26.42</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121002</v>
      </c>
      <c r="D7" s="37">
        <v>46</v>
      </c>
      <c r="E7" s="37">
        <v>17</v>
      </c>
      <c r="F7" s="37">
        <v>4</v>
      </c>
      <c r="G7" s="37">
        <v>0</v>
      </c>
      <c r="H7" s="37" t="s">
        <v>96</v>
      </c>
      <c r="I7" s="37" t="s">
        <v>97</v>
      </c>
      <c r="J7" s="37" t="s">
        <v>98</v>
      </c>
      <c r="K7" s="37" t="s">
        <v>99</v>
      </c>
      <c r="L7" s="37" t="s">
        <v>100</v>
      </c>
      <c r="M7" s="37" t="s">
        <v>101</v>
      </c>
      <c r="N7" s="38" t="s">
        <v>102</v>
      </c>
      <c r="O7" s="38">
        <v>17.41</v>
      </c>
      <c r="P7" s="38">
        <v>7.19</v>
      </c>
      <c r="Q7" s="38">
        <v>100</v>
      </c>
      <c r="R7" s="38">
        <v>1998</v>
      </c>
      <c r="S7" s="38">
        <v>970049</v>
      </c>
      <c r="T7" s="38">
        <v>271.77</v>
      </c>
      <c r="U7" s="38">
        <v>3569.37</v>
      </c>
      <c r="V7" s="38">
        <v>69823</v>
      </c>
      <c r="W7" s="38">
        <v>8.92</v>
      </c>
      <c r="X7" s="38">
        <v>7827.69</v>
      </c>
      <c r="Y7" s="38">
        <v>108.68</v>
      </c>
      <c r="Z7" s="38">
        <v>109.27</v>
      </c>
      <c r="AA7" s="38">
        <v>110.82</v>
      </c>
      <c r="AB7" s="38">
        <v>105.23</v>
      </c>
      <c r="AC7" s="38">
        <v>93.19</v>
      </c>
      <c r="AD7" s="38">
        <v>101.24</v>
      </c>
      <c r="AE7" s="38">
        <v>100.94</v>
      </c>
      <c r="AF7" s="38">
        <v>100.85</v>
      </c>
      <c r="AG7" s="38">
        <v>102.13</v>
      </c>
      <c r="AH7" s="38">
        <v>101.72</v>
      </c>
      <c r="AI7" s="38">
        <v>101.92</v>
      </c>
      <c r="AJ7" s="38">
        <v>43.84</v>
      </c>
      <c r="AK7" s="38">
        <v>11.35</v>
      </c>
      <c r="AL7" s="38">
        <v>0</v>
      </c>
      <c r="AM7" s="38">
        <v>0</v>
      </c>
      <c r="AN7" s="38">
        <v>0</v>
      </c>
      <c r="AO7" s="38">
        <v>184.13</v>
      </c>
      <c r="AP7" s="38">
        <v>101.85</v>
      </c>
      <c r="AQ7" s="38">
        <v>110.77</v>
      </c>
      <c r="AR7" s="38">
        <v>109.51</v>
      </c>
      <c r="AS7" s="38">
        <v>112.88</v>
      </c>
      <c r="AT7" s="38">
        <v>88.06</v>
      </c>
      <c r="AU7" s="38">
        <v>25.28</v>
      </c>
      <c r="AV7" s="38">
        <v>46.62</v>
      </c>
      <c r="AW7" s="38">
        <v>66.650000000000006</v>
      </c>
      <c r="AX7" s="38">
        <v>77.13</v>
      </c>
      <c r="AY7" s="38">
        <v>98.9</v>
      </c>
      <c r="AZ7" s="38">
        <v>63.22</v>
      </c>
      <c r="BA7" s="38">
        <v>49.07</v>
      </c>
      <c r="BB7" s="38">
        <v>46.78</v>
      </c>
      <c r="BC7" s="38">
        <v>47.44</v>
      </c>
      <c r="BD7" s="38">
        <v>49.18</v>
      </c>
      <c r="BE7" s="38">
        <v>54.23</v>
      </c>
      <c r="BF7" s="38">
        <v>1730.15</v>
      </c>
      <c r="BG7" s="38">
        <v>1696.3</v>
      </c>
      <c r="BH7" s="38">
        <v>1660.6</v>
      </c>
      <c r="BI7" s="38">
        <v>1804.51</v>
      </c>
      <c r="BJ7" s="38">
        <v>11982.2</v>
      </c>
      <c r="BK7" s="38">
        <v>1436</v>
      </c>
      <c r="BL7" s="38">
        <v>1434.89</v>
      </c>
      <c r="BM7" s="38">
        <v>1298.9100000000001</v>
      </c>
      <c r="BN7" s="38">
        <v>1243.71</v>
      </c>
      <c r="BO7" s="38">
        <v>1194.1500000000001</v>
      </c>
      <c r="BP7" s="38">
        <v>1209.4000000000001</v>
      </c>
      <c r="BQ7" s="38">
        <v>118.86</v>
      </c>
      <c r="BR7" s="38">
        <v>120.09</v>
      </c>
      <c r="BS7" s="38">
        <v>123.47</v>
      </c>
      <c r="BT7" s="38">
        <v>111.26</v>
      </c>
      <c r="BU7" s="38">
        <v>61.08</v>
      </c>
      <c r="BV7" s="38">
        <v>66.56</v>
      </c>
      <c r="BW7" s="38">
        <v>66.22</v>
      </c>
      <c r="BX7" s="38">
        <v>69.87</v>
      </c>
      <c r="BY7" s="38">
        <v>74.3</v>
      </c>
      <c r="BZ7" s="38">
        <v>72.260000000000005</v>
      </c>
      <c r="CA7" s="38">
        <v>74.48</v>
      </c>
      <c r="CB7" s="38">
        <v>77.819999999999993</v>
      </c>
      <c r="CC7" s="38">
        <v>77.03</v>
      </c>
      <c r="CD7" s="38">
        <v>74.92</v>
      </c>
      <c r="CE7" s="38">
        <v>83.05</v>
      </c>
      <c r="CF7" s="38">
        <v>197.15</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96.47</v>
      </c>
      <c r="CY7" s="38">
        <v>96.65</v>
      </c>
      <c r="CZ7" s="38">
        <v>96.69</v>
      </c>
      <c r="DA7" s="38">
        <v>96.87</v>
      </c>
      <c r="DB7" s="38">
        <v>96.75</v>
      </c>
      <c r="DC7" s="38">
        <v>82.35</v>
      </c>
      <c r="DD7" s="38">
        <v>82.9</v>
      </c>
      <c r="DE7" s="38">
        <v>83.5</v>
      </c>
      <c r="DF7" s="38">
        <v>83.06</v>
      </c>
      <c r="DG7" s="38">
        <v>83.32</v>
      </c>
      <c r="DH7" s="38">
        <v>83.36</v>
      </c>
      <c r="DI7" s="38">
        <v>20.97</v>
      </c>
      <c r="DJ7" s="38">
        <v>22.77</v>
      </c>
      <c r="DK7" s="38">
        <v>24.54</v>
      </c>
      <c r="DL7" s="38">
        <v>25.88</v>
      </c>
      <c r="DM7" s="38">
        <v>26.42</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上坂　速人</cp:lastModifiedBy>
  <cp:lastPrinted>2020-01-29T06:14:14Z</cp:lastPrinted>
  <dcterms:created xsi:type="dcterms:W3CDTF">2019-12-05T04:49:11Z</dcterms:created>
  <dcterms:modified xsi:type="dcterms:W3CDTF">2020-01-29T06:15:39Z</dcterms:modified>
  <cp:category/>
</cp:coreProperties>
</file>