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M:\08決算関係\３０年度決算\01_公営企業決算\23　公営企業に係る経営比較分析表（平成30年度決算）の分析\02 各課回答\駐車場\"/>
    </mc:Choice>
  </mc:AlternateContent>
  <xr:revisionPtr revIDLastSave="0" documentId="13_ncr:1_{9AE1F3C3-626A-49AF-8B5A-F06EDAAAAB28}" xr6:coauthVersionLast="36" xr6:coauthVersionMax="36" xr10:uidLastSave="{00000000-0000-0000-0000-000000000000}"/>
  <workbookProtection workbookAlgorithmName="SHA-512" workbookHashValue="sULJ/HxbbirCfzcVkdllrAJrnN9wPhbcyfnT8UAhbMRcCRThUb/s/lpqtXjHSFa7iQ4yVrxiwR2FJZ5brFzmSw==" workbookSaltValue="MYr4ztdvZSBIGaHtNKAHz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CS30" i="4"/>
  <c r="BZ76" i="4"/>
  <c r="IT76" i="4"/>
  <c r="CS51" i="4"/>
  <c r="HJ30" i="4"/>
  <c r="MA51" i="4"/>
  <c r="C11" i="5"/>
  <c r="D11" i="5"/>
  <c r="E11" i="5"/>
  <c r="B11" i="5"/>
  <c r="BK76" i="4" l="1"/>
  <c r="LH51" i="4"/>
  <c r="BZ30" i="4"/>
  <c r="LT76" i="4"/>
  <c r="GQ51" i="4"/>
  <c r="LH30" i="4"/>
  <c r="IE76" i="4"/>
  <c r="BZ51" i="4"/>
  <c r="GQ30" i="4"/>
  <c r="BG51" i="4"/>
  <c r="BG30" i="4"/>
  <c r="HP76" i="4"/>
  <c r="AV76" i="4"/>
  <c r="KO51" i="4"/>
  <c r="KO30" i="4"/>
  <c r="FX30" i="4"/>
  <c r="LE76" i="4"/>
  <c r="FX51" i="4"/>
  <c r="KP76" i="4"/>
  <c r="HA76" i="4"/>
  <c r="AN51" i="4"/>
  <c r="FE30" i="4"/>
  <c r="JV51" i="4"/>
  <c r="AN30" i="4"/>
  <c r="AG76" i="4"/>
  <c r="FE51" i="4"/>
  <c r="JV30" i="4"/>
  <c r="R76" i="4"/>
  <c r="KA76" i="4"/>
  <c r="EL51" i="4"/>
  <c r="JC30" i="4"/>
  <c r="JC51" i="4"/>
  <c r="GL76" i="4"/>
  <c r="U51" i="4"/>
  <c r="EL30" i="4"/>
  <c r="U30" i="4"/>
</calcChain>
</file>

<file path=xl/sharedStrings.xml><?xml version="1.0" encoding="utf-8"?>
<sst xmlns="http://schemas.openxmlformats.org/spreadsheetml/2006/main" count="278" uniqueCount="127">
  <si>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</si>
  <si>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</si>
  <si>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</si>
  <si>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</si>
  <si>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</si>
  <si>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</si>
  <si>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</si>
  <si>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</si>
  <si>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</si>
  <si>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</si>
  <si>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</si>
  <si>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</si>
  <si>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</si>
  <si>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</si>
  <si>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</si>
  <si>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</si>
  <si>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</si>
  <si>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</si>
  <si>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</si>
  <si>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</si>
  <si>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</si>
  <si>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</si>
  <si>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</si>
  <si>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</si>
  <si>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</si>
  <si>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</si>
  <si>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</si>
  <si>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</si>
  <si>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</si>
  <si>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</si>
  <si>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</si>
  <si>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</si>
  <si>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</si>
  <si>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</si>
  <si>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</si>
  <si>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</si>
  <si>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</si>
  <si>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</si>
  <si>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</si>
  <si>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</si>
  <si>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</si>
  <si>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</si>
  <si>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</si>
  <si>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</si>
  <si>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</si>
  <si>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</si>
  <si>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</si>
  <si>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</si>
  <si>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</si>
  <si>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</si>
  <si>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</si>
  <si>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</si>
  <si>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</si>
  <si>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</si>
  <si>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</si>
  <si>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</si>
  <si>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</si>
  <si>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</si>
  <si>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</si>
  <si>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</si>
  <si>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</si>
  <si>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</si>
  <si>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</si>
  <si>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</si>
  <si>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</si>
  <si>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</si>
  <si>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</si>
  <si>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</si>
  <si>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</si>
  <si>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</si>
  <si>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</si>
  <si>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</si>
  <si>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</si>
  <si>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</si>
  <si>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</si>
  <si>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</si>
  <si>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</si>
  <si>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</si>
  <si>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</si>
  <si>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</si>
  <si>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</si>
  <si>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</si>
  <si>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</si>
  <si>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</si>
  <si>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</si>
  <si>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</si>
  <si>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</si>
  <si>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</si>
  <si>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</si>
  <si>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</si>
  <si>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</si>
  <si>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</si>
  <si>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</si>
  <si>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</si>
  <si>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</si>
  <si>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</si>
  <si>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</si>
  <si>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</si>
  <si>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</si>
  <si>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</si>
  <si>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</si>
  <si>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</si>
  <si>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</si>
  <si>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</si>
  <si>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</si>
  <si>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千葉市</t>
  </si>
  <si>
    <t>千葉市栄町立体駐車場</t>
  </si>
  <si>
    <t>法非適用</t>
  </si>
  <si>
    <t>駐車場整備事業</t>
  </si>
  <si>
    <t>-</t>
  </si>
  <si>
    <t>Ａ１Ｂ２</t>
  </si>
  <si>
    <t>非設置</t>
  </si>
  <si>
    <t>該当数値なし</t>
  </si>
  <si>
    <t>都市計画駐車場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</si>
  <si>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</si>
  <si>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</si>
  <si>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</si>
  <si>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</si>
  <si>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</si>
  <si>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</si>
  <si>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</si>
  <si>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</si>
  <si>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</si>
  <si>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すでに、建設における駐車場用地取得および建設に関する償還は完了しており、企業債残高は存在しない。ただし、既に耐用年数を経過し、施設の老朽化が進行しているため、収益状況をにらみつつ、費用対効果の高い更新投資や、廃止や民間譲渡も含めた検討を行う必要がある。</t>
    <rPh sb="5" eb="7">
      <t>ケンセツ</t>
    </rPh>
    <rPh sb="11" eb="14">
      <t>チュウシャジョウ</t>
    </rPh>
    <rPh sb="14" eb="16">
      <t>ヨウチ</t>
    </rPh>
    <rPh sb="16" eb="18">
      <t>シュトク</t>
    </rPh>
    <rPh sb="21" eb="23">
      <t>ケンセツ</t>
    </rPh>
    <rPh sb="24" eb="25">
      <t>カン</t>
    </rPh>
    <rPh sb="27" eb="29">
      <t>ショウカン</t>
    </rPh>
    <rPh sb="30" eb="32">
      <t>カンリョウ</t>
    </rPh>
    <rPh sb="37" eb="39">
      <t>キギョウ</t>
    </rPh>
    <rPh sb="39" eb="40">
      <t>サイ</t>
    </rPh>
    <rPh sb="40" eb="42">
      <t>ザンダカ</t>
    </rPh>
    <rPh sb="43" eb="45">
      <t>ソンザイ</t>
    </rPh>
    <rPh sb="53" eb="54">
      <t>スデ</t>
    </rPh>
    <rPh sb="55" eb="57">
      <t>タイヨウ</t>
    </rPh>
    <rPh sb="57" eb="59">
      <t>ネンスウ</t>
    </rPh>
    <rPh sb="60" eb="62">
      <t>ケイカ</t>
    </rPh>
    <rPh sb="64" eb="66">
      <t>シセツ</t>
    </rPh>
    <rPh sb="67" eb="70">
      <t>ロウキュウカ</t>
    </rPh>
    <rPh sb="71" eb="73">
      <t>シンコウ</t>
    </rPh>
    <rPh sb="80" eb="82">
      <t>シュウエキ</t>
    </rPh>
    <rPh sb="82" eb="84">
      <t>ジョウキョウ</t>
    </rPh>
    <rPh sb="91" eb="96">
      <t>ヒヨウタイコウカ</t>
    </rPh>
    <rPh sb="97" eb="98">
      <t>タカ</t>
    </rPh>
    <rPh sb="99" eb="101">
      <t>コウシン</t>
    </rPh>
    <rPh sb="101" eb="103">
      <t>トウシ</t>
    </rPh>
    <rPh sb="105" eb="107">
      <t>ハイシ</t>
    </rPh>
    <rPh sb="108" eb="110">
      <t>ミンカン</t>
    </rPh>
    <rPh sb="110" eb="112">
      <t>ジョウト</t>
    </rPh>
    <rPh sb="113" eb="114">
      <t>フク</t>
    </rPh>
    <rPh sb="116" eb="118">
      <t>ケントウ</t>
    </rPh>
    <rPh sb="119" eb="120">
      <t>オコナ</t>
    </rPh>
    <rPh sb="121" eb="123">
      <t>ヒツヨウ</t>
    </rPh>
    <phoneticPr fontId="15"/>
  </si>
  <si>
    <t>　赤字を計上していた中央立体駐車場を閉鎖し、黒字である栄町立体駐車場のみ事業継続したこと、および運営合理化を進めた営業費用削減の結果、本市の駐車場事業は大幅に改善された。ただし、栄町立体駐車場は耐用年数を経過しており、今後、施設の老朽化に伴い、多額の改修費が必要になると、施設運営の効率性が低下する可能性がある。
　収益を伸ばすには稼働率の上昇が不可欠であるが、近辺の駐車場の競合や、近隣の大型商業施設の閉鎖や競輪場施設の一時閉鎖などにより、駐車場需要の低下が懸念される。
　また、施設の老朽化による修繕コストの上昇も懸念されることから、引き続き近隣の開発状況等に留意しつつ、廃止や民間譲渡も含め、今後の施設のあり方について検討を行う必要がある。</t>
    <rPh sb="1" eb="3">
      <t>アカジ</t>
    </rPh>
    <rPh sb="4" eb="6">
      <t>ケイジョウ</t>
    </rPh>
    <rPh sb="10" eb="12">
      <t>チュウオウ</t>
    </rPh>
    <rPh sb="12" eb="14">
      <t>リッタイ</t>
    </rPh>
    <rPh sb="14" eb="17">
      <t>チュウシャジョウ</t>
    </rPh>
    <rPh sb="18" eb="20">
      <t>ヘイサ</t>
    </rPh>
    <rPh sb="22" eb="24">
      <t>クロジ</t>
    </rPh>
    <rPh sb="27" eb="29">
      <t>サカエチョウ</t>
    </rPh>
    <rPh sb="29" eb="31">
      <t>リッタイ</t>
    </rPh>
    <rPh sb="31" eb="34">
      <t>チュウシャジョウ</t>
    </rPh>
    <rPh sb="36" eb="38">
      <t>ジギョウ</t>
    </rPh>
    <rPh sb="38" eb="40">
      <t>ケイゾク</t>
    </rPh>
    <rPh sb="48" eb="50">
      <t>ウンエイ</t>
    </rPh>
    <rPh sb="50" eb="53">
      <t>ゴウリカ</t>
    </rPh>
    <rPh sb="54" eb="55">
      <t>スス</t>
    </rPh>
    <rPh sb="57" eb="59">
      <t>エイギョウ</t>
    </rPh>
    <rPh sb="59" eb="61">
      <t>ヒヨウ</t>
    </rPh>
    <rPh sb="61" eb="63">
      <t>サクゲン</t>
    </rPh>
    <rPh sb="64" eb="66">
      <t>ケッカ</t>
    </rPh>
    <rPh sb="67" eb="68">
      <t>ホン</t>
    </rPh>
    <rPh sb="68" eb="69">
      <t>シ</t>
    </rPh>
    <rPh sb="70" eb="73">
      <t>チュウシャジョウ</t>
    </rPh>
    <rPh sb="73" eb="75">
      <t>ジギョウ</t>
    </rPh>
    <rPh sb="76" eb="78">
      <t>オオハバ</t>
    </rPh>
    <rPh sb="79" eb="81">
      <t>カイゼン</t>
    </rPh>
    <rPh sb="89" eb="91">
      <t>サカエチョウ</t>
    </rPh>
    <rPh sb="91" eb="93">
      <t>リッタイ</t>
    </rPh>
    <rPh sb="93" eb="96">
      <t>チュウシャジョウ</t>
    </rPh>
    <rPh sb="97" eb="99">
      <t>タイヨウ</t>
    </rPh>
    <rPh sb="99" eb="101">
      <t>ネンスウ</t>
    </rPh>
    <rPh sb="102" eb="104">
      <t>ケイカ</t>
    </rPh>
    <rPh sb="158" eb="160">
      <t>シュウエキ</t>
    </rPh>
    <rPh sb="161" eb="162">
      <t>ノ</t>
    </rPh>
    <rPh sb="166" eb="168">
      <t>カドウ</t>
    </rPh>
    <rPh sb="168" eb="169">
      <t>リツ</t>
    </rPh>
    <rPh sb="170" eb="172">
      <t>ジョウショウ</t>
    </rPh>
    <rPh sb="173" eb="176">
      <t>フカケツ</t>
    </rPh>
    <rPh sb="181" eb="183">
      <t>キンペン</t>
    </rPh>
    <rPh sb="184" eb="187">
      <t>チュウシャジョウ</t>
    </rPh>
    <rPh sb="188" eb="190">
      <t>キョウゴウ</t>
    </rPh>
    <rPh sb="192" eb="194">
      <t>キンリン</t>
    </rPh>
    <rPh sb="195" eb="197">
      <t>オオガタ</t>
    </rPh>
    <rPh sb="197" eb="199">
      <t>ショウギョウ</t>
    </rPh>
    <rPh sb="199" eb="201">
      <t>シセツ</t>
    </rPh>
    <rPh sb="202" eb="204">
      <t>ヘイサ</t>
    </rPh>
    <rPh sb="205" eb="207">
      <t>ケイリン</t>
    </rPh>
    <rPh sb="207" eb="208">
      <t>ジョウ</t>
    </rPh>
    <rPh sb="208" eb="210">
      <t>シセツ</t>
    </rPh>
    <rPh sb="211" eb="213">
      <t>イチジ</t>
    </rPh>
    <rPh sb="213" eb="215">
      <t>ヘイサ</t>
    </rPh>
    <rPh sb="221" eb="224">
      <t>チュウシャジョウ</t>
    </rPh>
    <rPh sb="224" eb="226">
      <t>ジュヨウ</t>
    </rPh>
    <rPh sb="227" eb="229">
      <t>テイカ</t>
    </rPh>
    <rPh sb="230" eb="232">
      <t>ケネン</t>
    </rPh>
    <rPh sb="241" eb="243">
      <t>シセツ</t>
    </rPh>
    <rPh sb="244" eb="247">
      <t>ロウキュウカ</t>
    </rPh>
    <rPh sb="250" eb="252">
      <t>シュウゼン</t>
    </rPh>
    <rPh sb="256" eb="258">
      <t>ジョウショウ</t>
    </rPh>
    <rPh sb="259" eb="261">
      <t>ケネン</t>
    </rPh>
    <rPh sb="269" eb="270">
      <t>ヒ</t>
    </rPh>
    <rPh sb="271" eb="272">
      <t>ツヅ</t>
    </rPh>
    <rPh sb="273" eb="275">
      <t>キンリン</t>
    </rPh>
    <rPh sb="282" eb="284">
      <t>リュウイ</t>
    </rPh>
    <rPh sb="288" eb="290">
      <t>ハイシ</t>
    </rPh>
    <rPh sb="291" eb="293">
      <t>ミンカン</t>
    </rPh>
    <rPh sb="293" eb="295">
      <t>ジョウト</t>
    </rPh>
    <rPh sb="296" eb="297">
      <t>フク</t>
    </rPh>
    <rPh sb="299" eb="301">
      <t>コンゴ</t>
    </rPh>
    <rPh sb="315" eb="316">
      <t>オコナ</t>
    </rPh>
    <rPh sb="317" eb="319">
      <t>ヒツヨウ</t>
    </rPh>
    <phoneticPr fontId="15"/>
  </si>
  <si>
    <t>　本市の駐車場事業としては、これまで「中央立体駐車場」「栄町立体駐車場」の2か所を運営してきた。
　本市は指定管理者制度の利用料金制を導入しており、修繕を除く管理運営費については全て受益者負担、修繕については市負担としている。その結果、修繕に係る経費についてのみ市負担が生じていることから、他会計補助金比率が高い状況となっていた。しかし、平成28年度は、利用者減による27年度末の中央立体駐車場の閉鎖により、指定管理者側の収支が改善し、かつ修繕費の繰出が少なくなったため、他会計補助金比率を下げることができた。30年度は前年度より若干減少し、引き続き類似団体の平均値より低くなっている。
　EBITDAについては、総収益はやや減少傾向があり、いまだ類似団体の平均値とも乖離しているものの、指定管理者の企業努力による総費用の低下によって、28年度から改善傾向が継続している。
　売上高GOP比率は、28年度までは類似施設の平均を下回っていたが、29年度は、運営の合理化等を進めたことによる営業費用の減少により大幅に改善され、初めて類似施設の平均を上回り、30年度は類似施設の平均をやや下回ったものの、29年度と同等の数値となっている。</t>
    <rPh sb="1" eb="2">
      <t>ホン</t>
    </rPh>
    <rPh sb="2" eb="3">
      <t>シ</t>
    </rPh>
    <rPh sb="4" eb="7">
      <t>チュウシャジョウ</t>
    </rPh>
    <rPh sb="7" eb="9">
      <t>ジギョウ</t>
    </rPh>
    <rPh sb="19" eb="21">
      <t>チュウオウ</t>
    </rPh>
    <rPh sb="21" eb="23">
      <t>リッタイ</t>
    </rPh>
    <rPh sb="23" eb="26">
      <t>チュウシャジョウ</t>
    </rPh>
    <rPh sb="28" eb="30">
      <t>サカエチョウ</t>
    </rPh>
    <rPh sb="30" eb="32">
      <t>リッタイ</t>
    </rPh>
    <rPh sb="32" eb="35">
      <t>チュウシャジョウ</t>
    </rPh>
    <rPh sb="39" eb="40">
      <t>ショ</t>
    </rPh>
    <rPh sb="41" eb="43">
      <t>ウンエイ</t>
    </rPh>
    <rPh sb="50" eb="51">
      <t>ホン</t>
    </rPh>
    <rPh sb="51" eb="52">
      <t>シ</t>
    </rPh>
    <rPh sb="74" eb="76">
      <t>シュウゼン</t>
    </rPh>
    <rPh sb="77" eb="78">
      <t>ノゾ</t>
    </rPh>
    <rPh sb="79" eb="81">
      <t>カンリ</t>
    </rPh>
    <rPh sb="81" eb="84">
      <t>ウンエイヒ</t>
    </rPh>
    <rPh sb="89" eb="90">
      <t>スベ</t>
    </rPh>
    <rPh sb="91" eb="94">
      <t>ジュエキシャ</t>
    </rPh>
    <rPh sb="94" eb="96">
      <t>フタン</t>
    </rPh>
    <rPh sb="115" eb="117">
      <t>ケッカ</t>
    </rPh>
    <rPh sb="118" eb="120">
      <t>シュウゼン</t>
    </rPh>
    <rPh sb="121" eb="122">
      <t>カカ</t>
    </rPh>
    <rPh sb="123" eb="125">
      <t>ケイヒ</t>
    </rPh>
    <rPh sb="131" eb="132">
      <t>シ</t>
    </rPh>
    <rPh sb="132" eb="134">
      <t>フタン</t>
    </rPh>
    <rPh sb="135" eb="136">
      <t>ショウ</t>
    </rPh>
    <rPh sb="169" eb="171">
      <t>ヘイセイ</t>
    </rPh>
    <rPh sb="186" eb="189">
      <t>ネンドマツ</t>
    </rPh>
    <rPh sb="198" eb="200">
      <t>ヘイサ</t>
    </rPh>
    <rPh sb="224" eb="226">
      <t>クリダ</t>
    </rPh>
    <rPh sb="227" eb="228">
      <t>スク</t>
    </rPh>
    <rPh sb="245" eb="246">
      <t>サ</t>
    </rPh>
    <rPh sb="257" eb="259">
      <t>ネンド</t>
    </rPh>
    <rPh sb="260" eb="263">
      <t>ゼンネンド</t>
    </rPh>
    <rPh sb="265" eb="267">
      <t>ジャッカン</t>
    </rPh>
    <rPh sb="267" eb="269">
      <t>ゲンショウ</t>
    </rPh>
    <rPh sb="271" eb="272">
      <t>ヒ</t>
    </rPh>
    <rPh sb="273" eb="274">
      <t>ツヅ</t>
    </rPh>
    <rPh sb="275" eb="277">
      <t>ルイジ</t>
    </rPh>
    <rPh sb="277" eb="279">
      <t>ダンタイ</t>
    </rPh>
    <rPh sb="280" eb="283">
      <t>ヘイキンチ</t>
    </rPh>
    <rPh sb="285" eb="286">
      <t>ヒク</t>
    </rPh>
    <rPh sb="307" eb="310">
      <t>ソウシュウエキ</t>
    </rPh>
    <rPh sb="313" eb="315">
      <t>ゲンショウ</t>
    </rPh>
    <rPh sb="315" eb="317">
      <t>ケイコウ</t>
    </rPh>
    <rPh sb="344" eb="346">
      <t>シテイ</t>
    </rPh>
    <rPh sb="346" eb="349">
      <t>カンリシャ</t>
    </rPh>
    <rPh sb="350" eb="352">
      <t>キギョウ</t>
    </rPh>
    <rPh sb="352" eb="354">
      <t>ドリョク</t>
    </rPh>
    <rPh sb="370" eb="372">
      <t>ネンド</t>
    </rPh>
    <rPh sb="376" eb="378">
      <t>ケイコウ</t>
    </rPh>
    <rPh sb="379" eb="381">
      <t>ケイゾク</t>
    </rPh>
    <rPh sb="388" eb="390">
      <t>ウリアゲ</t>
    </rPh>
    <rPh sb="390" eb="391">
      <t>ダカ</t>
    </rPh>
    <rPh sb="394" eb="396">
      <t>ヒリツ</t>
    </rPh>
    <rPh sb="400" eb="402">
      <t>ネンド</t>
    </rPh>
    <rPh sb="405" eb="407">
      <t>ルイジ</t>
    </rPh>
    <rPh sb="407" eb="409">
      <t>シセツ</t>
    </rPh>
    <rPh sb="410" eb="412">
      <t>ヘイキン</t>
    </rPh>
    <rPh sb="413" eb="415">
      <t>シタマワ</t>
    </rPh>
    <rPh sb="423" eb="425">
      <t>ネンド</t>
    </rPh>
    <rPh sb="427" eb="429">
      <t>ウンエイ</t>
    </rPh>
    <rPh sb="430" eb="433">
      <t>ゴウリカ</t>
    </rPh>
    <rPh sb="433" eb="434">
      <t>トウ</t>
    </rPh>
    <rPh sb="435" eb="436">
      <t>スス</t>
    </rPh>
    <rPh sb="443" eb="445">
      <t>エイギョウ</t>
    </rPh>
    <rPh sb="445" eb="447">
      <t>ヒヨウ</t>
    </rPh>
    <rPh sb="448" eb="450">
      <t>ゲンショウ</t>
    </rPh>
    <rPh sb="453" eb="455">
      <t>オオハバ</t>
    </rPh>
    <rPh sb="456" eb="458">
      <t>カイゼン</t>
    </rPh>
    <rPh sb="461" eb="462">
      <t>ハジ</t>
    </rPh>
    <rPh sb="472" eb="474">
      <t>ウワマワ</t>
    </rPh>
    <rPh sb="478" eb="480">
      <t>ネンド</t>
    </rPh>
    <rPh sb="481" eb="483">
      <t>ルイジ</t>
    </rPh>
    <rPh sb="483" eb="485">
      <t>シセツ</t>
    </rPh>
    <rPh sb="486" eb="488">
      <t>ヘイキン</t>
    </rPh>
    <rPh sb="491" eb="493">
      <t>シタマワ</t>
    </rPh>
    <rPh sb="501" eb="503">
      <t>ネンド</t>
    </rPh>
    <rPh sb="504" eb="506">
      <t>ドウトウ</t>
    </rPh>
    <rPh sb="507" eb="509">
      <t>スウチ</t>
    </rPh>
    <phoneticPr fontId="15"/>
  </si>
  <si>
    <t>　稼働率については、総じてやや緩やかな上昇傾向で推移しているものの、類似施設の平均には及ばない状況となっている。
　なお、栄町立体駐車場付近にはコインパーキングが多数存在していることに加え、近くにあった大型商業施設が閉店するなど、今後の駐車場需要の低下が懸念される。</t>
    <rPh sb="1" eb="3">
      <t>カドウ</t>
    </rPh>
    <rPh sb="3" eb="4">
      <t>リツ</t>
    </rPh>
    <rPh sb="10" eb="11">
      <t>ソウ</t>
    </rPh>
    <rPh sb="15" eb="16">
      <t>ユル</t>
    </rPh>
    <rPh sb="19" eb="21">
      <t>ジョウショウ</t>
    </rPh>
    <rPh sb="21" eb="23">
      <t>ケイコウ</t>
    </rPh>
    <rPh sb="24" eb="26">
      <t>スイイ</t>
    </rPh>
    <rPh sb="34" eb="36">
      <t>ルイジ</t>
    </rPh>
    <rPh sb="36" eb="38">
      <t>シセツ</t>
    </rPh>
    <rPh sb="39" eb="41">
      <t>ヘイキン</t>
    </rPh>
    <rPh sb="43" eb="44">
      <t>オヨ</t>
    </rPh>
    <rPh sb="47" eb="49">
      <t>ジョウキョウ</t>
    </rPh>
    <rPh sb="61" eb="63">
      <t>サカエチョウ</t>
    </rPh>
    <rPh sb="63" eb="65">
      <t>リッタイ</t>
    </rPh>
    <rPh sb="65" eb="68">
      <t>チュウシャジョウ</t>
    </rPh>
    <rPh sb="68" eb="70">
      <t>フキン</t>
    </rPh>
    <rPh sb="81" eb="83">
      <t>タスウ</t>
    </rPh>
    <rPh sb="83" eb="85">
      <t>ソンザイ</t>
    </rPh>
    <rPh sb="92" eb="93">
      <t>クワ</t>
    </rPh>
    <rPh sb="95" eb="96">
      <t>チカ</t>
    </rPh>
    <rPh sb="101" eb="103">
      <t>オオガタ</t>
    </rPh>
    <rPh sb="103" eb="105">
      <t>ショウギョウ</t>
    </rPh>
    <rPh sb="105" eb="107">
      <t>シセツ</t>
    </rPh>
    <rPh sb="108" eb="110">
      <t>ヘイテン</t>
    </rPh>
    <rPh sb="115" eb="117">
      <t>コンゴ</t>
    </rPh>
    <rPh sb="118" eb="121">
      <t>チュウシャジョウ</t>
    </rPh>
    <rPh sb="121" eb="123">
      <t>ジュヨウ</t>
    </rPh>
    <rPh sb="124" eb="126">
      <t>テイカ</t>
    </rPh>
    <rPh sb="127" eb="129">
      <t>ケネン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</si>
</sst>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2" fillId="0" borderId="9" xfId="2" applyFont="1" applyBorder="1" applyAlignment="1" applyProtection="1">
      <alignment horizontal="left" vertical="top" wrapText="1"/>
      <protection locked="0"/>
    </xf>
    <xf numFmtId="0" fontId="12" fillId="0" borderId="0" xfId="2" applyFont="1" applyBorder="1" applyAlignment="1" applyProtection="1">
      <alignment horizontal="left" vertical="top" wrapText="1"/>
      <protection locked="0"/>
    </xf>
    <xf numFmtId="0" fontId="12" fillId="0" borderId="10" xfId="2"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BF560CA8-56E2-4D1D-B78E-281F1BA38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131.1</c:v>
                </c:pt>
                <c:pt idx="1">
                  <c:v>137.30000000000001</c:v>
                </c:pt>
                <c:pt idx="2">
                  <c:v>146.30000000000001</c:v>
                </c:pt>
                <c:pt idx="3">
                  <c:v>135</c:v>
                </c:pt>
                <c:pt idx="4">
                  <c:v>134.9</c:v>
                </c:pt>
              </c:numCache>
            </c:numRef>
          </c:val>
          <c:extLst>
            <c:ext xmlns:c16="http://schemas.microsoft.com/office/drawing/2014/chart" uri="{C3380CC4-5D6E-409C-BE32-E72D297353CC}">
              <c16:uniqueId val="{00000000-557D-44B8-ABF5-42CFF91B6CD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557D-44B8-ABF5-42CFF91B6CD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4A-4526-9F03-76A86F3772A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6E4A-4526-9F03-76A86F3772A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FC37-4972-9363-63363D6B865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37-4972-9363-63363D6B865C}"/>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0938-44F1-9644-0FA50D0CA1D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938-44F1-9644-0FA50D0CA1D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9</c:v>
                </c:pt>
                <c:pt idx="1">
                  <c:v>6.2</c:v>
                </c:pt>
                <c:pt idx="2">
                  <c:v>2.6</c:v>
                </c:pt>
                <c:pt idx="3">
                  <c:v>2.8</c:v>
                </c:pt>
                <c:pt idx="4">
                  <c:v>2.7</c:v>
                </c:pt>
              </c:numCache>
            </c:numRef>
          </c:val>
          <c:extLst>
            <c:ext xmlns:c16="http://schemas.microsoft.com/office/drawing/2014/chart" uri="{C3380CC4-5D6E-409C-BE32-E72D297353CC}">
              <c16:uniqueId val="{00000000-9CC5-42EC-8626-B7A312ACDE4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9CC5-42EC-8626-B7A312ACDE4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51</c:v>
                </c:pt>
                <c:pt idx="1">
                  <c:v>34</c:v>
                </c:pt>
                <c:pt idx="2">
                  <c:v>15</c:v>
                </c:pt>
                <c:pt idx="3">
                  <c:v>30</c:v>
                </c:pt>
                <c:pt idx="4">
                  <c:v>13</c:v>
                </c:pt>
              </c:numCache>
            </c:numRef>
          </c:val>
          <c:extLst>
            <c:ext xmlns:c16="http://schemas.microsoft.com/office/drawing/2014/chart" uri="{C3380CC4-5D6E-409C-BE32-E72D297353CC}">
              <c16:uniqueId val="{00000000-F75B-49A8-81CE-CC394615A7B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F75B-49A8-81CE-CC394615A7B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48.1</c:v>
                </c:pt>
                <c:pt idx="1">
                  <c:v>50.8</c:v>
                </c:pt>
                <c:pt idx="2">
                  <c:v>53.5</c:v>
                </c:pt>
                <c:pt idx="3">
                  <c:v>26.5</c:v>
                </c:pt>
                <c:pt idx="4">
                  <c:v>51.2</c:v>
                </c:pt>
              </c:numCache>
            </c:numRef>
          </c:val>
          <c:extLst>
            <c:ext xmlns:c16="http://schemas.microsoft.com/office/drawing/2014/chart" uri="{C3380CC4-5D6E-409C-BE32-E72D297353CC}">
              <c16:uniqueId val="{00000000-4182-44C1-A15A-9C95B1E2663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4182-44C1-A15A-9C95B1E2663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23.7</c:v>
                </c:pt>
                <c:pt idx="1">
                  <c:v>27.2</c:v>
                </c:pt>
                <c:pt idx="2">
                  <c:v>31.9</c:v>
                </c:pt>
                <c:pt idx="3">
                  <c:v>38.700000000000003</c:v>
                </c:pt>
                <c:pt idx="4">
                  <c:v>38.700000000000003</c:v>
                </c:pt>
              </c:numCache>
            </c:numRef>
          </c:val>
          <c:extLst>
            <c:ext xmlns:c16="http://schemas.microsoft.com/office/drawing/2014/chart" uri="{C3380CC4-5D6E-409C-BE32-E72D297353CC}">
              <c16:uniqueId val="{00000000-9ED2-4592-B5C8-07FC68E5A5F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9ED2-4592-B5C8-07FC68E5A5F0}"/>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-2318</c:v>
                </c:pt>
                <c:pt idx="1">
                  <c:v>-1528</c:v>
                </c:pt>
                <c:pt idx="2">
                  <c:v>3330</c:v>
                </c:pt>
                <c:pt idx="3">
                  <c:v>8594</c:v>
                </c:pt>
                <c:pt idx="4">
                  <c:v>8110</c:v>
                </c:pt>
              </c:numCache>
            </c:numRef>
          </c:val>
          <c:extLst>
            <c:ext xmlns:c16="http://schemas.microsoft.com/office/drawing/2014/chart" uri="{C3380CC4-5D6E-409C-BE32-E72D297353CC}">
              <c16:uniqueId val="{00000000-8B32-4DED-BCD3-91CD4C59CF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8B32-4DED-BCD3-91CD4C59CF40}"/>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8"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千葉県千葉市　千葉市栄町立体駐車場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Ａ１Ｂ２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公共施設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有</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3610</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113</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立体式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36</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260</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300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利用料金制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14" t="s">
        <v>125</v>
      </c>
      <c r="NE15" s="115"/>
      <c r="NF15" s="115"/>
      <c r="NG15" s="115"/>
      <c r="NH15" s="115"/>
      <c r="NI15" s="115"/>
      <c r="NJ15" s="115"/>
      <c r="NK15" s="115"/>
      <c r="NL15" s="115"/>
      <c r="NM15" s="115"/>
      <c r="NN15" s="115"/>
      <c r="NO15" s="115"/>
      <c r="NP15" s="115"/>
      <c r="NQ15" s="115"/>
      <c r="NR15" s="116"/>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5"/>
      <c r="NF16" s="115"/>
      <c r="NG16" s="115"/>
      <c r="NH16" s="115"/>
      <c r="NI16" s="115"/>
      <c r="NJ16" s="115"/>
      <c r="NK16" s="115"/>
      <c r="NL16" s="115"/>
      <c r="NM16" s="115"/>
      <c r="NN16" s="115"/>
      <c r="NO16" s="115"/>
      <c r="NP16" s="115"/>
      <c r="NQ16" s="115"/>
      <c r="NR16" s="116"/>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5"/>
      <c r="NF17" s="115"/>
      <c r="NG17" s="115"/>
      <c r="NH17" s="115"/>
      <c r="NI17" s="115"/>
      <c r="NJ17" s="115"/>
      <c r="NK17" s="115"/>
      <c r="NL17" s="115"/>
      <c r="NM17" s="115"/>
      <c r="NN17" s="115"/>
      <c r="NO17" s="115"/>
      <c r="NP17" s="115"/>
      <c r="NQ17" s="115"/>
      <c r="NR17" s="116"/>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5"/>
      <c r="NF18" s="115"/>
      <c r="NG18" s="115"/>
      <c r="NH18" s="115"/>
      <c r="NI18" s="115"/>
      <c r="NJ18" s="115"/>
      <c r="NK18" s="115"/>
      <c r="NL18" s="115"/>
      <c r="NM18" s="115"/>
      <c r="NN18" s="115"/>
      <c r="NO18" s="115"/>
      <c r="NP18" s="115"/>
      <c r="NQ18" s="115"/>
      <c r="NR18" s="116"/>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5"/>
      <c r="NF19" s="115"/>
      <c r="NG19" s="115"/>
      <c r="NH19" s="115"/>
      <c r="NI19" s="115"/>
      <c r="NJ19" s="115"/>
      <c r="NK19" s="115"/>
      <c r="NL19" s="115"/>
      <c r="NM19" s="115"/>
      <c r="NN19" s="115"/>
      <c r="NO19" s="115"/>
      <c r="NP19" s="115"/>
      <c r="NQ19" s="115"/>
      <c r="NR19" s="116"/>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5"/>
      <c r="NF20" s="115"/>
      <c r="NG20" s="115"/>
      <c r="NH20" s="115"/>
      <c r="NI20" s="115"/>
      <c r="NJ20" s="115"/>
      <c r="NK20" s="115"/>
      <c r="NL20" s="115"/>
      <c r="NM20" s="115"/>
      <c r="NN20" s="115"/>
      <c r="NO20" s="115"/>
      <c r="NP20" s="115"/>
      <c r="NQ20" s="115"/>
      <c r="NR20" s="116"/>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5"/>
      <c r="NF21" s="115"/>
      <c r="NG21" s="115"/>
      <c r="NH21" s="115"/>
      <c r="NI21" s="115"/>
      <c r="NJ21" s="115"/>
      <c r="NK21" s="115"/>
      <c r="NL21" s="115"/>
      <c r="NM21" s="115"/>
      <c r="NN21" s="115"/>
      <c r="NO21" s="115"/>
      <c r="NP21" s="115"/>
      <c r="NQ21" s="115"/>
      <c r="NR21" s="116"/>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5"/>
      <c r="NF22" s="115"/>
      <c r="NG22" s="115"/>
      <c r="NH22" s="115"/>
      <c r="NI22" s="115"/>
      <c r="NJ22" s="115"/>
      <c r="NK22" s="115"/>
      <c r="NL22" s="115"/>
      <c r="NM22" s="115"/>
      <c r="NN22" s="115"/>
      <c r="NO22" s="115"/>
      <c r="NP22" s="115"/>
      <c r="NQ22" s="115"/>
      <c r="NR22" s="116"/>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5"/>
      <c r="NF23" s="115"/>
      <c r="NG23" s="115"/>
      <c r="NH23" s="115"/>
      <c r="NI23" s="115"/>
      <c r="NJ23" s="115"/>
      <c r="NK23" s="115"/>
      <c r="NL23" s="115"/>
      <c r="NM23" s="115"/>
      <c r="NN23" s="115"/>
      <c r="NO23" s="115"/>
      <c r="NP23" s="115"/>
      <c r="NQ23" s="115"/>
      <c r="NR23" s="116"/>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5"/>
      <c r="NF24" s="115"/>
      <c r="NG24" s="115"/>
      <c r="NH24" s="115"/>
      <c r="NI24" s="115"/>
      <c r="NJ24" s="115"/>
      <c r="NK24" s="115"/>
      <c r="NL24" s="115"/>
      <c r="NM24" s="115"/>
      <c r="NN24" s="115"/>
      <c r="NO24" s="115"/>
      <c r="NP24" s="115"/>
      <c r="NQ24" s="115"/>
      <c r="NR24" s="116"/>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5"/>
      <c r="NF25" s="115"/>
      <c r="NG25" s="115"/>
      <c r="NH25" s="115"/>
      <c r="NI25" s="115"/>
      <c r="NJ25" s="115"/>
      <c r="NK25" s="115"/>
      <c r="NL25" s="115"/>
      <c r="NM25" s="115"/>
      <c r="NN25" s="115"/>
      <c r="NO25" s="115"/>
      <c r="NP25" s="115"/>
      <c r="NQ25" s="115"/>
      <c r="NR25" s="116"/>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5"/>
      <c r="NF26" s="115"/>
      <c r="NG26" s="115"/>
      <c r="NH26" s="115"/>
      <c r="NI26" s="115"/>
      <c r="NJ26" s="115"/>
      <c r="NK26" s="115"/>
      <c r="NL26" s="115"/>
      <c r="NM26" s="115"/>
      <c r="NN26" s="115"/>
      <c r="NO26" s="115"/>
      <c r="NP26" s="115"/>
      <c r="NQ26" s="115"/>
      <c r="NR26" s="116"/>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5"/>
      <c r="NF27" s="115"/>
      <c r="NG27" s="115"/>
      <c r="NH27" s="115"/>
      <c r="NI27" s="115"/>
      <c r="NJ27" s="115"/>
      <c r="NK27" s="115"/>
      <c r="NL27" s="115"/>
      <c r="NM27" s="115"/>
      <c r="NN27" s="115"/>
      <c r="NO27" s="115"/>
      <c r="NP27" s="115"/>
      <c r="NQ27" s="115"/>
      <c r="NR27" s="116"/>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5"/>
      <c r="NF28" s="115"/>
      <c r="NG28" s="115"/>
      <c r="NH28" s="115"/>
      <c r="NI28" s="115"/>
      <c r="NJ28" s="115"/>
      <c r="NK28" s="115"/>
      <c r="NL28" s="115"/>
      <c r="NM28" s="115"/>
      <c r="NN28" s="115"/>
      <c r="NO28" s="115"/>
      <c r="NP28" s="115"/>
      <c r="NQ28" s="115"/>
      <c r="NR28" s="116"/>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5"/>
      <c r="NF29" s="115"/>
      <c r="NG29" s="115"/>
      <c r="NH29" s="115"/>
      <c r="NI29" s="115"/>
      <c r="NJ29" s="115"/>
      <c r="NK29" s="115"/>
      <c r="NL29" s="115"/>
      <c r="NM29" s="115"/>
      <c r="NN29" s="115"/>
      <c r="NO29" s="115"/>
      <c r="NP29" s="115"/>
      <c r="NQ29" s="115"/>
      <c r="NR29" s="116"/>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131.1</v>
      </c>
      <c r="V31" s="110"/>
      <c r="W31" s="110"/>
      <c r="X31" s="110"/>
      <c r="Y31" s="110"/>
      <c r="Z31" s="110"/>
      <c r="AA31" s="110"/>
      <c r="AB31" s="110"/>
      <c r="AC31" s="110"/>
      <c r="AD31" s="110"/>
      <c r="AE31" s="110"/>
      <c r="AF31" s="110"/>
      <c r="AG31" s="110"/>
      <c r="AH31" s="110"/>
      <c r="AI31" s="110"/>
      <c r="AJ31" s="110"/>
      <c r="AK31" s="110"/>
      <c r="AL31" s="110"/>
      <c r="AM31" s="110"/>
      <c r="AN31" s="110">
        <f>データ!Z7</f>
        <v>137.30000000000001</v>
      </c>
      <c r="AO31" s="110"/>
      <c r="AP31" s="110"/>
      <c r="AQ31" s="110"/>
      <c r="AR31" s="110"/>
      <c r="AS31" s="110"/>
      <c r="AT31" s="110"/>
      <c r="AU31" s="110"/>
      <c r="AV31" s="110"/>
      <c r="AW31" s="110"/>
      <c r="AX31" s="110"/>
      <c r="AY31" s="110"/>
      <c r="AZ31" s="110"/>
      <c r="BA31" s="110"/>
      <c r="BB31" s="110"/>
      <c r="BC31" s="110"/>
      <c r="BD31" s="110"/>
      <c r="BE31" s="110"/>
      <c r="BF31" s="110"/>
      <c r="BG31" s="110">
        <f>データ!AA7</f>
        <v>146.30000000000001</v>
      </c>
      <c r="BH31" s="110"/>
      <c r="BI31" s="110"/>
      <c r="BJ31" s="110"/>
      <c r="BK31" s="110"/>
      <c r="BL31" s="110"/>
      <c r="BM31" s="110"/>
      <c r="BN31" s="110"/>
      <c r="BO31" s="110"/>
      <c r="BP31" s="110"/>
      <c r="BQ31" s="110"/>
      <c r="BR31" s="110"/>
      <c r="BS31" s="110"/>
      <c r="BT31" s="110"/>
      <c r="BU31" s="110"/>
      <c r="BV31" s="110"/>
      <c r="BW31" s="110"/>
      <c r="BX31" s="110"/>
      <c r="BY31" s="110"/>
      <c r="BZ31" s="110">
        <f>データ!AB7</f>
        <v>135</v>
      </c>
      <c r="CA31" s="110"/>
      <c r="CB31" s="110"/>
      <c r="CC31" s="110"/>
      <c r="CD31" s="110"/>
      <c r="CE31" s="110"/>
      <c r="CF31" s="110"/>
      <c r="CG31" s="110"/>
      <c r="CH31" s="110"/>
      <c r="CI31" s="110"/>
      <c r="CJ31" s="110"/>
      <c r="CK31" s="110"/>
      <c r="CL31" s="110"/>
      <c r="CM31" s="110"/>
      <c r="CN31" s="110"/>
      <c r="CO31" s="110"/>
      <c r="CP31" s="110"/>
      <c r="CQ31" s="110"/>
      <c r="CR31" s="110"/>
      <c r="CS31" s="110">
        <f>データ!AC7</f>
        <v>134.9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9</v>
      </c>
      <c r="EM31" s="110"/>
      <c r="EN31" s="110"/>
      <c r="EO31" s="110"/>
      <c r="EP31" s="110"/>
      <c r="EQ31" s="110"/>
      <c r="ER31" s="110"/>
      <c r="ES31" s="110"/>
      <c r="ET31" s="110"/>
      <c r="EU31" s="110"/>
      <c r="EV31" s="110"/>
      <c r="EW31" s="110"/>
      <c r="EX31" s="110"/>
      <c r="EY31" s="110"/>
      <c r="EZ31" s="110"/>
      <c r="FA31" s="110"/>
      <c r="FB31" s="110"/>
      <c r="FC31" s="110"/>
      <c r="FD31" s="110"/>
      <c r="FE31" s="110">
        <f>データ!AK7</f>
        <v>6.2</v>
      </c>
      <c r="FF31" s="110"/>
      <c r="FG31" s="110"/>
      <c r="FH31" s="110"/>
      <c r="FI31" s="110"/>
      <c r="FJ31" s="110"/>
      <c r="FK31" s="110"/>
      <c r="FL31" s="110"/>
      <c r="FM31" s="110"/>
      <c r="FN31" s="110"/>
      <c r="FO31" s="110"/>
      <c r="FP31" s="110"/>
      <c r="FQ31" s="110"/>
      <c r="FR31" s="110"/>
      <c r="FS31" s="110"/>
      <c r="FT31" s="110"/>
      <c r="FU31" s="110"/>
      <c r="FV31" s="110"/>
      <c r="FW31" s="110"/>
      <c r="FX31" s="110">
        <f>データ!AL7</f>
        <v>2.6</v>
      </c>
      <c r="FY31" s="110"/>
      <c r="FZ31" s="110"/>
      <c r="GA31" s="110"/>
      <c r="GB31" s="110"/>
      <c r="GC31" s="110"/>
      <c r="GD31" s="110"/>
      <c r="GE31" s="110"/>
      <c r="GF31" s="110"/>
      <c r="GG31" s="110"/>
      <c r="GH31" s="110"/>
      <c r="GI31" s="110"/>
      <c r="GJ31" s="110"/>
      <c r="GK31" s="110"/>
      <c r="GL31" s="110"/>
      <c r="GM31" s="110"/>
      <c r="GN31" s="110"/>
      <c r="GO31" s="110"/>
      <c r="GP31" s="110"/>
      <c r="GQ31" s="110">
        <f>データ!AM7</f>
        <v>2.8</v>
      </c>
      <c r="GR31" s="110"/>
      <c r="GS31" s="110"/>
      <c r="GT31" s="110"/>
      <c r="GU31" s="110"/>
      <c r="GV31" s="110"/>
      <c r="GW31" s="110"/>
      <c r="GX31" s="110"/>
      <c r="GY31" s="110"/>
      <c r="GZ31" s="110"/>
      <c r="HA31" s="110"/>
      <c r="HB31" s="110"/>
      <c r="HC31" s="110"/>
      <c r="HD31" s="110"/>
      <c r="HE31" s="110"/>
      <c r="HF31" s="110"/>
      <c r="HG31" s="110"/>
      <c r="HH31" s="110"/>
      <c r="HI31" s="110"/>
      <c r="HJ31" s="110">
        <f>データ!AN7</f>
        <v>2.7</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48.1</v>
      </c>
      <c r="JD31" s="81"/>
      <c r="JE31" s="81"/>
      <c r="JF31" s="81"/>
      <c r="JG31" s="81"/>
      <c r="JH31" s="81"/>
      <c r="JI31" s="81"/>
      <c r="JJ31" s="81"/>
      <c r="JK31" s="81"/>
      <c r="JL31" s="81"/>
      <c r="JM31" s="81"/>
      <c r="JN31" s="81"/>
      <c r="JO31" s="81"/>
      <c r="JP31" s="81"/>
      <c r="JQ31" s="81"/>
      <c r="JR31" s="81"/>
      <c r="JS31" s="81"/>
      <c r="JT31" s="81"/>
      <c r="JU31" s="82"/>
      <c r="JV31" s="80">
        <f>データ!DL7</f>
        <v>50.8</v>
      </c>
      <c r="JW31" s="81"/>
      <c r="JX31" s="81"/>
      <c r="JY31" s="81"/>
      <c r="JZ31" s="81"/>
      <c r="KA31" s="81"/>
      <c r="KB31" s="81"/>
      <c r="KC31" s="81"/>
      <c r="KD31" s="81"/>
      <c r="KE31" s="81"/>
      <c r="KF31" s="81"/>
      <c r="KG31" s="81"/>
      <c r="KH31" s="81"/>
      <c r="KI31" s="81"/>
      <c r="KJ31" s="81"/>
      <c r="KK31" s="81"/>
      <c r="KL31" s="81"/>
      <c r="KM31" s="81"/>
      <c r="KN31" s="82"/>
      <c r="KO31" s="80">
        <f>データ!DM7</f>
        <v>53.5</v>
      </c>
      <c r="KP31" s="81"/>
      <c r="KQ31" s="81"/>
      <c r="KR31" s="81"/>
      <c r="KS31" s="81"/>
      <c r="KT31" s="81"/>
      <c r="KU31" s="81"/>
      <c r="KV31" s="81"/>
      <c r="KW31" s="81"/>
      <c r="KX31" s="81"/>
      <c r="KY31" s="81"/>
      <c r="KZ31" s="81"/>
      <c r="LA31" s="81"/>
      <c r="LB31" s="81"/>
      <c r="LC31" s="81"/>
      <c r="LD31" s="81"/>
      <c r="LE31" s="81"/>
      <c r="LF31" s="81"/>
      <c r="LG31" s="82"/>
      <c r="LH31" s="80">
        <f>データ!DN7</f>
        <v>26.5</v>
      </c>
      <c r="LI31" s="81"/>
      <c r="LJ31" s="81"/>
      <c r="LK31" s="81"/>
      <c r="LL31" s="81"/>
      <c r="LM31" s="81"/>
      <c r="LN31" s="81"/>
      <c r="LO31" s="81"/>
      <c r="LP31" s="81"/>
      <c r="LQ31" s="81"/>
      <c r="LR31" s="81"/>
      <c r="LS31" s="81"/>
      <c r="LT31" s="81"/>
      <c r="LU31" s="81"/>
      <c r="LV31" s="81"/>
      <c r="LW31" s="81"/>
      <c r="LX31" s="81"/>
      <c r="LY31" s="81"/>
      <c r="LZ31" s="82"/>
      <c r="MA31" s="80">
        <f>データ!DO7</f>
        <v>51.2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149.69999999999999</v>
      </c>
      <c r="V32" s="110"/>
      <c r="W32" s="110"/>
      <c r="X32" s="110"/>
      <c r="Y32" s="110"/>
      <c r="Z32" s="110"/>
      <c r="AA32" s="110"/>
      <c r="AB32" s="110"/>
      <c r="AC32" s="110"/>
      <c r="AD32" s="110"/>
      <c r="AE32" s="110"/>
      <c r="AF32" s="110"/>
      <c r="AG32" s="110"/>
      <c r="AH32" s="110"/>
      <c r="AI32" s="110"/>
      <c r="AJ32" s="110"/>
      <c r="AK32" s="110"/>
      <c r="AL32" s="110"/>
      <c r="AM32" s="110"/>
      <c r="AN32" s="110">
        <f>データ!AE7</f>
        <v>176.4</v>
      </c>
      <c r="AO32" s="110"/>
      <c r="AP32" s="110"/>
      <c r="AQ32" s="110"/>
      <c r="AR32" s="110"/>
      <c r="AS32" s="110"/>
      <c r="AT32" s="110"/>
      <c r="AU32" s="110"/>
      <c r="AV32" s="110"/>
      <c r="AW32" s="110"/>
      <c r="AX32" s="110"/>
      <c r="AY32" s="110"/>
      <c r="AZ32" s="110"/>
      <c r="BA32" s="110"/>
      <c r="BB32" s="110"/>
      <c r="BC32" s="110"/>
      <c r="BD32" s="110"/>
      <c r="BE32" s="110"/>
      <c r="BF32" s="110"/>
      <c r="BG32" s="110">
        <f>データ!AF7</f>
        <v>172.5</v>
      </c>
      <c r="BH32" s="110"/>
      <c r="BI32" s="110"/>
      <c r="BJ32" s="110"/>
      <c r="BK32" s="110"/>
      <c r="BL32" s="110"/>
      <c r="BM32" s="110"/>
      <c r="BN32" s="110"/>
      <c r="BO32" s="110"/>
      <c r="BP32" s="110"/>
      <c r="BQ32" s="110"/>
      <c r="BR32" s="110"/>
      <c r="BS32" s="110"/>
      <c r="BT32" s="110"/>
      <c r="BU32" s="110"/>
      <c r="BV32" s="110"/>
      <c r="BW32" s="110"/>
      <c r="BX32" s="110"/>
      <c r="BY32" s="110"/>
      <c r="BZ32" s="110">
        <f>データ!AG7</f>
        <v>198.5</v>
      </c>
      <c r="CA32" s="110"/>
      <c r="CB32" s="110"/>
      <c r="CC32" s="110"/>
      <c r="CD32" s="110"/>
      <c r="CE32" s="110"/>
      <c r="CF32" s="110"/>
      <c r="CG32" s="110"/>
      <c r="CH32" s="110"/>
      <c r="CI32" s="110"/>
      <c r="CJ32" s="110"/>
      <c r="CK32" s="110"/>
      <c r="CL32" s="110"/>
      <c r="CM32" s="110"/>
      <c r="CN32" s="110"/>
      <c r="CO32" s="110"/>
      <c r="CP32" s="110"/>
      <c r="CQ32" s="110"/>
      <c r="CR32" s="110"/>
      <c r="CS32" s="110">
        <f>データ!AH7</f>
        <v>217.4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v>
      </c>
      <c r="EM32" s="110"/>
      <c r="EN32" s="110"/>
      <c r="EO32" s="110"/>
      <c r="EP32" s="110"/>
      <c r="EQ32" s="110"/>
      <c r="ER32" s="110"/>
      <c r="ES32" s="110"/>
      <c r="ET32" s="110"/>
      <c r="EU32" s="110"/>
      <c r="EV32" s="110"/>
      <c r="EW32" s="110"/>
      <c r="EX32" s="110"/>
      <c r="EY32" s="110"/>
      <c r="EZ32" s="110"/>
      <c r="FA32" s="110"/>
      <c r="FB32" s="110"/>
      <c r="FC32" s="110"/>
      <c r="FD32" s="110"/>
      <c r="FE32" s="110">
        <f>データ!AP7</f>
        <v>6.1</v>
      </c>
      <c r="FF32" s="110"/>
      <c r="FG32" s="110"/>
      <c r="FH32" s="110"/>
      <c r="FI32" s="110"/>
      <c r="FJ32" s="110"/>
      <c r="FK32" s="110"/>
      <c r="FL32" s="110"/>
      <c r="FM32" s="110"/>
      <c r="FN32" s="110"/>
      <c r="FO32" s="110"/>
      <c r="FP32" s="110"/>
      <c r="FQ32" s="110"/>
      <c r="FR32" s="110"/>
      <c r="FS32" s="110"/>
      <c r="FT32" s="110"/>
      <c r="FU32" s="110"/>
      <c r="FV32" s="110"/>
      <c r="FW32" s="110"/>
      <c r="FX32" s="110">
        <f>データ!AQ7</f>
        <v>5.6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3.3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149.69999999999999</v>
      </c>
      <c r="JD32" s="81"/>
      <c r="JE32" s="81"/>
      <c r="JF32" s="81"/>
      <c r="JG32" s="81"/>
      <c r="JH32" s="81"/>
      <c r="JI32" s="81"/>
      <c r="JJ32" s="81"/>
      <c r="JK32" s="81"/>
      <c r="JL32" s="81"/>
      <c r="JM32" s="81"/>
      <c r="JN32" s="81"/>
      <c r="JO32" s="81"/>
      <c r="JP32" s="81"/>
      <c r="JQ32" s="81"/>
      <c r="JR32" s="81"/>
      <c r="JS32" s="81"/>
      <c r="JT32" s="81"/>
      <c r="JU32" s="82"/>
      <c r="JV32" s="80">
        <f>データ!DQ7</f>
        <v>152.30000000000001</v>
      </c>
      <c r="JW32" s="81"/>
      <c r="JX32" s="81"/>
      <c r="JY32" s="81"/>
      <c r="JZ32" s="81"/>
      <c r="KA32" s="81"/>
      <c r="KB32" s="81"/>
      <c r="KC32" s="81"/>
      <c r="KD32" s="81"/>
      <c r="KE32" s="81"/>
      <c r="KF32" s="81"/>
      <c r="KG32" s="81"/>
      <c r="KH32" s="81"/>
      <c r="KI32" s="81"/>
      <c r="KJ32" s="81"/>
      <c r="KK32" s="81"/>
      <c r="KL32" s="81"/>
      <c r="KM32" s="81"/>
      <c r="KN32" s="82"/>
      <c r="KO32" s="80">
        <f>データ!DR7</f>
        <v>148.5</v>
      </c>
      <c r="KP32" s="81"/>
      <c r="KQ32" s="81"/>
      <c r="KR32" s="81"/>
      <c r="KS32" s="81"/>
      <c r="KT32" s="81"/>
      <c r="KU32" s="81"/>
      <c r="KV32" s="81"/>
      <c r="KW32" s="81"/>
      <c r="KX32" s="81"/>
      <c r="KY32" s="81"/>
      <c r="KZ32" s="81"/>
      <c r="LA32" s="81"/>
      <c r="LB32" s="81"/>
      <c r="LC32" s="81"/>
      <c r="LD32" s="81"/>
      <c r="LE32" s="81"/>
      <c r="LF32" s="81"/>
      <c r="LG32" s="82"/>
      <c r="LH32" s="80">
        <f>データ!DS7</f>
        <v>159.30000000000001</v>
      </c>
      <c r="LI32" s="81"/>
      <c r="LJ32" s="81"/>
      <c r="LK32" s="81"/>
      <c r="LL32" s="81"/>
      <c r="LM32" s="81"/>
      <c r="LN32" s="81"/>
      <c r="LO32" s="81"/>
      <c r="LP32" s="81"/>
      <c r="LQ32" s="81"/>
      <c r="LR32" s="81"/>
      <c r="LS32" s="81"/>
      <c r="LT32" s="81"/>
      <c r="LU32" s="81"/>
      <c r="LV32" s="81"/>
      <c r="LW32" s="81"/>
      <c r="LX32" s="81"/>
      <c r="LY32" s="81"/>
      <c r="LZ32" s="82"/>
      <c r="MA32" s="80">
        <f>データ!DT7</f>
        <v>159.80000000000001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51</v>
      </c>
      <c r="V52" s="106"/>
      <c r="W52" s="106"/>
      <c r="X52" s="106"/>
      <c r="Y52" s="106"/>
      <c r="Z52" s="106"/>
      <c r="AA52" s="106"/>
      <c r="AB52" s="106"/>
      <c r="AC52" s="106"/>
      <c r="AD52" s="106"/>
      <c r="AE52" s="106"/>
      <c r="AF52" s="106"/>
      <c r="AG52" s="106"/>
      <c r="AH52" s="106"/>
      <c r="AI52" s="106"/>
      <c r="AJ52" s="106"/>
      <c r="AK52" s="106"/>
      <c r="AL52" s="106"/>
      <c r="AM52" s="106"/>
      <c r="AN52" s="106">
        <f>データ!AV7</f>
        <v>34</v>
      </c>
      <c r="AO52" s="106"/>
      <c r="AP52" s="106"/>
      <c r="AQ52" s="106"/>
      <c r="AR52" s="106"/>
      <c r="AS52" s="106"/>
      <c r="AT52" s="106"/>
      <c r="AU52" s="106"/>
      <c r="AV52" s="106"/>
      <c r="AW52" s="106"/>
      <c r="AX52" s="106"/>
      <c r="AY52" s="106"/>
      <c r="AZ52" s="106"/>
      <c r="BA52" s="106"/>
      <c r="BB52" s="106"/>
      <c r="BC52" s="106"/>
      <c r="BD52" s="106"/>
      <c r="BE52" s="106"/>
      <c r="BF52" s="106"/>
      <c r="BG52" s="106">
        <f>データ!AW7</f>
        <v>15</v>
      </c>
      <c r="BH52" s="106"/>
      <c r="BI52" s="106"/>
      <c r="BJ52" s="106"/>
      <c r="BK52" s="106"/>
      <c r="BL52" s="106"/>
      <c r="BM52" s="106"/>
      <c r="BN52" s="106"/>
      <c r="BO52" s="106"/>
      <c r="BP52" s="106"/>
      <c r="BQ52" s="106"/>
      <c r="BR52" s="106"/>
      <c r="BS52" s="106"/>
      <c r="BT52" s="106"/>
      <c r="BU52" s="106"/>
      <c r="BV52" s="106"/>
      <c r="BW52" s="106"/>
      <c r="BX52" s="106"/>
      <c r="BY52" s="106"/>
      <c r="BZ52" s="106">
        <f>データ!AX7</f>
        <v>30</v>
      </c>
      <c r="CA52" s="106"/>
      <c r="CB52" s="106"/>
      <c r="CC52" s="106"/>
      <c r="CD52" s="106"/>
      <c r="CE52" s="106"/>
      <c r="CF52" s="106"/>
      <c r="CG52" s="106"/>
      <c r="CH52" s="106"/>
      <c r="CI52" s="106"/>
      <c r="CJ52" s="106"/>
      <c r="CK52" s="106"/>
      <c r="CL52" s="106"/>
      <c r="CM52" s="106"/>
      <c r="CN52" s="106"/>
      <c r="CO52" s="106"/>
      <c r="CP52" s="106"/>
      <c r="CQ52" s="106"/>
      <c r="CR52" s="106"/>
      <c r="CS52" s="106">
        <f>データ!AY7</f>
        <v>13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23.7</v>
      </c>
      <c r="EM52" s="110"/>
      <c r="EN52" s="110"/>
      <c r="EO52" s="110"/>
      <c r="EP52" s="110"/>
      <c r="EQ52" s="110"/>
      <c r="ER52" s="110"/>
      <c r="ES52" s="110"/>
      <c r="ET52" s="110"/>
      <c r="EU52" s="110"/>
      <c r="EV52" s="110"/>
      <c r="EW52" s="110"/>
      <c r="EX52" s="110"/>
      <c r="EY52" s="110"/>
      <c r="EZ52" s="110"/>
      <c r="FA52" s="110"/>
      <c r="FB52" s="110"/>
      <c r="FC52" s="110"/>
      <c r="FD52" s="110"/>
      <c r="FE52" s="110">
        <f>データ!BG7</f>
        <v>27.2</v>
      </c>
      <c r="FF52" s="110"/>
      <c r="FG52" s="110"/>
      <c r="FH52" s="110"/>
      <c r="FI52" s="110"/>
      <c r="FJ52" s="110"/>
      <c r="FK52" s="110"/>
      <c r="FL52" s="110"/>
      <c r="FM52" s="110"/>
      <c r="FN52" s="110"/>
      <c r="FO52" s="110"/>
      <c r="FP52" s="110"/>
      <c r="FQ52" s="110"/>
      <c r="FR52" s="110"/>
      <c r="FS52" s="110"/>
      <c r="FT52" s="110"/>
      <c r="FU52" s="110"/>
      <c r="FV52" s="110"/>
      <c r="FW52" s="110"/>
      <c r="FX52" s="110">
        <f>データ!BH7</f>
        <v>31.9</v>
      </c>
      <c r="FY52" s="110"/>
      <c r="FZ52" s="110"/>
      <c r="GA52" s="110"/>
      <c r="GB52" s="110"/>
      <c r="GC52" s="110"/>
      <c r="GD52" s="110"/>
      <c r="GE52" s="110"/>
      <c r="GF52" s="110"/>
      <c r="GG52" s="110"/>
      <c r="GH52" s="110"/>
      <c r="GI52" s="110"/>
      <c r="GJ52" s="110"/>
      <c r="GK52" s="110"/>
      <c r="GL52" s="110"/>
      <c r="GM52" s="110"/>
      <c r="GN52" s="110"/>
      <c r="GO52" s="110"/>
      <c r="GP52" s="110"/>
      <c r="GQ52" s="110">
        <f>データ!BI7</f>
        <v>38.700000000000003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38.700000000000003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-2318</v>
      </c>
      <c r="JD52" s="106"/>
      <c r="JE52" s="106"/>
      <c r="JF52" s="106"/>
      <c r="JG52" s="106"/>
      <c r="JH52" s="106"/>
      <c r="JI52" s="106"/>
      <c r="JJ52" s="106"/>
      <c r="JK52" s="106"/>
      <c r="JL52" s="106"/>
      <c r="JM52" s="106"/>
      <c r="JN52" s="106"/>
      <c r="JO52" s="106"/>
      <c r="JP52" s="106"/>
      <c r="JQ52" s="106"/>
      <c r="JR52" s="106"/>
      <c r="JS52" s="106"/>
      <c r="JT52" s="106"/>
      <c r="JU52" s="106"/>
      <c r="JV52" s="106">
        <f>データ!BR7</f>
        <v>-1528</v>
      </c>
      <c r="JW52" s="106"/>
      <c r="JX52" s="106"/>
      <c r="JY52" s="106"/>
      <c r="JZ52" s="106"/>
      <c r="KA52" s="106"/>
      <c r="KB52" s="106"/>
      <c r="KC52" s="106"/>
      <c r="KD52" s="106"/>
      <c r="KE52" s="106"/>
      <c r="KF52" s="106"/>
      <c r="KG52" s="106"/>
      <c r="KH52" s="106"/>
      <c r="KI52" s="106"/>
      <c r="KJ52" s="106"/>
      <c r="KK52" s="106"/>
      <c r="KL52" s="106"/>
      <c r="KM52" s="106"/>
      <c r="KN52" s="106"/>
      <c r="KO52" s="106">
        <f>データ!BS7</f>
        <v>3330</v>
      </c>
      <c r="KP52" s="106"/>
      <c r="KQ52" s="106"/>
      <c r="KR52" s="106"/>
      <c r="KS52" s="106"/>
      <c r="KT52" s="106"/>
      <c r="KU52" s="106"/>
      <c r="KV52" s="106"/>
      <c r="KW52" s="106"/>
      <c r="KX52" s="106"/>
      <c r="KY52" s="106"/>
      <c r="KZ52" s="106"/>
      <c r="LA52" s="106"/>
      <c r="LB52" s="106"/>
      <c r="LC52" s="106"/>
      <c r="LD52" s="106"/>
      <c r="LE52" s="106"/>
      <c r="LF52" s="106"/>
      <c r="LG52" s="106"/>
      <c r="LH52" s="106">
        <f>データ!BT7</f>
        <v>8594</v>
      </c>
      <c r="LI52" s="106"/>
      <c r="LJ52" s="106"/>
      <c r="LK52" s="106"/>
      <c r="LL52" s="106"/>
      <c r="LM52" s="106"/>
      <c r="LN52" s="106"/>
      <c r="LO52" s="106"/>
      <c r="LP52" s="106"/>
      <c r="LQ52" s="106"/>
      <c r="LR52" s="106"/>
      <c r="LS52" s="106"/>
      <c r="LT52" s="106"/>
      <c r="LU52" s="106"/>
      <c r="LV52" s="106"/>
      <c r="LW52" s="106"/>
      <c r="LX52" s="106"/>
      <c r="LY52" s="106"/>
      <c r="LZ52" s="106"/>
      <c r="MA52" s="106">
        <f>データ!BU7</f>
        <v>8110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30</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26</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10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29.9</v>
      </c>
      <c r="EM53" s="110"/>
      <c r="EN53" s="110"/>
      <c r="EO53" s="110"/>
      <c r="EP53" s="110"/>
      <c r="EQ53" s="110"/>
      <c r="ER53" s="110"/>
      <c r="ES53" s="110"/>
      <c r="ET53" s="110"/>
      <c r="EU53" s="110"/>
      <c r="EV53" s="110"/>
      <c r="EW53" s="110"/>
      <c r="EX53" s="110"/>
      <c r="EY53" s="110"/>
      <c r="EZ53" s="110"/>
      <c r="FA53" s="110"/>
      <c r="FB53" s="110"/>
      <c r="FC53" s="110"/>
      <c r="FD53" s="110"/>
      <c r="FE53" s="110">
        <f>データ!BL7</f>
        <v>36.1</v>
      </c>
      <c r="FF53" s="110"/>
      <c r="FG53" s="110"/>
      <c r="FH53" s="110"/>
      <c r="FI53" s="110"/>
      <c r="FJ53" s="110"/>
      <c r="FK53" s="110"/>
      <c r="FL53" s="110"/>
      <c r="FM53" s="110"/>
      <c r="FN53" s="110"/>
      <c r="FO53" s="110"/>
      <c r="FP53" s="110"/>
      <c r="FQ53" s="110"/>
      <c r="FR53" s="110"/>
      <c r="FS53" s="110"/>
      <c r="FT53" s="110"/>
      <c r="FU53" s="110"/>
      <c r="FV53" s="110"/>
      <c r="FW53" s="110"/>
      <c r="FX53" s="110">
        <f>データ!BM7</f>
        <v>33.9</v>
      </c>
      <c r="FY53" s="110"/>
      <c r="FZ53" s="110"/>
      <c r="GA53" s="110"/>
      <c r="GB53" s="110"/>
      <c r="GC53" s="110"/>
      <c r="GD53" s="110"/>
      <c r="GE53" s="110"/>
      <c r="GF53" s="110"/>
      <c r="GG53" s="110"/>
      <c r="GH53" s="110"/>
      <c r="GI53" s="110"/>
      <c r="GJ53" s="110"/>
      <c r="GK53" s="110"/>
      <c r="GL53" s="110"/>
      <c r="GM53" s="110"/>
      <c r="GN53" s="110"/>
      <c r="GO53" s="110"/>
      <c r="GP53" s="110"/>
      <c r="GQ53" s="110">
        <f>データ!BN7</f>
        <v>26.5</v>
      </c>
      <c r="GR53" s="110"/>
      <c r="GS53" s="110"/>
      <c r="GT53" s="110"/>
      <c r="GU53" s="110"/>
      <c r="GV53" s="110"/>
      <c r="GW53" s="110"/>
      <c r="GX53" s="110"/>
      <c r="GY53" s="110"/>
      <c r="GZ53" s="110"/>
      <c r="HA53" s="110"/>
      <c r="HB53" s="110"/>
      <c r="HC53" s="110"/>
      <c r="HD53" s="110"/>
      <c r="HE53" s="110"/>
      <c r="HF53" s="110"/>
      <c r="HG53" s="110"/>
      <c r="HH53" s="110"/>
      <c r="HI53" s="110"/>
      <c r="HJ53" s="110">
        <f>データ!BO7</f>
        <v>42.1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18295</v>
      </c>
      <c r="JD53" s="106"/>
      <c r="JE53" s="106"/>
      <c r="JF53" s="106"/>
      <c r="JG53" s="106"/>
      <c r="JH53" s="106"/>
      <c r="JI53" s="106"/>
      <c r="JJ53" s="106"/>
      <c r="JK53" s="106"/>
      <c r="JL53" s="106"/>
      <c r="JM53" s="106"/>
      <c r="JN53" s="106"/>
      <c r="JO53" s="106"/>
      <c r="JP53" s="106"/>
      <c r="JQ53" s="106"/>
      <c r="JR53" s="106"/>
      <c r="JS53" s="106"/>
      <c r="JT53" s="106"/>
      <c r="JU53" s="106"/>
      <c r="JV53" s="106">
        <f>データ!BW7</f>
        <v>22959</v>
      </c>
      <c r="JW53" s="106"/>
      <c r="JX53" s="106"/>
      <c r="JY53" s="106"/>
      <c r="JZ53" s="106"/>
      <c r="KA53" s="106"/>
      <c r="KB53" s="106"/>
      <c r="KC53" s="106"/>
      <c r="KD53" s="106"/>
      <c r="KE53" s="106"/>
      <c r="KF53" s="106"/>
      <c r="KG53" s="106"/>
      <c r="KH53" s="106"/>
      <c r="KI53" s="106"/>
      <c r="KJ53" s="106"/>
      <c r="KK53" s="106"/>
      <c r="KL53" s="106"/>
      <c r="KM53" s="106"/>
      <c r="KN53" s="106"/>
      <c r="KO53" s="106">
        <f>データ!BX7</f>
        <v>22148</v>
      </c>
      <c r="KP53" s="106"/>
      <c r="KQ53" s="106"/>
      <c r="KR53" s="106"/>
      <c r="KS53" s="106"/>
      <c r="KT53" s="106"/>
      <c r="KU53" s="106"/>
      <c r="KV53" s="106"/>
      <c r="KW53" s="106"/>
      <c r="KX53" s="106"/>
      <c r="KY53" s="106"/>
      <c r="KZ53" s="106"/>
      <c r="LA53" s="106"/>
      <c r="LB53" s="106"/>
      <c r="LC53" s="106"/>
      <c r="LD53" s="106"/>
      <c r="LE53" s="106"/>
      <c r="LF53" s="106"/>
      <c r="LG53" s="106"/>
      <c r="LH53" s="106">
        <f>データ!BY7</f>
        <v>24086</v>
      </c>
      <c r="LI53" s="106"/>
      <c r="LJ53" s="106"/>
      <c r="LK53" s="106"/>
      <c r="LL53" s="106"/>
      <c r="LM53" s="106"/>
      <c r="LN53" s="106"/>
      <c r="LO53" s="106"/>
      <c r="LP53" s="106"/>
      <c r="LQ53" s="106"/>
      <c r="LR53" s="106"/>
      <c r="LS53" s="106"/>
      <c r="LT53" s="106"/>
      <c r="LU53" s="106"/>
      <c r="LV53" s="106"/>
      <c r="LW53" s="106"/>
      <c r="LX53" s="106"/>
      <c r="LY53" s="106"/>
      <c r="LZ53" s="106"/>
      <c r="MA53" s="106">
        <f>データ!BZ7</f>
        <v>23885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350457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1098.3</v>
      </c>
      <c r="KB78" s="81"/>
      <c r="KC78" s="81"/>
      <c r="KD78" s="81"/>
      <c r="KE78" s="81"/>
      <c r="KF78" s="81"/>
      <c r="KG78" s="81"/>
      <c r="KH78" s="81"/>
      <c r="KI78" s="81"/>
      <c r="KJ78" s="81"/>
      <c r="KK78" s="81"/>
      <c r="KL78" s="81"/>
      <c r="KM78" s="81"/>
      <c r="KN78" s="81"/>
      <c r="KO78" s="82"/>
      <c r="KP78" s="80">
        <f>データ!DF7</f>
        <v>655.5</v>
      </c>
      <c r="KQ78" s="81"/>
      <c r="KR78" s="81"/>
      <c r="KS78" s="81"/>
      <c r="KT78" s="81"/>
      <c r="KU78" s="81"/>
      <c r="KV78" s="81"/>
      <c r="KW78" s="81"/>
      <c r="KX78" s="81"/>
      <c r="KY78" s="81"/>
      <c r="KZ78" s="81"/>
      <c r="LA78" s="81"/>
      <c r="LB78" s="81"/>
      <c r="LC78" s="81"/>
      <c r="LD78" s="82"/>
      <c r="LE78" s="80">
        <f>データ!DG7</f>
        <v>316.8</v>
      </c>
      <c r="LF78" s="81"/>
      <c r="LG78" s="81"/>
      <c r="LH78" s="81"/>
      <c r="LI78" s="81"/>
      <c r="LJ78" s="81"/>
      <c r="LK78" s="81"/>
      <c r="LL78" s="81"/>
      <c r="LM78" s="81"/>
      <c r="LN78" s="81"/>
      <c r="LO78" s="81"/>
      <c r="LP78" s="81"/>
      <c r="LQ78" s="81"/>
      <c r="LR78" s="81"/>
      <c r="LS78" s="82"/>
      <c r="LT78" s="80">
        <f>データ!DH7</f>
        <v>113.9</v>
      </c>
      <c r="LU78" s="81"/>
      <c r="LV78" s="81"/>
      <c r="LW78" s="81"/>
      <c r="LX78" s="81"/>
      <c r="LY78" s="81"/>
      <c r="LZ78" s="81"/>
      <c r="MA78" s="81"/>
      <c r="MB78" s="81"/>
      <c r="MC78" s="81"/>
      <c r="MD78" s="81"/>
      <c r="ME78" s="81"/>
      <c r="MF78" s="81"/>
      <c r="MG78" s="81"/>
      <c r="MH78" s="82"/>
      <c r="MI78" s="80">
        <f>データ!DI7</f>
        <v>101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2AaiVDMavxm7228YugKkZ3giSIgFEQSvlCkc7dc1SWz1mBEHQWrA05+EqGxaKV300ALtII0yqBQtn0JqEUroNQ==" saltValue="VLx5lHUQ2bBmGIyjXB9VC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3"/>
      <c r="CN5" s="153"/>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2018</v>
      </c>
      <c r="C6" s="60">
        <f t="shared" ref="C6:X6" si="1">C8</f>
        <v>121002</v>
      </c>
      <c r="D6" s="60">
        <f t="shared" si="1"/>
        <v>47</v>
      </c>
      <c r="E6" s="60">
        <f t="shared" si="1"/>
        <v>14</v>
      </c>
      <c r="F6" s="60">
        <f t="shared" si="1"/>
        <v>0</v>
      </c>
      <c r="G6" s="60">
        <f t="shared" si="1"/>
        <v>2</v>
      </c>
      <c r="H6" s="60" t="str">
        <f>SUBSTITUTE(H8,"　","")</f>
        <v>千葉県千葉市</v>
      </c>
      <c r="I6" s="60" t="str">
        <f t="shared" si="1"/>
        <v>千葉市栄町立体駐車場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36</v>
      </c>
      <c r="S6" s="62" t="str">
        <f t="shared" si="1"/>
        <v>公共施設</v>
      </c>
      <c r="T6" s="62" t="str">
        <f t="shared" si="1"/>
        <v>有</v>
      </c>
      <c r="U6" s="63">
        <f t="shared" si="1"/>
        <v>3610</v>
      </c>
      <c r="V6" s="63">
        <f t="shared" si="1"/>
        <v>260</v>
      </c>
      <c r="W6" s="63">
        <f t="shared" si="1"/>
        <v>300</v>
      </c>
      <c r="X6" s="62" t="str">
        <f t="shared" si="1"/>
        <v>利用料金制</v>
      </c>
      <c r="Y6" s="64">
        <f>IF(Y8="-",NA(),Y8)</f>
        <v>131.1</v>
      </c>
      <c r="Z6" s="64">
        <f t="shared" ref="Z6:AH6" si="2">IF(Z8="-",NA(),Z8)</f>
        <v>137.30000000000001</v>
      </c>
      <c r="AA6" s="64">
        <f t="shared" si="2"/>
        <v>146.30000000000001</v>
      </c>
      <c r="AB6" s="64">
        <f t="shared" si="2"/>
        <v>135</v>
      </c>
      <c r="AC6" s="64">
        <f t="shared" si="2"/>
        <v>134.9</v>
      </c>
      <c r="AD6" s="64">
        <f t="shared" si="2"/>
        <v>149.69999999999999</v>
      </c>
      <c r="AE6" s="64">
        <f t="shared" si="2"/>
        <v>176.4</v>
      </c>
      <c r="AF6" s="64">
        <f t="shared" si="2"/>
        <v>172.5</v>
      </c>
      <c r="AG6" s="64">
        <f t="shared" si="2"/>
        <v>198.5</v>
      </c>
      <c r="AH6" s="64">
        <f t="shared" si="2"/>
        <v>217.4</v>
      </c>
      <c r="AI6" s="61" t="str">
        <f>IF(AI8="-","",IF(AI8="-","【-】","【"&amp;SUBSTITUTE(TEXT(AI8,"#,##0.0"),"-","△")&amp;"】"))</f>
        <v>【297.1】</v>
      </c>
      <c r="AJ6" s="64">
        <f>IF(AJ8="-",NA(),AJ8)</f>
        <v>9</v>
      </c>
      <c r="AK6" s="64">
        <f t="shared" ref="AK6:AS6" si="3">IF(AK8="-",NA(),AK8)</f>
        <v>6.2</v>
      </c>
      <c r="AL6" s="64">
        <f t="shared" si="3"/>
        <v>2.6</v>
      </c>
      <c r="AM6" s="64">
        <f t="shared" si="3"/>
        <v>2.8</v>
      </c>
      <c r="AN6" s="64">
        <f t="shared" si="3"/>
        <v>2.7</v>
      </c>
      <c r="AO6" s="64">
        <f t="shared" si="3"/>
        <v>5</v>
      </c>
      <c r="AP6" s="64">
        <f t="shared" si="3"/>
        <v>6.1</v>
      </c>
      <c r="AQ6" s="64">
        <f t="shared" si="3"/>
        <v>5.6</v>
      </c>
      <c r="AR6" s="64">
        <f t="shared" si="3"/>
        <v>3.8</v>
      </c>
      <c r="AS6" s="64">
        <f t="shared" si="3"/>
        <v>3.3</v>
      </c>
      <c r="AT6" s="61" t="str">
        <f>IF(AT8="-","",IF(AT8="-","【-】","【"&amp;SUBSTITUTE(TEXT(AT8,"#,##0.0"),"-","△")&amp;"】"))</f>
        <v>【5.3】</v>
      </c>
      <c r="AU6" s="65">
        <f>IF(AU8="-",NA(),AU8)</f>
        <v>51</v>
      </c>
      <c r="AV6" s="65">
        <f t="shared" ref="AV6:BD6" si="4">IF(AV8="-",NA(),AV8)</f>
        <v>34</v>
      </c>
      <c r="AW6" s="65">
        <f t="shared" si="4"/>
        <v>15</v>
      </c>
      <c r="AX6" s="65">
        <f t="shared" si="4"/>
        <v>30</v>
      </c>
      <c r="AY6" s="65">
        <f t="shared" si="4"/>
        <v>13</v>
      </c>
      <c r="AZ6" s="65">
        <f t="shared" si="4"/>
        <v>30</v>
      </c>
      <c r="BA6" s="65">
        <f t="shared" si="4"/>
        <v>26</v>
      </c>
      <c r="BB6" s="65">
        <f t="shared" si="4"/>
        <v>26</v>
      </c>
      <c r="BC6" s="65">
        <f t="shared" si="4"/>
        <v>14</v>
      </c>
      <c r="BD6" s="65">
        <f t="shared" si="4"/>
        <v>10</v>
      </c>
      <c r="BE6" s="63" t="str">
        <f>IF(BE8="-","",IF(BE8="-","【-】","【"&amp;SUBSTITUTE(TEXT(BE8,"#,##0"),"-","△")&amp;"】"))</f>
        <v>【30】</v>
      </c>
      <c r="BF6" s="64">
        <f>IF(BF8="-",NA(),BF8)</f>
        <v>23.7</v>
      </c>
      <c r="BG6" s="64">
        <f t="shared" ref="BG6:BO6" si="5">IF(BG8="-",NA(),BG8)</f>
        <v>27.2</v>
      </c>
      <c r="BH6" s="64">
        <f t="shared" si="5"/>
        <v>31.9</v>
      </c>
      <c r="BI6" s="64">
        <f t="shared" si="5"/>
        <v>38.700000000000003</v>
      </c>
      <c r="BJ6" s="64">
        <f t="shared" si="5"/>
        <v>38.700000000000003</v>
      </c>
      <c r="BK6" s="64">
        <f t="shared" si="5"/>
        <v>29.9</v>
      </c>
      <c r="BL6" s="64">
        <f t="shared" si="5"/>
        <v>36.1</v>
      </c>
      <c r="BM6" s="64">
        <f t="shared" si="5"/>
        <v>33.9</v>
      </c>
      <c r="BN6" s="64">
        <f t="shared" si="5"/>
        <v>26.5</v>
      </c>
      <c r="BO6" s="64">
        <f t="shared" si="5"/>
        <v>42.1</v>
      </c>
      <c r="BP6" s="61" t="str">
        <f>IF(BP8="-","",IF(BP8="-","【-】","【"&amp;SUBSTITUTE(TEXT(BP8,"#,##0.0"),"-","△")&amp;"】"))</f>
        <v>【26.3】</v>
      </c>
      <c r="BQ6" s="65">
        <f>IF(BQ8="-",NA(),BQ8)</f>
        <v>-2318</v>
      </c>
      <c r="BR6" s="65">
        <f t="shared" ref="BR6:BZ6" si="6">IF(BR8="-",NA(),BR8)</f>
        <v>-1528</v>
      </c>
      <c r="BS6" s="65">
        <f t="shared" si="6"/>
        <v>3330</v>
      </c>
      <c r="BT6" s="65">
        <f t="shared" si="6"/>
        <v>8594</v>
      </c>
      <c r="BU6" s="65">
        <f t="shared" si="6"/>
        <v>8110</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101</v>
      </c>
      <c r="CM6" s="63">
        <f t="shared" ref="CM6:CN6" si="7">CM8</f>
        <v>350457</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48.1</v>
      </c>
      <c r="DL6" s="64">
        <f t="shared" ref="DL6:DT6" si="9">IF(DL8="-",NA(),DL8)</f>
        <v>50.8</v>
      </c>
      <c r="DM6" s="64">
        <f t="shared" si="9"/>
        <v>53.5</v>
      </c>
      <c r="DN6" s="64">
        <f t="shared" si="9"/>
        <v>26.5</v>
      </c>
      <c r="DO6" s="64">
        <f t="shared" si="9"/>
        <v>51.2</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102</v>
      </c>
      <c r="B7" s="60">
        <f t="shared" ref="B7:X7" si="10">B8</f>
        <v>2018</v>
      </c>
      <c r="C7" s="60">
        <f t="shared" si="10"/>
        <v>121002</v>
      </c>
      <c r="D7" s="60">
        <f t="shared" si="10"/>
        <v>47</v>
      </c>
      <c r="E7" s="60">
        <f t="shared" si="10"/>
        <v>14</v>
      </c>
      <c r="F7" s="60">
        <f t="shared" si="10"/>
        <v>0</v>
      </c>
      <c r="G7" s="60">
        <f t="shared" si="10"/>
        <v>2</v>
      </c>
      <c r="H7" s="60" t="str">
        <f t="shared" si="10"/>
        <v>千葉県　千葉市</v>
      </c>
      <c r="I7" s="60" t="str">
        <f t="shared" si="10"/>
        <v>千葉市栄町立体駐車場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36</v>
      </c>
      <c r="S7" s="62" t="str">
        <f t="shared" si="10"/>
        <v>公共施設</v>
      </c>
      <c r="T7" s="62" t="str">
        <f t="shared" si="10"/>
        <v>有</v>
      </c>
      <c r="U7" s="63">
        <f t="shared" si="10"/>
        <v>3610</v>
      </c>
      <c r="V7" s="63">
        <f t="shared" si="10"/>
        <v>260</v>
      </c>
      <c r="W7" s="63">
        <f t="shared" si="10"/>
        <v>300</v>
      </c>
      <c r="X7" s="62" t="str">
        <f t="shared" si="10"/>
        <v>利用料金制</v>
      </c>
      <c r="Y7" s="64">
        <f>Y8</f>
        <v>131.1</v>
      </c>
      <c r="Z7" s="64">
        <f t="shared" ref="Z7:AH7" si="11">Z8</f>
        <v>137.30000000000001</v>
      </c>
      <c r="AA7" s="64">
        <f t="shared" si="11"/>
        <v>146.30000000000001</v>
      </c>
      <c r="AB7" s="64">
        <f t="shared" si="11"/>
        <v>135</v>
      </c>
      <c r="AC7" s="64">
        <f t="shared" si="11"/>
        <v>134.9</v>
      </c>
      <c r="AD7" s="64">
        <f t="shared" si="11"/>
        <v>149.69999999999999</v>
      </c>
      <c r="AE7" s="64">
        <f t="shared" si="11"/>
        <v>176.4</v>
      </c>
      <c r="AF7" s="64">
        <f t="shared" si="11"/>
        <v>172.5</v>
      </c>
      <c r="AG7" s="64">
        <f t="shared" si="11"/>
        <v>198.5</v>
      </c>
      <c r="AH7" s="64">
        <f t="shared" si="11"/>
        <v>217.4</v>
      </c>
      <c r="AI7" s="61"/>
      <c r="AJ7" s="64">
        <f>AJ8</f>
        <v>9</v>
      </c>
      <c r="AK7" s="64">
        <f t="shared" ref="AK7:AS7" si="12">AK8</f>
        <v>6.2</v>
      </c>
      <c r="AL7" s="64">
        <f t="shared" si="12"/>
        <v>2.6</v>
      </c>
      <c r="AM7" s="64">
        <f t="shared" si="12"/>
        <v>2.8</v>
      </c>
      <c r="AN7" s="64">
        <f t="shared" si="12"/>
        <v>2.7</v>
      </c>
      <c r="AO7" s="64">
        <f t="shared" si="12"/>
        <v>5</v>
      </c>
      <c r="AP7" s="64">
        <f t="shared" si="12"/>
        <v>6.1</v>
      </c>
      <c r="AQ7" s="64">
        <f t="shared" si="12"/>
        <v>5.6</v>
      </c>
      <c r="AR7" s="64">
        <f t="shared" si="12"/>
        <v>3.8</v>
      </c>
      <c r="AS7" s="64">
        <f t="shared" si="12"/>
        <v>3.3</v>
      </c>
      <c r="AT7" s="61"/>
      <c r="AU7" s="65">
        <f>AU8</f>
        <v>51</v>
      </c>
      <c r="AV7" s="65">
        <f t="shared" ref="AV7:BD7" si="13">AV8</f>
        <v>34</v>
      </c>
      <c r="AW7" s="65">
        <f t="shared" si="13"/>
        <v>15</v>
      </c>
      <c r="AX7" s="65">
        <f t="shared" si="13"/>
        <v>30</v>
      </c>
      <c r="AY7" s="65">
        <f t="shared" si="13"/>
        <v>13</v>
      </c>
      <c r="AZ7" s="65">
        <f t="shared" si="13"/>
        <v>30</v>
      </c>
      <c r="BA7" s="65">
        <f t="shared" si="13"/>
        <v>26</v>
      </c>
      <c r="BB7" s="65">
        <f t="shared" si="13"/>
        <v>26</v>
      </c>
      <c r="BC7" s="65">
        <f t="shared" si="13"/>
        <v>14</v>
      </c>
      <c r="BD7" s="65">
        <f t="shared" si="13"/>
        <v>10</v>
      </c>
      <c r="BE7" s="63"/>
      <c r="BF7" s="64">
        <f>BF8</f>
        <v>23.7</v>
      </c>
      <c r="BG7" s="64">
        <f t="shared" ref="BG7:BO7" si="14">BG8</f>
        <v>27.2</v>
      </c>
      <c r="BH7" s="64">
        <f t="shared" si="14"/>
        <v>31.9</v>
      </c>
      <c r="BI7" s="64">
        <f t="shared" si="14"/>
        <v>38.700000000000003</v>
      </c>
      <c r="BJ7" s="64">
        <f t="shared" si="14"/>
        <v>38.700000000000003</v>
      </c>
      <c r="BK7" s="64">
        <f t="shared" si="14"/>
        <v>29.9</v>
      </c>
      <c r="BL7" s="64">
        <f t="shared" si="14"/>
        <v>36.1</v>
      </c>
      <c r="BM7" s="64">
        <f t="shared" si="14"/>
        <v>33.9</v>
      </c>
      <c r="BN7" s="64">
        <f t="shared" si="14"/>
        <v>26.5</v>
      </c>
      <c r="BO7" s="64">
        <f t="shared" si="14"/>
        <v>42.1</v>
      </c>
      <c r="BP7" s="61"/>
      <c r="BQ7" s="65">
        <f>BQ8</f>
        <v>-2318</v>
      </c>
      <c r="BR7" s="65">
        <f t="shared" ref="BR7:BZ7" si="15">BR8</f>
        <v>-1528</v>
      </c>
      <c r="BS7" s="65">
        <f t="shared" si="15"/>
        <v>3330</v>
      </c>
      <c r="BT7" s="65">
        <f t="shared" si="15"/>
        <v>8594</v>
      </c>
      <c r="BU7" s="65">
        <f t="shared" si="15"/>
        <v>8110</v>
      </c>
      <c r="BV7" s="65">
        <f t="shared" si="15"/>
        <v>18295</v>
      </c>
      <c r="BW7" s="65">
        <f t="shared" si="15"/>
        <v>22959</v>
      </c>
      <c r="BX7" s="65">
        <f t="shared" si="15"/>
        <v>22148</v>
      </c>
      <c r="BY7" s="65">
        <f t="shared" si="15"/>
        <v>24086</v>
      </c>
      <c r="BZ7" s="65">
        <f t="shared" si="15"/>
        <v>23885</v>
      </c>
      <c r="CA7" s="63"/>
      <c r="CB7" s="64" t="s">
        <v>103</v>
      </c>
      <c r="CC7" s="64" t="s">
        <v>103</v>
      </c>
      <c r="CD7" s="64" t="s">
        <v>103</v>
      </c>
      <c r="CE7" s="64" t="s">
        <v>103</v>
      </c>
      <c r="CF7" s="64" t="s">
        <v>103</v>
      </c>
      <c r="CG7" s="64" t="s">
        <v>103</v>
      </c>
      <c r="CH7" s="64" t="s">
        <v>103</v>
      </c>
      <c r="CI7" s="64" t="s">
        <v>103</v>
      </c>
      <c r="CJ7" s="64" t="s">
        <v>103</v>
      </c>
      <c r="CK7" s="64" t="s">
        <v>104</v>
      </c>
      <c r="CL7" s="61"/>
      <c r="CM7" s="63">
        <f>CM8</f>
        <v>350457</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48.1</v>
      </c>
      <c r="DL7" s="64">
        <f t="shared" ref="DL7:DT7" si="17">DL8</f>
        <v>50.8</v>
      </c>
      <c r="DM7" s="64">
        <f t="shared" si="17"/>
        <v>53.5</v>
      </c>
      <c r="DN7" s="64">
        <f t="shared" si="17"/>
        <v>26.5</v>
      </c>
      <c r="DO7" s="64">
        <f t="shared" si="17"/>
        <v>51.2</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121002</v>
      </c>
      <c r="D8" s="67">
        <v>47</v>
      </c>
      <c r="E8" s="67">
        <v>14</v>
      </c>
      <c r="F8" s="67">
        <v>0</v>
      </c>
      <c r="G8" s="67">
        <v>2</v>
      </c>
      <c r="H8" s="67" t="s">
        <v>105</v>
      </c>
      <c r="I8" s="67" t="s">
        <v>106</v>
      </c>
      <c r="J8" s="67" t="s">
        <v>107</v>
      </c>
      <c r="K8" s="67" t="s">
        <v>108</v>
      </c>
      <c r="L8" s="67" t="s">
        <v>109</v>
      </c>
      <c r="M8" s="67" t="s">
        <v>110</v>
      </c>
      <c r="N8" s="67" t="s">
        <v>111</v>
      </c>
      <c r="O8" s="68" t="s">
        <v>112</v>
      </c>
      <c r="P8" s="69" t="s">
        <v>113</v>
      </c>
      <c r="Q8" s="69" t="s">
        <v>114</v>
      </c>
      <c r="R8" s="70">
        <v>36</v>
      </c>
      <c r="S8" s="69" t="s">
        <v>115</v>
      </c>
      <c r="T8" s="69" t="s">
        <v>116</v>
      </c>
      <c r="U8" s="70">
        <v>3610</v>
      </c>
      <c r="V8" s="70">
        <v>260</v>
      </c>
      <c r="W8" s="70">
        <v>300</v>
      </c>
      <c r="X8" s="69" t="s">
        <v>117</v>
      </c>
      <c r="Y8" s="71">
        <v>131.1</v>
      </c>
      <c r="Z8" s="71">
        <v>137.30000000000001</v>
      </c>
      <c r="AA8" s="71">
        <v>146.30000000000001</v>
      </c>
      <c r="AB8" s="71">
        <v>135</v>
      </c>
      <c r="AC8" s="71">
        <v>134.9</v>
      </c>
      <c r="AD8" s="71">
        <v>149.69999999999999</v>
      </c>
      <c r="AE8" s="71">
        <v>176.4</v>
      </c>
      <c r="AF8" s="71">
        <v>172.5</v>
      </c>
      <c r="AG8" s="71">
        <v>198.5</v>
      </c>
      <c r="AH8" s="71">
        <v>217.4</v>
      </c>
      <c r="AI8" s="68">
        <v>297.10000000000002</v>
      </c>
      <c r="AJ8" s="71">
        <v>9</v>
      </c>
      <c r="AK8" s="71">
        <v>6.2</v>
      </c>
      <c r="AL8" s="71">
        <v>2.6</v>
      </c>
      <c r="AM8" s="71">
        <v>2.8</v>
      </c>
      <c r="AN8" s="71">
        <v>2.7</v>
      </c>
      <c r="AO8" s="71">
        <v>5</v>
      </c>
      <c r="AP8" s="71">
        <v>6.1</v>
      </c>
      <c r="AQ8" s="71">
        <v>5.6</v>
      </c>
      <c r="AR8" s="71">
        <v>3.8</v>
      </c>
      <c r="AS8" s="71">
        <v>3.3</v>
      </c>
      <c r="AT8" s="68">
        <v>5.3</v>
      </c>
      <c r="AU8" s="72">
        <v>51</v>
      </c>
      <c r="AV8" s="72">
        <v>34</v>
      </c>
      <c r="AW8" s="72">
        <v>15</v>
      </c>
      <c r="AX8" s="72">
        <v>30</v>
      </c>
      <c r="AY8" s="72">
        <v>13</v>
      </c>
      <c r="AZ8" s="72">
        <v>30</v>
      </c>
      <c r="BA8" s="72">
        <v>26</v>
      </c>
      <c r="BB8" s="72">
        <v>26</v>
      </c>
      <c r="BC8" s="72">
        <v>14</v>
      </c>
      <c r="BD8" s="72">
        <v>10</v>
      </c>
      <c r="BE8" s="72">
        <v>30</v>
      </c>
      <c r="BF8" s="71">
        <v>23.7</v>
      </c>
      <c r="BG8" s="71">
        <v>27.2</v>
      </c>
      <c r="BH8" s="71">
        <v>31.9</v>
      </c>
      <c r="BI8" s="71">
        <v>38.700000000000003</v>
      </c>
      <c r="BJ8" s="71">
        <v>38.700000000000003</v>
      </c>
      <c r="BK8" s="71">
        <v>29.9</v>
      </c>
      <c r="BL8" s="71">
        <v>36.1</v>
      </c>
      <c r="BM8" s="71">
        <v>33.9</v>
      </c>
      <c r="BN8" s="71">
        <v>26.5</v>
      </c>
      <c r="BO8" s="71">
        <v>42.1</v>
      </c>
      <c r="BP8" s="68">
        <v>26.3</v>
      </c>
      <c r="BQ8" s="72">
        <v>-2318</v>
      </c>
      <c r="BR8" s="72">
        <v>-1528</v>
      </c>
      <c r="BS8" s="72">
        <v>3330</v>
      </c>
      <c r="BT8" s="73">
        <v>8594</v>
      </c>
      <c r="BU8" s="73">
        <v>8110</v>
      </c>
      <c r="BV8" s="72">
        <v>18295</v>
      </c>
      <c r="BW8" s="72">
        <v>22959</v>
      </c>
      <c r="BX8" s="72">
        <v>22148</v>
      </c>
      <c r="BY8" s="72">
        <v>24086</v>
      </c>
      <c r="BZ8" s="72">
        <v>23885</v>
      </c>
      <c r="CA8" s="70">
        <v>16102</v>
      </c>
      <c r="CB8" s="71" t="s">
        <v>109</v>
      </c>
      <c r="CC8" s="71" t="s">
        <v>109</v>
      </c>
      <c r="CD8" s="71" t="s">
        <v>109</v>
      </c>
      <c r="CE8" s="71" t="s">
        <v>109</v>
      </c>
      <c r="CF8" s="71" t="s">
        <v>109</v>
      </c>
      <c r="CG8" s="71" t="s">
        <v>109</v>
      </c>
      <c r="CH8" s="71" t="s">
        <v>109</v>
      </c>
      <c r="CI8" s="71" t="s">
        <v>109</v>
      </c>
      <c r="CJ8" s="71" t="s">
        <v>109</v>
      </c>
      <c r="CK8" s="71" t="s">
        <v>109</v>
      </c>
      <c r="CL8" s="68" t="s">
        <v>109</v>
      </c>
      <c r="CM8" s="70">
        <v>350457</v>
      </c>
      <c r="CN8" s="70">
        <v>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1098.3</v>
      </c>
      <c r="DF8" s="71">
        <v>655.5</v>
      </c>
      <c r="DG8" s="71">
        <v>316.8</v>
      </c>
      <c r="DH8" s="71">
        <v>113.9</v>
      </c>
      <c r="DI8" s="71">
        <v>101</v>
      </c>
      <c r="DJ8" s="68">
        <v>103.6</v>
      </c>
      <c r="DK8" s="71">
        <v>48.1</v>
      </c>
      <c r="DL8" s="71">
        <v>50.8</v>
      </c>
      <c r="DM8" s="71">
        <v>53.5</v>
      </c>
      <c r="DN8" s="71">
        <v>26.5</v>
      </c>
      <c r="DO8" s="71">
        <v>51.2</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中居　未来</cp:lastModifiedBy>
  <cp:lastPrinted>2020-01-28T01:17:46Z</cp:lastPrinted>
  <dcterms:created xsi:type="dcterms:W3CDTF">2019-12-05T07:20:59Z</dcterms:created>
  <dcterms:modified xsi:type="dcterms:W3CDTF">2020-01-28T01:26:12Z</dcterms:modified>
  <cp:category/>
</cp:coreProperties>
</file>