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cwgwsrv01\経営管理課\財務係（H25から）\02【決算】\経営比較分析表\H30経営比較分析\04_完成\"/>
    </mc:Choice>
  </mc:AlternateContent>
  <workbookProtection workbookAlgorithmName="SHA-512" workbookHashValue="kUOSvzkITVCBZ94DxtMtiREPGSsXWQaDwoxcqYLXnc0nWLhIRlmyVDdSG5SJLF94sx6GfpFqW9l7ABHYVNYjsQ==" workbookSaltValue="Ae7xc9dZSP2/qa0mbX+03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<sst xmlns="http://schemas.openxmlformats.org/spreadsheetml/2006/main" count="220" uniqueCount="107">
  <si>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</si>
  <si>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</si>
  <si>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</si>
  <si>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</si>
  <si>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</si>
  <si>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</si>
  <si>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</si>
  <si>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</si>
  <si>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</si>
  <si>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</si>
  <si>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</si>
  <si>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</si>
  <si>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</si>
  <si>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</si>
  <si>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</si>
  <si>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</si>
  <si>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</si>
  <si>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</si>
  <si>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</si>
  <si>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</si>
  <si>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</si>
  <si>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</si>
  <si>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</si>
  <si>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</si>
  <si>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</si>
  <si>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</si>
  <si>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</si>
  <si>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</si>
  <si>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</si>
  <si>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</si>
  <si>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</si>
  <si>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</si>
  <si>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</si>
  <si>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</si>
  <si>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</si>
  <si>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</si>
  <si>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</si>
  <si>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</si>
  <si>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</si>
  <si>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</si>
  <si>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</si>
  <si>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</si>
  <si>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</si>
  <si>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</si>
  <si>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</si>
  <si>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</si>
  <si>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</si>
  <si>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</si>
  <si>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</si>
  <si>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</si>
  <si>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</si>
  <si>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</si>
  <si>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</si>
  <si>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</si>
  <si>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</si>
  <si>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</si>
  <si>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</si>
  <si>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</si>
  <si>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</si>
  <si>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</si>
  <si>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</si>
  <si>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</si>
  <si>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</si>
  <si>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</si>
  <si>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</si>
  <si>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</si>
  <si>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</si>
  <si>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</si>
  <si>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</si>
  <si>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</si>
  <si>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</si>
  <si>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</si>
  <si>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</si>
  <si>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</si>
  <si>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</si>
  <si>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</si>
  <si>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</si>
  <si>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</si>
  <si>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</si>
  <si>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</si>
  <si>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</si>
  <si>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</si>
  <si>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</si>
  <si>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</si>
  <si>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</si>
  <si>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</si>
  <si>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</si>
  <si>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</si>
  <si>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</si>
  <si>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</si>
  <si>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</si>
  <si>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</si>
  <si>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新潟市</t>
  </si>
  <si>
    <t>法適用</t>
  </si>
  <si>
    <t>水道事業</t>
  </si>
  <si>
    <t>末端給水事業</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</si>
  <si>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</si>
  <si>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</si>
  <si>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</si>
  <si>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</si>
  <si>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</si>
  <si>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</si>
  <si>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</si>
  <si>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</si>
  <si>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施設の老朽化の度合いを示す有形固定資産減価償却率は、類似団体より若干低い水準ですが、本市の浄配水施設の多くは、高度経済成長期の後期から安定経済成長期に集中的に建設されたものであり、また管路施設は、昭和39年に発生した新潟地震により布設した災害復旧管路が多く、今後順次更新していく必要があります。　　　　　　　　　　　　　　　　　　　　　　　　　　　　　　　　　　　　　　　　　　　　　　　　　　　　　　　　　　　　　　　　　　　　　　　　　　　　　　　　　　　　　　　　　　　　　　　　　　　　　　　　　　　　　　　　　　　　　　　　　　　　　　　
　事業費の平準化を図り、計画的かつ効率的な更新を進めることが必要であり、中長期経営計画に基づき、事業に取り組んでいます。 　　　　　　　　　　　　　                              　なお、管路更新率が平成27年度以降低くなっているのは、配水支管に比べ費用と時間のかかる基幹管路の更新に重点を置いたためです。　　　　　　　　　　　　　　　　　　　　　　　　　　　　　　　　　　　　　　　　　　　　　　　　　　　　　　　　　　　　　　　　　　　</t>
    <rPh sb="76" eb="78">
      <t>シュウチュウ</t>
    </rPh>
    <rPh sb="78" eb="79">
      <t>テキ</t>
    </rPh>
    <rPh sb="93" eb="95">
      <t>カンロ</t>
    </rPh>
    <rPh sb="95" eb="97">
      <t>シセツ</t>
    </rPh>
    <rPh sb="105" eb="107">
      <t>ハッセイ</t>
    </rPh>
    <rPh sb="127" eb="128">
      <t>オオ</t>
    </rPh>
    <rPh sb="277" eb="280">
      <t>ジギョウヒ</t>
    </rPh>
    <rPh sb="281" eb="284">
      <t>ヘイジュンカ</t>
    </rPh>
    <rPh sb="285" eb="286">
      <t>ハカ</t>
    </rPh>
    <rPh sb="288" eb="291">
      <t>ケイカクテキ</t>
    </rPh>
    <rPh sb="293" eb="296">
      <t>コウリツテキ</t>
    </rPh>
    <rPh sb="297" eb="299">
      <t>コウシン</t>
    </rPh>
    <rPh sb="300" eb="301">
      <t>スス</t>
    </rPh>
    <rPh sb="306" eb="308">
      <t>ヒツヨウ</t>
    </rPh>
    <rPh sb="312" eb="315">
      <t>チュウチョウキ</t>
    </rPh>
    <rPh sb="315" eb="317">
      <t>ケイエイ</t>
    </rPh>
    <rPh sb="317" eb="319">
      <t>ケイカク</t>
    </rPh>
    <rPh sb="320" eb="321">
      <t>モト</t>
    </rPh>
    <rPh sb="324" eb="326">
      <t>ジギョウ</t>
    </rPh>
    <rPh sb="327" eb="328">
      <t>ト</t>
    </rPh>
    <rPh sb="329" eb="330">
      <t>ク</t>
    </rPh>
    <rPh sb="384" eb="386">
      <t>カンロ</t>
    </rPh>
    <rPh sb="386" eb="388">
      <t>コウシン</t>
    </rPh>
    <rPh sb="388" eb="389">
      <t>リツ</t>
    </rPh>
    <rPh sb="390" eb="392">
      <t>ヘイセイ</t>
    </rPh>
    <rPh sb="394" eb="396">
      <t>ネンド</t>
    </rPh>
    <rPh sb="396" eb="398">
      <t>イコウ</t>
    </rPh>
    <rPh sb="398" eb="399">
      <t>ヒク</t>
    </rPh>
    <rPh sb="408" eb="410">
      <t>ハイスイ</t>
    </rPh>
    <rPh sb="410" eb="411">
      <t>シ</t>
    </rPh>
    <rPh sb="411" eb="412">
      <t>カン</t>
    </rPh>
    <rPh sb="413" eb="414">
      <t>クラ</t>
    </rPh>
    <rPh sb="415" eb="417">
      <t>ヒヨウ</t>
    </rPh>
    <rPh sb="418" eb="420">
      <t>ジカン</t>
    </rPh>
    <rPh sb="424" eb="426">
      <t>キカン</t>
    </rPh>
    <rPh sb="426" eb="428">
      <t>カンロ</t>
    </rPh>
    <rPh sb="429" eb="431">
      <t>コウシン</t>
    </rPh>
    <rPh sb="432" eb="434">
      <t>ジュウテン</t>
    </rPh>
    <rPh sb="435" eb="436">
      <t>オ</t>
    </rPh>
    <phoneticPr fontId="7"/>
  </si>
  <si>
    <t>　引き続き、老朽化施設の更新や耐震化を計画的に進める必要がありますが、一方で、人口減少などによる給水収益のさらなる減少により、更新にかかる財源確保が厳しくなるものと見込まれます。
　徹底した経費削減とともに、将来世代に過度な負担を残さないよう、企業債残高の増高を抑制しながら、安定的な事業運営に必要な資金を確保する必要があります。　　　　　　　　　　　　　　　　　　　　　　　　　　　　　　　　　</t>
    <rPh sb="1" eb="2">
      <t>ヒ</t>
    </rPh>
    <rPh sb="3" eb="4">
      <t>ツヅ</t>
    </rPh>
    <rPh sb="6" eb="8">
      <t>ロウキュウ</t>
    </rPh>
    <rPh sb="8" eb="9">
      <t>カ</t>
    </rPh>
    <rPh sb="9" eb="11">
      <t>シセツ</t>
    </rPh>
    <rPh sb="12" eb="14">
      <t>コウシン</t>
    </rPh>
    <rPh sb="15" eb="18">
      <t>タイシンカ</t>
    </rPh>
    <rPh sb="19" eb="22">
      <t>ケイカクテキ</t>
    </rPh>
    <rPh sb="23" eb="24">
      <t>スス</t>
    </rPh>
    <rPh sb="26" eb="28">
      <t>ヒツヨウ</t>
    </rPh>
    <rPh sb="35" eb="37">
      <t>イッポウ</t>
    </rPh>
    <rPh sb="39" eb="41">
      <t>ジンコウ</t>
    </rPh>
    <rPh sb="41" eb="43">
      <t>ゲンショウ</t>
    </rPh>
    <rPh sb="48" eb="50">
      <t>キュウスイ</t>
    </rPh>
    <rPh sb="50" eb="52">
      <t>シュウエキ</t>
    </rPh>
    <rPh sb="57" eb="59">
      <t>ゲンショウ</t>
    </rPh>
    <rPh sb="63" eb="65">
      <t>コウシン</t>
    </rPh>
    <rPh sb="69" eb="71">
      <t>ザイゲン</t>
    </rPh>
    <rPh sb="71" eb="73">
      <t>カクホ</t>
    </rPh>
    <rPh sb="74" eb="75">
      <t>キビ</t>
    </rPh>
    <rPh sb="82" eb="84">
      <t>ミコ</t>
    </rPh>
    <rPh sb="91" eb="93">
      <t>テッテイ</t>
    </rPh>
    <rPh sb="95" eb="97">
      <t>ケイヒ</t>
    </rPh>
    <rPh sb="97" eb="99">
      <t>サクゲン</t>
    </rPh>
    <rPh sb="104" eb="106">
      <t>ショウライ</t>
    </rPh>
    <rPh sb="106" eb="108">
      <t>セダイ</t>
    </rPh>
    <rPh sb="109" eb="111">
      <t>カド</t>
    </rPh>
    <rPh sb="112" eb="114">
      <t>フタン</t>
    </rPh>
    <rPh sb="115" eb="116">
      <t>ノコ</t>
    </rPh>
    <rPh sb="128" eb="130">
      <t>ゾウコウ</t>
    </rPh>
    <rPh sb="131" eb="133">
      <t>ヨクセイ</t>
    </rPh>
    <rPh sb="138" eb="141">
      <t>アンテイテキ</t>
    </rPh>
    <rPh sb="142" eb="144">
      <t>ジギョウ</t>
    </rPh>
    <rPh sb="144" eb="146">
      <t>ウンエイ</t>
    </rPh>
    <rPh sb="147" eb="149">
      <t>ヒツヨウ</t>
    </rPh>
    <rPh sb="150" eb="152">
      <t>シキン</t>
    </rPh>
    <rPh sb="153" eb="155">
      <t>カクホ</t>
    </rPh>
    <rPh sb="157" eb="159">
      <t>ヒツヨウ</t>
    </rPh>
    <phoneticPr fontId="4"/>
  </si>
  <si>
    <r>
      <rPr>
        <b/>
        <sz val="11"/>
        <rFont val="ＭＳ ゴシック"/>
        <family val="3"/>
        <charset val="128"/>
      </rPr>
      <t>①経常収支比率</t>
    </r>
    <r>
      <rPr>
        <sz val="11"/>
        <rFont val="ＭＳ ゴシック"/>
        <family val="3"/>
        <charset val="128"/>
      </rPr>
      <t xml:space="preserve">
　経常収支比率は、前年度に比べ低下しましたが、比率は100%を上回っています。
</t>
    </r>
    <r>
      <rPr>
        <b/>
        <sz val="11"/>
        <rFont val="ＭＳ ゴシック"/>
        <family val="3"/>
        <charset val="128"/>
      </rPr>
      <t>③流動比率</t>
    </r>
    <r>
      <rPr>
        <sz val="11"/>
        <rFont val="ＭＳ ゴシック"/>
        <family val="3"/>
        <charset val="128"/>
      </rPr>
      <t xml:space="preserve">
　流動比率は、前年度に比べ低下、短期的な債務に対する支払能力に問題はありません。しかしながら、今後給水収益の減少、浄配水施設の更新・整備に係る事業費の増加などの影響により、現金等流動資産が減少する場合もあります。
</t>
    </r>
    <r>
      <rPr>
        <b/>
        <sz val="11"/>
        <rFont val="ＭＳ ゴシック"/>
        <family val="3"/>
        <charset val="128"/>
      </rPr>
      <t>④企業債残高対給水収益比率</t>
    </r>
    <r>
      <rPr>
        <sz val="11"/>
        <rFont val="ＭＳ ゴシック"/>
        <family val="3"/>
        <charset val="128"/>
      </rPr>
      <t xml:space="preserve">
　企業債残高対給水収益比率は、前年度に比べ上昇、依然類似団体に比べ高い水準となっています。企業債は施設更新の重要な財源ですが、将来の過度な負担とならないよう、上昇を抑制する必要があります。
</t>
    </r>
    <r>
      <rPr>
        <b/>
        <sz val="11"/>
        <rFont val="ＭＳ ゴシック"/>
        <family val="3"/>
        <charset val="128"/>
      </rPr>
      <t>⑤料金回収率　⑥給水原価</t>
    </r>
    <r>
      <rPr>
        <sz val="11"/>
        <rFont val="ＭＳ ゴシック"/>
        <family val="3"/>
        <charset val="128"/>
      </rPr>
      <t xml:space="preserve">
　給水原価の水準が低いこともあり、類似団体に比べ高い料金回収率を維持しています。
</t>
    </r>
    <r>
      <rPr>
        <b/>
        <sz val="11"/>
        <rFont val="ＭＳ ゴシック"/>
        <family val="3"/>
        <charset val="128"/>
      </rPr>
      <t>⑦施設利用率　⑧有収率</t>
    </r>
    <r>
      <rPr>
        <sz val="11"/>
        <rFont val="ＭＳ ゴシック"/>
        <family val="3"/>
        <charset val="128"/>
      </rPr>
      <t xml:space="preserve">
　施設利用率は、類似団体に比べ高い水準を維持しています。有収率は、寒波の影響により一時的に落ち込んだ前年度に比べ上昇しました。今後も水需要の動向に注視し、施設規模の適正化に努めています。</t>
    </r>
    <rPh sb="1" eb="3">
      <t>ケイジョウ</t>
    </rPh>
    <rPh sb="3" eb="5">
      <t>シュウシ</t>
    </rPh>
    <rPh sb="5" eb="7">
      <t>ヒリツ</t>
    </rPh>
    <rPh sb="17" eb="20">
      <t>ゼンネンド</t>
    </rPh>
    <rPh sb="23" eb="25">
      <t>テイカ</t>
    </rPh>
    <rPh sb="31" eb="33">
      <t>ヒリツ</t>
    </rPh>
    <rPh sb="49" eb="51">
      <t>リュウドウ</t>
    </rPh>
    <rPh sb="51" eb="53">
      <t>ヒリツ</t>
    </rPh>
    <rPh sb="61" eb="64">
      <t>ゼンネンド</t>
    </rPh>
    <rPh sb="65" eb="66">
      <t>クラ</t>
    </rPh>
    <rPh sb="67" eb="69">
      <t>テイカ</t>
    </rPh>
    <rPh sb="70" eb="73">
      <t>タンキテキ</t>
    </rPh>
    <rPh sb="74" eb="76">
      <t>サイム</t>
    </rPh>
    <rPh sb="77" eb="78">
      <t>タイ</t>
    </rPh>
    <rPh sb="80" eb="82">
      <t>シハライ</t>
    </rPh>
    <rPh sb="82" eb="84">
      <t>ノウリョク</t>
    </rPh>
    <rPh sb="85" eb="87">
      <t>モンダイ</t>
    </rPh>
    <rPh sb="101" eb="103">
      <t>コンゴ</t>
    </rPh>
    <rPh sb="140" eb="142">
      <t>ゲンキン</t>
    </rPh>
    <rPh sb="142" eb="143">
      <t>トウ</t>
    </rPh>
    <rPh sb="152" eb="154">
      <t>バアイ</t>
    </rPh>
    <rPh sb="162" eb="164">
      <t>キギョウ</t>
    </rPh>
    <rPh sb="164" eb="165">
      <t>サイ</t>
    </rPh>
    <rPh sb="165" eb="167">
      <t>ザンダカ</t>
    </rPh>
    <rPh sb="167" eb="168">
      <t>タイ</t>
    </rPh>
    <rPh sb="168" eb="170">
      <t>キュウスイ</t>
    </rPh>
    <rPh sb="170" eb="172">
      <t>シュウエキ</t>
    </rPh>
    <rPh sb="172" eb="174">
      <t>ヒリツ</t>
    </rPh>
    <rPh sb="190" eb="193">
      <t>ゼンネンド</t>
    </rPh>
    <rPh sb="194" eb="195">
      <t>クラ</t>
    </rPh>
    <rPh sb="196" eb="198">
      <t>ジョウショウ</t>
    </rPh>
    <rPh sb="199" eb="201">
      <t>イゼン</t>
    </rPh>
    <rPh sb="254" eb="256">
      <t>ジョウショウ</t>
    </rPh>
    <rPh sb="257" eb="259">
      <t>ヨクセイ</t>
    </rPh>
    <rPh sb="261" eb="263">
      <t>ヒツヨウ</t>
    </rPh>
    <rPh sb="271" eb="273">
      <t>リョウキン</t>
    </rPh>
    <rPh sb="273" eb="275">
      <t>カイシュウ</t>
    </rPh>
    <rPh sb="275" eb="276">
      <t>リツ</t>
    </rPh>
    <rPh sb="278" eb="280">
      <t>キュウスイ</t>
    </rPh>
    <rPh sb="280" eb="282">
      <t>ゲンカ</t>
    </rPh>
    <rPh sb="325" eb="327">
      <t>シセツ</t>
    </rPh>
    <rPh sb="364" eb="367">
      <t>ユウシュウリツ</t>
    </rPh>
    <rPh sb="369" eb="371">
      <t>カンパ</t>
    </rPh>
    <rPh sb="390" eb="391">
      <t>クラ</t>
    </rPh>
    <rPh sb="392" eb="394">
      <t>ジョウショウ</t>
    </rPh>
    <rPh sb="399" eb="401">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</si>
</sst>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1.28</c:v>
                </c:pt>
                <c:pt idx="1">
                  <c:v>0.79</c:v>
                </c:pt>
                <c:pt idx="2">
                  <c:v>0.64</c:v>
                </c:pt>
                <c:pt idx="3">
                  <c:v>0.55000000000000004</c:v>
                </c:pt>
                <c:pt idx="4">
                  <c:v>0.47</c:v>
                </c:pt>
              </c:numCache>
            </c:numRef>
          </c:val>
          <c:extLst>
            <c:ext xmlns:c16="http://schemas.microsoft.com/office/drawing/2014/chart" uri="{C3380CC4-5D6E-409C-BE32-E72D297353CC}">
              <c16:uniqueId val="{00000000-992E-4E03-972A-056FA51302E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1.23</c:v>
                </c:pt>
                <c:pt idx="1">
                  <c:v>1.23</c:v>
                </c:pt>
                <c:pt idx="2">
                  <c:v>1.18</c:v>
                </c:pt>
                <c:pt idx="3">
                  <c:v>0.97</c:v>
                </c:pt>
                <c:pt idx="4">
                  <c:v>1.03</c:v>
                </c:pt>
              </c:numCache>
            </c:numRef>
          </c:val>
          <c:smooth val="0"/>
          <c:extLst>
            <c:ext xmlns:c16="http://schemas.microsoft.com/office/drawing/2014/chart" uri="{C3380CC4-5D6E-409C-BE32-E72D297353CC}">
              <c16:uniqueId val="{00000001-992E-4E03-972A-056FA51302E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63.5</c:v>
                </c:pt>
                <c:pt idx="1">
                  <c:v>63.22</c:v>
                </c:pt>
                <c:pt idx="2">
                  <c:v>63.3</c:v>
                </c:pt>
                <c:pt idx="3">
                  <c:v>64.05</c:v>
                </c:pt>
                <c:pt idx="4">
                  <c:v>62.93</c:v>
                </c:pt>
              </c:numCache>
            </c:numRef>
          </c:val>
          <c:extLst>
            <c:ext xmlns:c16="http://schemas.microsoft.com/office/drawing/2014/chart" uri="{C3380CC4-5D6E-409C-BE32-E72D297353CC}">
              <c16:uniqueId val="{00000000-294C-4639-A90F-5EF8639A52B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58.97</c:v>
                </c:pt>
                <c:pt idx="1">
                  <c:v>58.67</c:v>
                </c:pt>
                <c:pt idx="2">
                  <c:v>59</c:v>
                </c:pt>
                <c:pt idx="3">
                  <c:v>59.36</c:v>
                </c:pt>
                <c:pt idx="4">
                  <c:v>59.32</c:v>
                </c:pt>
              </c:numCache>
            </c:numRef>
          </c:val>
          <c:smooth val="0"/>
          <c:extLst>
            <c:ext xmlns:c16="http://schemas.microsoft.com/office/drawing/2014/chart" uri="{C3380CC4-5D6E-409C-BE32-E72D297353CC}">
              <c16:uniqueId val="{00000001-294C-4639-A90F-5EF8639A52B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94.51</c:v>
                </c:pt>
                <c:pt idx="1">
                  <c:v>94.42</c:v>
                </c:pt>
                <c:pt idx="2">
                  <c:v>94.41</c:v>
                </c:pt>
                <c:pt idx="3">
                  <c:v>93.29</c:v>
                </c:pt>
                <c:pt idx="4">
                  <c:v>94.03</c:v>
                </c:pt>
              </c:numCache>
            </c:numRef>
          </c:val>
          <c:extLst>
            <c:ext xmlns:c16="http://schemas.microsoft.com/office/drawing/2014/chart" uri="{C3380CC4-5D6E-409C-BE32-E72D297353CC}">
              <c16:uniqueId val="{00000000-46D3-4D44-928F-CEBC07F449B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92.91</c:v>
                </c:pt>
                <c:pt idx="1">
                  <c:v>93.36</c:v>
                </c:pt>
                <c:pt idx="2">
                  <c:v>93.69</c:v>
                </c:pt>
                <c:pt idx="3">
                  <c:v>93.82</c:v>
                </c:pt>
                <c:pt idx="4">
                  <c:v>93.74</c:v>
                </c:pt>
              </c:numCache>
            </c:numRef>
          </c:val>
          <c:smooth val="0"/>
          <c:extLst>
            <c:ext xmlns:c16="http://schemas.microsoft.com/office/drawing/2014/chart" uri="{C3380CC4-5D6E-409C-BE32-E72D297353CC}">
              <c16:uniqueId val="{00000001-46D3-4D44-928F-CEBC07F449B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110.86</c:v>
                </c:pt>
                <c:pt idx="1">
                  <c:v>112.92</c:v>
                </c:pt>
                <c:pt idx="2">
                  <c:v>116.92</c:v>
                </c:pt>
                <c:pt idx="3">
                  <c:v>117.19</c:v>
                </c:pt>
                <c:pt idx="4">
                  <c:v>114.17</c:v>
                </c:pt>
              </c:numCache>
            </c:numRef>
          </c:val>
          <c:extLst>
            <c:ext xmlns:c16="http://schemas.microsoft.com/office/drawing/2014/chart" uri="{C3380CC4-5D6E-409C-BE32-E72D297353CC}">
              <c16:uniqueId val="{00000000-B299-4CF0-B0D8-8ECC80BED16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113.97</c:v>
                </c:pt>
                <c:pt idx="1">
                  <c:v>114.38</c:v>
                </c:pt>
                <c:pt idx="2">
                  <c:v>114.5</c:v>
                </c:pt>
                <c:pt idx="3">
                  <c:v>113.59</c:v>
                </c:pt>
                <c:pt idx="4">
                  <c:v>113.62</c:v>
                </c:pt>
              </c:numCache>
            </c:numRef>
          </c:val>
          <c:smooth val="0"/>
          <c:extLst>
            <c:ext xmlns:c16="http://schemas.microsoft.com/office/drawing/2014/chart" uri="{C3380CC4-5D6E-409C-BE32-E72D297353CC}">
              <c16:uniqueId val="{00000001-B299-4CF0-B0D8-8ECC80BED16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44.39</c:v>
                </c:pt>
                <c:pt idx="1">
                  <c:v>45.37</c:v>
                </c:pt>
                <c:pt idx="2">
                  <c:v>46.22</c:v>
                </c:pt>
                <c:pt idx="3">
                  <c:v>47.28</c:v>
                </c:pt>
                <c:pt idx="4">
                  <c:v>47.71</c:v>
                </c:pt>
              </c:numCache>
            </c:numRef>
          </c:val>
          <c:extLst>
            <c:ext xmlns:c16="http://schemas.microsoft.com/office/drawing/2014/chart" uri="{C3380CC4-5D6E-409C-BE32-E72D297353CC}">
              <c16:uniqueId val="{00000000-15F7-4983-9B49-A0CC932B538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46.73</c:v>
                </c:pt>
                <c:pt idx="1">
                  <c:v>47.39</c:v>
                </c:pt>
                <c:pt idx="2">
                  <c:v>48.05</c:v>
                </c:pt>
                <c:pt idx="3">
                  <c:v>48.64</c:v>
                </c:pt>
                <c:pt idx="4">
                  <c:v>49.23</c:v>
                </c:pt>
              </c:numCache>
            </c:numRef>
          </c:val>
          <c:smooth val="0"/>
          <c:extLst>
            <c:ext xmlns:c16="http://schemas.microsoft.com/office/drawing/2014/chart" uri="{C3380CC4-5D6E-409C-BE32-E72D297353CC}">
              <c16:uniqueId val="{00000001-15F7-4983-9B49-A0CC932B538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15.15</c:v>
                </c:pt>
                <c:pt idx="1">
                  <c:v>17.260000000000002</c:v>
                </c:pt>
                <c:pt idx="2">
                  <c:v>18.420000000000002</c:v>
                </c:pt>
                <c:pt idx="3">
                  <c:v>20.05</c:v>
                </c:pt>
                <c:pt idx="4">
                  <c:v>22.68</c:v>
                </c:pt>
              </c:numCache>
            </c:numRef>
          </c:val>
          <c:extLst>
            <c:ext xmlns:c16="http://schemas.microsoft.com/office/drawing/2014/chart" uri="{C3380CC4-5D6E-409C-BE32-E72D297353CC}">
              <c16:uniqueId val="{00000000-51A6-4AC0-B474-45EA81CAA6C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15.33</c:v>
                </c:pt>
                <c:pt idx="1">
                  <c:v>16.739999999999998</c:v>
                </c:pt>
                <c:pt idx="2">
                  <c:v>17.97</c:v>
                </c:pt>
                <c:pt idx="3">
                  <c:v>19.95</c:v>
                </c:pt>
                <c:pt idx="4">
                  <c:v>21.62</c:v>
                </c:pt>
              </c:numCache>
            </c:numRef>
          </c:val>
          <c:smooth val="0"/>
          <c:extLst>
            <c:ext xmlns:c16="http://schemas.microsoft.com/office/drawing/2014/chart" uri="{C3380CC4-5D6E-409C-BE32-E72D297353CC}">
              <c16:uniqueId val="{00000001-51A6-4AC0-B474-45EA81CAA6C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8A9-493A-B7D1-F96281785AD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8A9-493A-B7D1-F96281785AD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141.69</c:v>
                </c:pt>
                <c:pt idx="1">
                  <c:v>143.02000000000001</c:v>
                </c:pt>
                <c:pt idx="2">
                  <c:v>145.96</c:v>
                </c:pt>
                <c:pt idx="3">
                  <c:v>148.38</c:v>
                </c:pt>
                <c:pt idx="4">
                  <c:v>139.62</c:v>
                </c:pt>
              </c:numCache>
            </c:numRef>
          </c:val>
          <c:extLst>
            <c:ext xmlns:c16="http://schemas.microsoft.com/office/drawing/2014/chart" uri="{C3380CC4-5D6E-409C-BE32-E72D297353CC}">
              <c16:uniqueId val="{00000000-4924-4A7A-8E12-2379C76043B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178.43</c:v>
                </c:pt>
                <c:pt idx="1">
                  <c:v>168.99</c:v>
                </c:pt>
                <c:pt idx="2">
                  <c:v>159.12</c:v>
                </c:pt>
                <c:pt idx="3">
                  <c:v>169.68</c:v>
                </c:pt>
                <c:pt idx="4">
                  <c:v>166.51</c:v>
                </c:pt>
              </c:numCache>
            </c:numRef>
          </c:val>
          <c:smooth val="0"/>
          <c:extLst>
            <c:ext xmlns:c16="http://schemas.microsoft.com/office/drawing/2014/chart" uri="{C3380CC4-5D6E-409C-BE32-E72D297353CC}">
              <c16:uniqueId val="{00000001-4924-4A7A-8E12-2379C76043B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326.3</c:v>
                </c:pt>
                <c:pt idx="1">
                  <c:v>320.27999999999997</c:v>
                </c:pt>
                <c:pt idx="2">
                  <c:v>321.29000000000002</c:v>
                </c:pt>
                <c:pt idx="3">
                  <c:v>330.71</c:v>
                </c:pt>
                <c:pt idx="4">
                  <c:v>343.71</c:v>
                </c:pt>
              </c:numCache>
            </c:numRef>
          </c:val>
          <c:extLst>
            <c:ext xmlns:c16="http://schemas.microsoft.com/office/drawing/2014/chart" uri="{C3380CC4-5D6E-409C-BE32-E72D297353CC}">
              <c16:uniqueId val="{00000000-6A7E-44E9-8B3C-95374D1B0F2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220.35</c:v>
                </c:pt>
                <c:pt idx="1">
                  <c:v>212.16</c:v>
                </c:pt>
                <c:pt idx="2">
                  <c:v>206.16</c:v>
                </c:pt>
                <c:pt idx="3">
                  <c:v>203.63</c:v>
                </c:pt>
                <c:pt idx="4">
                  <c:v>198.51</c:v>
                </c:pt>
              </c:numCache>
            </c:numRef>
          </c:val>
          <c:smooth val="0"/>
          <c:extLst>
            <c:ext xmlns:c16="http://schemas.microsoft.com/office/drawing/2014/chart" uri="{C3380CC4-5D6E-409C-BE32-E72D297353CC}">
              <c16:uniqueId val="{00000001-6A7E-44E9-8B3C-95374D1B0F2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111.49</c:v>
                </c:pt>
                <c:pt idx="1">
                  <c:v>110.05</c:v>
                </c:pt>
                <c:pt idx="2">
                  <c:v>115.08</c:v>
                </c:pt>
                <c:pt idx="3">
                  <c:v>115.07</c:v>
                </c:pt>
                <c:pt idx="4">
                  <c:v>112.31</c:v>
                </c:pt>
              </c:numCache>
            </c:numRef>
          </c:val>
          <c:extLst>
            <c:ext xmlns:c16="http://schemas.microsoft.com/office/drawing/2014/chart" uri="{C3380CC4-5D6E-409C-BE32-E72D297353CC}">
              <c16:uniqueId val="{00000000-8EB2-449F-ACE8-E04D2AE886E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104.05</c:v>
                </c:pt>
                <c:pt idx="1">
                  <c:v>104.16</c:v>
                </c:pt>
                <c:pt idx="2">
                  <c:v>104.03</c:v>
                </c:pt>
                <c:pt idx="3">
                  <c:v>103.04</c:v>
                </c:pt>
                <c:pt idx="4">
                  <c:v>103.28</c:v>
                </c:pt>
              </c:numCache>
            </c:numRef>
          </c:val>
          <c:smooth val="0"/>
          <c:extLst>
            <c:ext xmlns:c16="http://schemas.microsoft.com/office/drawing/2014/chart" uri="{C3380CC4-5D6E-409C-BE32-E72D297353CC}">
              <c16:uniqueId val="{00000001-8EB2-449F-ACE8-E04D2AE886E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129.31</c:v>
                </c:pt>
                <c:pt idx="1">
                  <c:v>131.24</c:v>
                </c:pt>
                <c:pt idx="2">
                  <c:v>125.65</c:v>
                </c:pt>
                <c:pt idx="3">
                  <c:v>125.87</c:v>
                </c:pt>
                <c:pt idx="4">
                  <c:v>129.44999999999999</c:v>
                </c:pt>
              </c:numCache>
            </c:numRef>
          </c:val>
          <c:extLst>
            <c:ext xmlns:c16="http://schemas.microsoft.com/office/drawing/2014/chart" uri="{C3380CC4-5D6E-409C-BE32-E72D297353CC}">
              <c16:uniqueId val="{00000000-1874-45A9-BEF0-4ACA0A00804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171.57</c:v>
                </c:pt>
                <c:pt idx="1">
                  <c:v>171.29</c:v>
                </c:pt>
                <c:pt idx="2">
                  <c:v>171.54</c:v>
                </c:pt>
                <c:pt idx="3">
                  <c:v>173</c:v>
                </c:pt>
                <c:pt idx="4">
                  <c:v>173.11</c:v>
                </c:pt>
              </c:numCache>
            </c:numRef>
          </c:val>
          <c:smooth val="0"/>
          <c:extLst>
            <c:ext xmlns:c16="http://schemas.microsoft.com/office/drawing/2014/chart" uri="{C3380CC4-5D6E-409C-BE32-E72D297353CC}">
              <c16:uniqueId val="{00000001-1874-45A9-BEF0-4ACA0A00804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Q1" zoomScale="70" zoomScaleNormal="7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新潟県　新潟市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政令市等</v>
      </c>
      <c r="X8" s="82"/>
      <c r="Y8" s="82"/>
      <c r="Z8" s="82"/>
      <c r="AA8" s="82"/>
      <c r="AB8" s="82"/>
      <c r="AC8" s="82"/>
      <c r="AD8" s="82" t="str">
        <f>データ!$M$6</f>
        <v>自治体職員</v>
      </c>
      <c r="AE8" s="82"/>
      <c r="AF8" s="82"/>
      <c r="AG8" s="82"/>
      <c r="AH8" s="82"/>
      <c r="AI8" s="82"/>
      <c r="AJ8" s="82"/>
      <c r="AK8" s="4"/>
      <c r="AL8" s="70">
        <f>データ!$R$6</f>
        <v>792868</v>
      </c>
      <c r="AM8" s="70"/>
      <c r="AN8" s="70"/>
      <c r="AO8" s="70"/>
      <c r="AP8" s="70"/>
      <c r="AQ8" s="70"/>
      <c r="AR8" s="70"/>
      <c r="AS8" s="70"/>
      <c r="AT8" s="66">
        <f>データ!$S$6</f>
        <v>726.45</v>
      </c>
      <c r="AU8" s="67"/>
      <c r="AV8" s="67"/>
      <c r="AW8" s="67"/>
      <c r="AX8" s="67"/>
      <c r="AY8" s="67"/>
      <c r="AZ8" s="67"/>
      <c r="BA8" s="67"/>
      <c r="BB8" s="69">
        <f>データ!$T$6</f>
        <v>1091.43</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64.63</v>
      </c>
      <c r="J10" s="67"/>
      <c r="K10" s="67"/>
      <c r="L10" s="67"/>
      <c r="M10" s="67"/>
      <c r="N10" s="67"/>
      <c r="O10" s="68"/>
      <c r="P10" s="69">
        <f>データ!$P$6</f>
        <v>99.62</v>
      </c>
      <c r="Q10" s="69"/>
      <c r="R10" s="69"/>
      <c r="S10" s="69"/>
      <c r="T10" s="69"/>
      <c r="U10" s="69"/>
      <c r="V10" s="69"/>
      <c r="W10" s="70">
        <f>データ!$Q$6</f>
        <v>2451</v>
      </c>
      <c r="X10" s="70"/>
      <c r="Y10" s="70"/>
      <c r="Z10" s="70"/>
      <c r="AA10" s="70"/>
      <c r="AB10" s="70"/>
      <c r="AC10" s="70"/>
      <c r="AD10" s="2"/>
      <c r="AE10" s="2"/>
      <c r="AF10" s="2"/>
      <c r="AG10" s="2"/>
      <c r="AH10" s="4"/>
      <c r="AI10" s="4"/>
      <c r="AJ10" s="4"/>
      <c r="AK10" s="4"/>
      <c r="AL10" s="70">
        <f>データ!$U$6</f>
        <v>786931</v>
      </c>
      <c r="AM10" s="70"/>
      <c r="AN10" s="70"/>
      <c r="AO10" s="70"/>
      <c r="AP10" s="70"/>
      <c r="AQ10" s="70"/>
      <c r="AR10" s="70"/>
      <c r="AS10" s="70"/>
      <c r="AT10" s="66">
        <f>データ!$V$6</f>
        <v>722.41</v>
      </c>
      <c r="AU10" s="67"/>
      <c r="AV10" s="67"/>
      <c r="AW10" s="67"/>
      <c r="AX10" s="67"/>
      <c r="AY10" s="67"/>
      <c r="AZ10" s="67"/>
      <c r="BA10" s="67"/>
      <c r="BB10" s="69">
        <f>データ!$W$6</f>
        <v>1089.31</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94" t="s">
        <v>106</v>
      </c>
      <c r="BM16" s="95"/>
      <c r="BN16" s="95"/>
      <c r="BO16" s="95"/>
      <c r="BP16" s="95"/>
      <c r="BQ16" s="95"/>
      <c r="BR16" s="95"/>
      <c r="BS16" s="95"/>
      <c r="BT16" s="95"/>
      <c r="BU16" s="95"/>
      <c r="BV16" s="95"/>
      <c r="BW16" s="95"/>
      <c r="BX16" s="95"/>
      <c r="BY16" s="95"/>
      <c r="BZ16" s="96"/>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94"/>
      <c r="BM17" s="95"/>
      <c r="BN17" s="95"/>
      <c r="BO17" s="95"/>
      <c r="BP17" s="95"/>
      <c r="BQ17" s="95"/>
      <c r="BR17" s="95"/>
      <c r="BS17" s="95"/>
      <c r="BT17" s="95"/>
      <c r="BU17" s="95"/>
      <c r="BV17" s="95"/>
      <c r="BW17" s="95"/>
      <c r="BX17" s="95"/>
      <c r="BY17" s="95"/>
      <c r="BZ17" s="96"/>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94"/>
      <c r="BM18" s="95"/>
      <c r="BN18" s="95"/>
      <c r="BO18" s="95"/>
      <c r="BP18" s="95"/>
      <c r="BQ18" s="95"/>
      <c r="BR18" s="95"/>
      <c r="BS18" s="95"/>
      <c r="BT18" s="95"/>
      <c r="BU18" s="95"/>
      <c r="BV18" s="95"/>
      <c r="BW18" s="95"/>
      <c r="BX18" s="95"/>
      <c r="BY18" s="95"/>
      <c r="BZ18" s="96"/>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94"/>
      <c r="BM19" s="95"/>
      <c r="BN19" s="95"/>
      <c r="BO19" s="95"/>
      <c r="BP19" s="95"/>
      <c r="BQ19" s="95"/>
      <c r="BR19" s="95"/>
      <c r="BS19" s="95"/>
      <c r="BT19" s="95"/>
      <c r="BU19" s="95"/>
      <c r="BV19" s="95"/>
      <c r="BW19" s="95"/>
      <c r="BX19" s="95"/>
      <c r="BY19" s="95"/>
      <c r="BZ19" s="96"/>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94"/>
      <c r="BM20" s="95"/>
      <c r="BN20" s="95"/>
      <c r="BO20" s="95"/>
      <c r="BP20" s="95"/>
      <c r="BQ20" s="95"/>
      <c r="BR20" s="95"/>
      <c r="BS20" s="95"/>
      <c r="BT20" s="95"/>
      <c r="BU20" s="95"/>
      <c r="BV20" s="95"/>
      <c r="BW20" s="95"/>
      <c r="BX20" s="95"/>
      <c r="BY20" s="95"/>
      <c r="BZ20" s="96"/>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94"/>
      <c r="BM21" s="95"/>
      <c r="BN21" s="95"/>
      <c r="BO21" s="95"/>
      <c r="BP21" s="95"/>
      <c r="BQ21" s="95"/>
      <c r="BR21" s="95"/>
      <c r="BS21" s="95"/>
      <c r="BT21" s="95"/>
      <c r="BU21" s="95"/>
      <c r="BV21" s="95"/>
      <c r="BW21" s="95"/>
      <c r="BX21" s="95"/>
      <c r="BY21" s="95"/>
      <c r="BZ21" s="96"/>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94"/>
      <c r="BM22" s="95"/>
      <c r="BN22" s="95"/>
      <c r="BO22" s="95"/>
      <c r="BP22" s="95"/>
      <c r="BQ22" s="95"/>
      <c r="BR22" s="95"/>
      <c r="BS22" s="95"/>
      <c r="BT22" s="95"/>
      <c r="BU22" s="95"/>
      <c r="BV22" s="95"/>
      <c r="BW22" s="95"/>
      <c r="BX22" s="95"/>
      <c r="BY22" s="95"/>
      <c r="BZ22" s="96"/>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94"/>
      <c r="BM23" s="95"/>
      <c r="BN23" s="95"/>
      <c r="BO23" s="95"/>
      <c r="BP23" s="95"/>
      <c r="BQ23" s="95"/>
      <c r="BR23" s="95"/>
      <c r="BS23" s="95"/>
      <c r="BT23" s="95"/>
      <c r="BU23" s="95"/>
      <c r="BV23" s="95"/>
      <c r="BW23" s="95"/>
      <c r="BX23" s="95"/>
      <c r="BY23" s="95"/>
      <c r="BZ23" s="96"/>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94"/>
      <c r="BM24" s="95"/>
      <c r="BN24" s="95"/>
      <c r="BO24" s="95"/>
      <c r="BP24" s="95"/>
      <c r="BQ24" s="95"/>
      <c r="BR24" s="95"/>
      <c r="BS24" s="95"/>
      <c r="BT24" s="95"/>
      <c r="BU24" s="95"/>
      <c r="BV24" s="95"/>
      <c r="BW24" s="95"/>
      <c r="BX24" s="95"/>
      <c r="BY24" s="95"/>
      <c r="BZ24" s="96"/>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94"/>
      <c r="BM25" s="95"/>
      <c r="BN25" s="95"/>
      <c r="BO25" s="95"/>
      <c r="BP25" s="95"/>
      <c r="BQ25" s="95"/>
      <c r="BR25" s="95"/>
      <c r="BS25" s="95"/>
      <c r="BT25" s="95"/>
      <c r="BU25" s="95"/>
      <c r="BV25" s="95"/>
      <c r="BW25" s="95"/>
      <c r="BX25" s="95"/>
      <c r="BY25" s="95"/>
      <c r="BZ25" s="96"/>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94"/>
      <c r="BM26" s="95"/>
      <c r="BN26" s="95"/>
      <c r="BO26" s="95"/>
      <c r="BP26" s="95"/>
      <c r="BQ26" s="95"/>
      <c r="BR26" s="95"/>
      <c r="BS26" s="95"/>
      <c r="BT26" s="95"/>
      <c r="BU26" s="95"/>
      <c r="BV26" s="95"/>
      <c r="BW26" s="95"/>
      <c r="BX26" s="95"/>
      <c r="BY26" s="95"/>
      <c r="BZ26" s="96"/>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94"/>
      <c r="BM27" s="95"/>
      <c r="BN27" s="95"/>
      <c r="BO27" s="95"/>
      <c r="BP27" s="95"/>
      <c r="BQ27" s="95"/>
      <c r="BR27" s="95"/>
      <c r="BS27" s="95"/>
      <c r="BT27" s="95"/>
      <c r="BU27" s="95"/>
      <c r="BV27" s="95"/>
      <c r="BW27" s="95"/>
      <c r="BX27" s="95"/>
      <c r="BY27" s="95"/>
      <c r="BZ27" s="96"/>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94"/>
      <c r="BM28" s="95"/>
      <c r="BN28" s="95"/>
      <c r="BO28" s="95"/>
      <c r="BP28" s="95"/>
      <c r="BQ28" s="95"/>
      <c r="BR28" s="95"/>
      <c r="BS28" s="95"/>
      <c r="BT28" s="95"/>
      <c r="BU28" s="95"/>
      <c r="BV28" s="95"/>
      <c r="BW28" s="95"/>
      <c r="BX28" s="95"/>
      <c r="BY28" s="95"/>
      <c r="BZ28" s="96"/>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94"/>
      <c r="BM29" s="95"/>
      <c r="BN29" s="95"/>
      <c r="BO29" s="95"/>
      <c r="BP29" s="95"/>
      <c r="BQ29" s="95"/>
      <c r="BR29" s="95"/>
      <c r="BS29" s="95"/>
      <c r="BT29" s="95"/>
      <c r="BU29" s="95"/>
      <c r="BV29" s="95"/>
      <c r="BW29" s="95"/>
      <c r="BX29" s="95"/>
      <c r="BY29" s="95"/>
      <c r="BZ29" s="96"/>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94"/>
      <c r="BM30" s="95"/>
      <c r="BN30" s="95"/>
      <c r="BO30" s="95"/>
      <c r="BP30" s="95"/>
      <c r="BQ30" s="95"/>
      <c r="BR30" s="95"/>
      <c r="BS30" s="95"/>
      <c r="BT30" s="95"/>
      <c r="BU30" s="95"/>
      <c r="BV30" s="95"/>
      <c r="BW30" s="95"/>
      <c r="BX30" s="95"/>
      <c r="BY30" s="95"/>
      <c r="BZ30" s="96"/>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94"/>
      <c r="BM31" s="95"/>
      <c r="BN31" s="95"/>
      <c r="BO31" s="95"/>
      <c r="BP31" s="95"/>
      <c r="BQ31" s="95"/>
      <c r="BR31" s="95"/>
      <c r="BS31" s="95"/>
      <c r="BT31" s="95"/>
      <c r="BU31" s="95"/>
      <c r="BV31" s="95"/>
      <c r="BW31" s="95"/>
      <c r="BX31" s="95"/>
      <c r="BY31" s="95"/>
      <c r="BZ31" s="96"/>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94"/>
      <c r="BM32" s="95"/>
      <c r="BN32" s="95"/>
      <c r="BO32" s="95"/>
      <c r="BP32" s="95"/>
      <c r="BQ32" s="95"/>
      <c r="BR32" s="95"/>
      <c r="BS32" s="95"/>
      <c r="BT32" s="95"/>
      <c r="BU32" s="95"/>
      <c r="BV32" s="95"/>
      <c r="BW32" s="95"/>
      <c r="BX32" s="95"/>
      <c r="BY32" s="95"/>
      <c r="BZ32" s="96"/>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94"/>
      <c r="BM33" s="95"/>
      <c r="BN33" s="95"/>
      <c r="BO33" s="95"/>
      <c r="BP33" s="95"/>
      <c r="BQ33" s="95"/>
      <c r="BR33" s="95"/>
      <c r="BS33" s="95"/>
      <c r="BT33" s="95"/>
      <c r="BU33" s="95"/>
      <c r="BV33" s="95"/>
      <c r="BW33" s="95"/>
      <c r="BX33" s="95"/>
      <c r="BY33" s="95"/>
      <c r="BZ33" s="96"/>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94"/>
      <c r="BM34" s="95"/>
      <c r="BN34" s="95"/>
      <c r="BO34" s="95"/>
      <c r="BP34" s="95"/>
      <c r="BQ34" s="95"/>
      <c r="BR34" s="95"/>
      <c r="BS34" s="95"/>
      <c r="BT34" s="95"/>
      <c r="BU34" s="95"/>
      <c r="BV34" s="95"/>
      <c r="BW34" s="95"/>
      <c r="BX34" s="95"/>
      <c r="BY34" s="95"/>
      <c r="BZ34" s="96"/>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94"/>
      <c r="BM35" s="95"/>
      <c r="BN35" s="95"/>
      <c r="BO35" s="95"/>
      <c r="BP35" s="95"/>
      <c r="BQ35" s="95"/>
      <c r="BR35" s="95"/>
      <c r="BS35" s="95"/>
      <c r="BT35" s="95"/>
      <c r="BU35" s="95"/>
      <c r="BV35" s="95"/>
      <c r="BW35" s="95"/>
      <c r="BX35" s="95"/>
      <c r="BY35" s="95"/>
      <c r="BZ35" s="96"/>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94"/>
      <c r="BM36" s="95"/>
      <c r="BN36" s="95"/>
      <c r="BO36" s="95"/>
      <c r="BP36" s="95"/>
      <c r="BQ36" s="95"/>
      <c r="BR36" s="95"/>
      <c r="BS36" s="95"/>
      <c r="BT36" s="95"/>
      <c r="BU36" s="95"/>
      <c r="BV36" s="95"/>
      <c r="BW36" s="95"/>
      <c r="BX36" s="95"/>
      <c r="BY36" s="95"/>
      <c r="BZ36" s="96"/>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94"/>
      <c r="BM37" s="95"/>
      <c r="BN37" s="95"/>
      <c r="BO37" s="95"/>
      <c r="BP37" s="95"/>
      <c r="BQ37" s="95"/>
      <c r="BR37" s="95"/>
      <c r="BS37" s="95"/>
      <c r="BT37" s="95"/>
      <c r="BU37" s="95"/>
      <c r="BV37" s="95"/>
      <c r="BW37" s="95"/>
      <c r="BX37" s="95"/>
      <c r="BY37" s="95"/>
      <c r="BZ37" s="96"/>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94"/>
      <c r="BM38" s="95"/>
      <c r="BN38" s="95"/>
      <c r="BO38" s="95"/>
      <c r="BP38" s="95"/>
      <c r="BQ38" s="95"/>
      <c r="BR38" s="95"/>
      <c r="BS38" s="95"/>
      <c r="BT38" s="95"/>
      <c r="BU38" s="95"/>
      <c r="BV38" s="95"/>
      <c r="BW38" s="95"/>
      <c r="BX38" s="95"/>
      <c r="BY38" s="95"/>
      <c r="BZ38" s="96"/>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94"/>
      <c r="BM39" s="95"/>
      <c r="BN39" s="95"/>
      <c r="BO39" s="95"/>
      <c r="BP39" s="95"/>
      <c r="BQ39" s="95"/>
      <c r="BR39" s="95"/>
      <c r="BS39" s="95"/>
      <c r="BT39" s="95"/>
      <c r="BU39" s="95"/>
      <c r="BV39" s="95"/>
      <c r="BW39" s="95"/>
      <c r="BX39" s="95"/>
      <c r="BY39" s="95"/>
      <c r="BZ39" s="96"/>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94"/>
      <c r="BM40" s="95"/>
      <c r="BN40" s="95"/>
      <c r="BO40" s="95"/>
      <c r="BP40" s="95"/>
      <c r="BQ40" s="95"/>
      <c r="BR40" s="95"/>
      <c r="BS40" s="95"/>
      <c r="BT40" s="95"/>
      <c r="BU40" s="95"/>
      <c r="BV40" s="95"/>
      <c r="BW40" s="95"/>
      <c r="BX40" s="95"/>
      <c r="BY40" s="95"/>
      <c r="BZ40" s="96"/>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94"/>
      <c r="BM41" s="95"/>
      <c r="BN41" s="95"/>
      <c r="BO41" s="95"/>
      <c r="BP41" s="95"/>
      <c r="BQ41" s="95"/>
      <c r="BR41" s="95"/>
      <c r="BS41" s="95"/>
      <c r="BT41" s="95"/>
      <c r="BU41" s="95"/>
      <c r="BV41" s="95"/>
      <c r="BW41" s="95"/>
      <c r="BX41" s="95"/>
      <c r="BY41" s="95"/>
      <c r="BZ41" s="96"/>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94"/>
      <c r="BM42" s="95"/>
      <c r="BN42" s="95"/>
      <c r="BO42" s="95"/>
      <c r="BP42" s="95"/>
      <c r="BQ42" s="95"/>
      <c r="BR42" s="95"/>
      <c r="BS42" s="95"/>
      <c r="BT42" s="95"/>
      <c r="BU42" s="95"/>
      <c r="BV42" s="95"/>
      <c r="BW42" s="95"/>
      <c r="BX42" s="95"/>
      <c r="BY42" s="95"/>
      <c r="BZ42" s="96"/>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94"/>
      <c r="BM43" s="95"/>
      <c r="BN43" s="95"/>
      <c r="BO43" s="95"/>
      <c r="BP43" s="95"/>
      <c r="BQ43" s="95"/>
      <c r="BR43" s="95"/>
      <c r="BS43" s="95"/>
      <c r="BT43" s="95"/>
      <c r="BU43" s="95"/>
      <c r="BV43" s="95"/>
      <c r="BW43" s="95"/>
      <c r="BX43" s="95"/>
      <c r="BY43" s="95"/>
      <c r="BZ43" s="96"/>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4"/>
      <c r="BM44" s="95"/>
      <c r="BN44" s="95"/>
      <c r="BO44" s="95"/>
      <c r="BP44" s="95"/>
      <c r="BQ44" s="95"/>
      <c r="BR44" s="95"/>
      <c r="BS44" s="95"/>
      <c r="BT44" s="95"/>
      <c r="BU44" s="95"/>
      <c r="BV44" s="95"/>
      <c r="BW44" s="95"/>
      <c r="BX44" s="95"/>
      <c r="BY44" s="95"/>
      <c r="BZ44" s="96"/>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104</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105</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tBBgX8vw+C5qgDVgdrEq3ZX7CPXMpwX0bjWdxO/cbmi7NPxBMM+N/6YBnwB6pwA8AaV3SbfgyIth9pZOILfAPg==" saltValue="PBRtW3Jibxx+oIasl9KbP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27</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52</v>
      </c>
      <c r="B4" s="31"/>
      <c r="C4" s="31"/>
      <c r="D4" s="31"/>
      <c r="E4" s="31"/>
      <c r="F4" s="31"/>
      <c r="G4" s="31"/>
      <c r="H4" s="90"/>
      <c r="I4" s="91"/>
      <c r="J4" s="91"/>
      <c r="K4" s="91"/>
      <c r="L4" s="91"/>
      <c r="M4" s="91"/>
      <c r="N4" s="91"/>
      <c r="O4" s="91"/>
      <c r="P4" s="91"/>
      <c r="Q4" s="91"/>
      <c r="R4" s="91"/>
      <c r="S4" s="91"/>
      <c r="T4" s="91"/>
      <c r="U4" s="91"/>
      <c r="V4" s="91"/>
      <c r="W4" s="92"/>
      <c r="X4" s="86" t="s">
        <v>53</v>
      </c>
      <c r="Y4" s="86"/>
      <c r="Z4" s="86"/>
      <c r="AA4" s="86"/>
      <c r="AB4" s="86"/>
      <c r="AC4" s="86"/>
      <c r="AD4" s="86"/>
      <c r="AE4" s="86"/>
      <c r="AF4" s="86"/>
      <c r="AG4" s="86"/>
      <c r="AH4" s="86"/>
      <c r="AI4" s="86" t="s">
        <v>54</v>
      </c>
      <c r="AJ4" s="86"/>
      <c r="AK4" s="86"/>
      <c r="AL4" s="86"/>
      <c r="AM4" s="86"/>
      <c r="AN4" s="86"/>
      <c r="AO4" s="86"/>
      <c r="AP4" s="86"/>
      <c r="AQ4" s="86"/>
      <c r="AR4" s="86"/>
      <c r="AS4" s="86"/>
      <c r="AT4" s="86" t="s">
        <v>55</v>
      </c>
      <c r="AU4" s="86"/>
      <c r="AV4" s="86"/>
      <c r="AW4" s="86"/>
      <c r="AX4" s="86"/>
      <c r="AY4" s="86"/>
      <c r="AZ4" s="86"/>
      <c r="BA4" s="86"/>
      <c r="BB4" s="86"/>
      <c r="BC4" s="86"/>
      <c r="BD4" s="86"/>
      <c r="BE4" s="86" t="s">
        <v>56</v>
      </c>
      <c r="BF4" s="86"/>
      <c r="BG4" s="86"/>
      <c r="BH4" s="86"/>
      <c r="BI4" s="86"/>
      <c r="BJ4" s="86"/>
      <c r="BK4" s="86"/>
      <c r="BL4" s="86"/>
      <c r="BM4" s="86"/>
      <c r="BN4" s="86"/>
      <c r="BO4" s="86"/>
      <c r="BP4" s="86" t="s">
        <v>57</v>
      </c>
      <c r="BQ4" s="86"/>
      <c r="BR4" s="86"/>
      <c r="BS4" s="86"/>
      <c r="BT4" s="86"/>
      <c r="BU4" s="86"/>
      <c r="BV4" s="86"/>
      <c r="BW4" s="86"/>
      <c r="BX4" s="86"/>
      <c r="BY4" s="86"/>
      <c r="BZ4" s="86"/>
      <c r="CA4" s="86" t="s">
        <v>58</v>
      </c>
      <c r="CB4" s="86"/>
      <c r="CC4" s="86"/>
      <c r="CD4" s="86"/>
      <c r="CE4" s="86"/>
      <c r="CF4" s="86"/>
      <c r="CG4" s="86"/>
      <c r="CH4" s="86"/>
      <c r="CI4" s="86"/>
      <c r="CJ4" s="86"/>
      <c r="CK4" s="86"/>
      <c r="CL4" s="86" t="s">
        <v>59</v>
      </c>
      <c r="CM4" s="86"/>
      <c r="CN4" s="86"/>
      <c r="CO4" s="86"/>
      <c r="CP4" s="86"/>
      <c r="CQ4" s="86"/>
      <c r="CR4" s="86"/>
      <c r="CS4" s="86"/>
      <c r="CT4" s="86"/>
      <c r="CU4" s="86"/>
      <c r="CV4" s="86"/>
      <c r="CW4" s="86" t="s">
        <v>60</v>
      </c>
      <c r="CX4" s="86"/>
      <c r="CY4" s="86"/>
      <c r="CZ4" s="86"/>
      <c r="DA4" s="86"/>
      <c r="DB4" s="86"/>
      <c r="DC4" s="86"/>
      <c r="DD4" s="86"/>
      <c r="DE4" s="86"/>
      <c r="DF4" s="86"/>
      <c r="DG4" s="86"/>
      <c r="DH4" s="86" t="s">
        <v>61</v>
      </c>
      <c r="DI4" s="86"/>
      <c r="DJ4" s="86"/>
      <c r="DK4" s="86"/>
      <c r="DL4" s="86"/>
      <c r="DM4" s="86"/>
      <c r="DN4" s="86"/>
      <c r="DO4" s="86"/>
      <c r="DP4" s="86"/>
      <c r="DQ4" s="86"/>
      <c r="DR4" s="86"/>
      <c r="DS4" s="86" t="s">
        <v>62</v>
      </c>
      <c r="DT4" s="86"/>
      <c r="DU4" s="86"/>
      <c r="DV4" s="86"/>
      <c r="DW4" s="86"/>
      <c r="DX4" s="86"/>
      <c r="DY4" s="86"/>
      <c r="DZ4" s="86"/>
      <c r="EA4" s="86"/>
      <c r="EB4" s="86"/>
      <c r="EC4" s="86"/>
      <c r="ED4" s="86" t="s">
        <v>63</v>
      </c>
      <c r="EE4" s="86"/>
      <c r="EF4" s="86"/>
      <c r="EG4" s="86"/>
      <c r="EH4" s="86"/>
      <c r="EI4" s="86"/>
      <c r="EJ4" s="86"/>
      <c r="EK4" s="86"/>
      <c r="EL4" s="86"/>
      <c r="EM4" s="86"/>
      <c r="EN4" s="86"/>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2018</v>
      </c>
      <c r="C6" s="34">
        <f t="shared" ref="C6:W6" si="3">C7</f>
        <v>151009</v>
      </c>
      <c r="D6" s="34">
        <f t="shared" si="3"/>
        <v>46</v>
      </c>
      <c r="E6" s="34">
        <f t="shared" si="3"/>
        <v>1</v>
      </c>
      <c r="F6" s="34">
        <f t="shared" si="3"/>
        <v>0</v>
      </c>
      <c r="G6" s="34">
        <f t="shared" si="3"/>
        <v>1</v>
      </c>
      <c r="H6" s="34" t="str">
        <f t="shared" si="3"/>
        <v>新潟県　新潟市</v>
      </c>
      <c r="I6" s="34" t="str">
        <f t="shared" si="3"/>
        <v>法適用</v>
      </c>
      <c r="J6" s="34" t="str">
        <f t="shared" si="3"/>
        <v>水道事業</v>
      </c>
      <c r="K6" s="34" t="str">
        <f t="shared" si="3"/>
        <v>末端給水事業</v>
      </c>
      <c r="L6" s="34" t="str">
        <f t="shared" si="3"/>
        <v>政令市等</v>
      </c>
      <c r="M6" s="34" t="str">
        <f t="shared" si="3"/>
        <v>自治体職員</v>
      </c>
      <c r="N6" s="35" t="str">
        <f t="shared" si="3"/>
        <v>-</v>
      </c>
      <c r="O6" s="35">
        <f t="shared" si="3"/>
        <v>64.63</v>
      </c>
      <c r="P6" s="35">
        <f t="shared" si="3"/>
        <v>99.62</v>
      </c>
      <c r="Q6" s="35">
        <f t="shared" si="3"/>
        <v>2451</v>
      </c>
      <c r="R6" s="35">
        <f t="shared" si="3"/>
        <v>792868</v>
      </c>
      <c r="S6" s="35">
        <f t="shared" si="3"/>
        <v>726.45</v>
      </c>
      <c r="T6" s="35">
        <f t="shared" si="3"/>
        <v>1091.43</v>
      </c>
      <c r="U6" s="35">
        <f t="shared" si="3"/>
        <v>786931</v>
      </c>
      <c r="V6" s="35">
        <f t="shared" si="3"/>
        <v>722.41</v>
      </c>
      <c r="W6" s="35">
        <f t="shared" si="3"/>
        <v>1089.31</v>
      </c>
      <c r="X6" s="36">
        <f>IF(X7="",NA(),X7)</f>
        <v>110.86</v>
      </c>
      <c r="Y6" s="36">
        <f t="shared" ref="Y6:AG6" si="4">IF(Y7="",NA(),Y7)</f>
        <v>112.92</v>
      </c>
      <c r="Z6" s="36">
        <f t="shared" si="4"/>
        <v>116.92</v>
      </c>
      <c r="AA6" s="36">
        <f t="shared" si="4"/>
        <v>117.19</v>
      </c>
      <c r="AB6" s="36">
        <f t="shared" si="4"/>
        <v>114.17</v>
      </c>
      <c r="AC6" s="36">
        <f t="shared" si="4"/>
        <v>113.97</v>
      </c>
      <c r="AD6" s="36">
        <f t="shared" si="4"/>
        <v>114.38</v>
      </c>
      <c r="AE6" s="36">
        <f t="shared" si="4"/>
        <v>114.5</v>
      </c>
      <c r="AF6" s="36">
        <f t="shared" si="4"/>
        <v>113.59</v>
      </c>
      <c r="AG6" s="36">
        <f t="shared" si="4"/>
        <v>113.62</v>
      </c>
      <c r="AH6" s="35" t="str">
        <f>IF(AH7="","",IF(AH7="-","【-】","【"&amp;SUBSTITUTE(TEXT(AH7,"#,##0.00"),"-","△")&amp;"】"))</f>
        <v>【112.83】</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5">
        <f t="shared" si="5"/>
        <v>0</v>
      </c>
      <c r="AR6" s="35">
        <f t="shared" si="5"/>
        <v>0</v>
      </c>
      <c r="AS6" s="35" t="str">
        <f>IF(AS7="","",IF(AS7="-","【-】","【"&amp;SUBSTITUTE(TEXT(AS7,"#,##0.00"),"-","△")&amp;"】"))</f>
        <v>【1.05】</v>
      </c>
      <c r="AT6" s="36">
        <f>IF(AT7="",NA(),AT7)</f>
        <v>141.69</v>
      </c>
      <c r="AU6" s="36">
        <f t="shared" ref="AU6:BC6" si="6">IF(AU7="",NA(),AU7)</f>
        <v>143.02000000000001</v>
      </c>
      <c r="AV6" s="36">
        <f t="shared" si="6"/>
        <v>145.96</v>
      </c>
      <c r="AW6" s="36">
        <f t="shared" si="6"/>
        <v>148.38</v>
      </c>
      <c r="AX6" s="36">
        <f t="shared" si="6"/>
        <v>139.62</v>
      </c>
      <c r="AY6" s="36">
        <f t="shared" si="6"/>
        <v>178.43</v>
      </c>
      <c r="AZ6" s="36">
        <f t="shared" si="6"/>
        <v>168.99</v>
      </c>
      <c r="BA6" s="36">
        <f t="shared" si="6"/>
        <v>159.12</v>
      </c>
      <c r="BB6" s="36">
        <f t="shared" si="6"/>
        <v>169.68</v>
      </c>
      <c r="BC6" s="36">
        <f t="shared" si="6"/>
        <v>166.51</v>
      </c>
      <c r="BD6" s="35" t="str">
        <f>IF(BD7="","",IF(BD7="-","【-】","【"&amp;SUBSTITUTE(TEXT(BD7,"#,##0.00"),"-","△")&amp;"】"))</f>
        <v>【261.93】</v>
      </c>
      <c r="BE6" s="36">
        <f>IF(BE7="",NA(),BE7)</f>
        <v>326.3</v>
      </c>
      <c r="BF6" s="36">
        <f t="shared" ref="BF6:BN6" si="7">IF(BF7="",NA(),BF7)</f>
        <v>320.27999999999997</v>
      </c>
      <c r="BG6" s="36">
        <f t="shared" si="7"/>
        <v>321.29000000000002</v>
      </c>
      <c r="BH6" s="36">
        <f t="shared" si="7"/>
        <v>330.71</v>
      </c>
      <c r="BI6" s="36">
        <f t="shared" si="7"/>
        <v>343.71</v>
      </c>
      <c r="BJ6" s="36">
        <f t="shared" si="7"/>
        <v>220.35</v>
      </c>
      <c r="BK6" s="36">
        <f t="shared" si="7"/>
        <v>212.16</v>
      </c>
      <c r="BL6" s="36">
        <f t="shared" si="7"/>
        <v>206.16</v>
      </c>
      <c r="BM6" s="36">
        <f t="shared" si="7"/>
        <v>203.63</v>
      </c>
      <c r="BN6" s="36">
        <f t="shared" si="7"/>
        <v>198.51</v>
      </c>
      <c r="BO6" s="35" t="str">
        <f>IF(BO7="","",IF(BO7="-","【-】","【"&amp;SUBSTITUTE(TEXT(BO7,"#,##0.00"),"-","△")&amp;"】"))</f>
        <v>【270.46】</v>
      </c>
      <c r="BP6" s="36">
        <f>IF(BP7="",NA(),BP7)</f>
        <v>111.49</v>
      </c>
      <c r="BQ6" s="36">
        <f t="shared" ref="BQ6:BY6" si="8">IF(BQ7="",NA(),BQ7)</f>
        <v>110.05</v>
      </c>
      <c r="BR6" s="36">
        <f t="shared" si="8"/>
        <v>115.08</v>
      </c>
      <c r="BS6" s="36">
        <f t="shared" si="8"/>
        <v>115.07</v>
      </c>
      <c r="BT6" s="36">
        <f t="shared" si="8"/>
        <v>112.31</v>
      </c>
      <c r="BU6" s="36">
        <f t="shared" si="8"/>
        <v>104.05</v>
      </c>
      <c r="BV6" s="36">
        <f t="shared" si="8"/>
        <v>104.16</v>
      </c>
      <c r="BW6" s="36">
        <f t="shared" si="8"/>
        <v>104.03</v>
      </c>
      <c r="BX6" s="36">
        <f t="shared" si="8"/>
        <v>103.04</v>
      </c>
      <c r="BY6" s="36">
        <f t="shared" si="8"/>
        <v>103.28</v>
      </c>
      <c r="BZ6" s="35" t="str">
        <f>IF(BZ7="","",IF(BZ7="-","【-】","【"&amp;SUBSTITUTE(TEXT(BZ7,"#,##0.00"),"-","△")&amp;"】"))</f>
        <v>【103.91】</v>
      </c>
      <c r="CA6" s="36">
        <f>IF(CA7="",NA(),CA7)</f>
        <v>129.31</v>
      </c>
      <c r="CB6" s="36">
        <f t="shared" ref="CB6:CJ6" si="9">IF(CB7="",NA(),CB7)</f>
        <v>131.24</v>
      </c>
      <c r="CC6" s="36">
        <f t="shared" si="9"/>
        <v>125.65</v>
      </c>
      <c r="CD6" s="36">
        <f t="shared" si="9"/>
        <v>125.87</v>
      </c>
      <c r="CE6" s="36">
        <f t="shared" si="9"/>
        <v>129.44999999999999</v>
      </c>
      <c r="CF6" s="36">
        <f t="shared" si="9"/>
        <v>171.57</v>
      </c>
      <c r="CG6" s="36">
        <f t="shared" si="9"/>
        <v>171.29</v>
      </c>
      <c r="CH6" s="36">
        <f t="shared" si="9"/>
        <v>171.54</v>
      </c>
      <c r="CI6" s="36">
        <f t="shared" si="9"/>
        <v>173</v>
      </c>
      <c r="CJ6" s="36">
        <f t="shared" si="9"/>
        <v>173.11</v>
      </c>
      <c r="CK6" s="35" t="str">
        <f>IF(CK7="","",IF(CK7="-","【-】","【"&amp;SUBSTITUTE(TEXT(CK7,"#,##0.00"),"-","△")&amp;"】"))</f>
        <v>【167.11】</v>
      </c>
      <c r="CL6" s="36">
        <f>IF(CL7="",NA(),CL7)</f>
        <v>63.5</v>
      </c>
      <c r="CM6" s="36">
        <f t="shared" ref="CM6:CU6" si="10">IF(CM7="",NA(),CM7)</f>
        <v>63.22</v>
      </c>
      <c r="CN6" s="36">
        <f t="shared" si="10"/>
        <v>63.3</v>
      </c>
      <c r="CO6" s="36">
        <f t="shared" si="10"/>
        <v>64.05</v>
      </c>
      <c r="CP6" s="36">
        <f t="shared" si="10"/>
        <v>62.93</v>
      </c>
      <c r="CQ6" s="36">
        <f t="shared" si="10"/>
        <v>58.97</v>
      </c>
      <c r="CR6" s="36">
        <f t="shared" si="10"/>
        <v>58.67</v>
      </c>
      <c r="CS6" s="36">
        <f t="shared" si="10"/>
        <v>59</v>
      </c>
      <c r="CT6" s="36">
        <f t="shared" si="10"/>
        <v>59.36</v>
      </c>
      <c r="CU6" s="36">
        <f t="shared" si="10"/>
        <v>59.32</v>
      </c>
      <c r="CV6" s="35" t="str">
        <f>IF(CV7="","",IF(CV7="-","【-】","【"&amp;SUBSTITUTE(TEXT(CV7,"#,##0.00"),"-","△")&amp;"】"))</f>
        <v>【60.27】</v>
      </c>
      <c r="CW6" s="36">
        <f>IF(CW7="",NA(),CW7)</f>
        <v>94.51</v>
      </c>
      <c r="CX6" s="36">
        <f t="shared" ref="CX6:DF6" si="11">IF(CX7="",NA(),CX7)</f>
        <v>94.42</v>
      </c>
      <c r="CY6" s="36">
        <f t="shared" si="11"/>
        <v>94.41</v>
      </c>
      <c r="CZ6" s="36">
        <f t="shared" si="11"/>
        <v>93.29</v>
      </c>
      <c r="DA6" s="36">
        <f t="shared" si="11"/>
        <v>94.03</v>
      </c>
      <c r="DB6" s="36">
        <f t="shared" si="11"/>
        <v>92.91</v>
      </c>
      <c r="DC6" s="36">
        <f t="shared" si="11"/>
        <v>93.36</v>
      </c>
      <c r="DD6" s="36">
        <f t="shared" si="11"/>
        <v>93.69</v>
      </c>
      <c r="DE6" s="36">
        <f t="shared" si="11"/>
        <v>93.82</v>
      </c>
      <c r="DF6" s="36">
        <f t="shared" si="11"/>
        <v>93.74</v>
      </c>
      <c r="DG6" s="35" t="str">
        <f>IF(DG7="","",IF(DG7="-","【-】","【"&amp;SUBSTITUTE(TEXT(DG7,"#,##0.00"),"-","△")&amp;"】"))</f>
        <v>【89.92】</v>
      </c>
      <c r="DH6" s="36">
        <f>IF(DH7="",NA(),DH7)</f>
        <v>44.39</v>
      </c>
      <c r="DI6" s="36">
        <f t="shared" ref="DI6:DQ6" si="12">IF(DI7="",NA(),DI7)</f>
        <v>45.37</v>
      </c>
      <c r="DJ6" s="36">
        <f t="shared" si="12"/>
        <v>46.22</v>
      </c>
      <c r="DK6" s="36">
        <f t="shared" si="12"/>
        <v>47.28</v>
      </c>
      <c r="DL6" s="36">
        <f t="shared" si="12"/>
        <v>47.71</v>
      </c>
      <c r="DM6" s="36">
        <f t="shared" si="12"/>
        <v>46.73</v>
      </c>
      <c r="DN6" s="36">
        <f t="shared" si="12"/>
        <v>47.39</v>
      </c>
      <c r="DO6" s="36">
        <f t="shared" si="12"/>
        <v>48.05</v>
      </c>
      <c r="DP6" s="36">
        <f t="shared" si="12"/>
        <v>48.64</v>
      </c>
      <c r="DQ6" s="36">
        <f t="shared" si="12"/>
        <v>49.23</v>
      </c>
      <c r="DR6" s="35" t="str">
        <f>IF(DR7="","",IF(DR7="-","【-】","【"&amp;SUBSTITUTE(TEXT(DR7,"#,##0.00"),"-","△")&amp;"】"))</f>
        <v>【48.85】</v>
      </c>
      <c r="DS6" s="36">
        <f>IF(DS7="",NA(),DS7)</f>
        <v>15.15</v>
      </c>
      <c r="DT6" s="36">
        <f t="shared" ref="DT6:EB6" si="13">IF(DT7="",NA(),DT7)</f>
        <v>17.260000000000002</v>
      </c>
      <c r="DU6" s="36">
        <f t="shared" si="13"/>
        <v>18.420000000000002</v>
      </c>
      <c r="DV6" s="36">
        <f t="shared" si="13"/>
        <v>20.05</v>
      </c>
      <c r="DW6" s="36">
        <f t="shared" si="13"/>
        <v>22.68</v>
      </c>
      <c r="DX6" s="36">
        <f t="shared" si="13"/>
        <v>15.33</v>
      </c>
      <c r="DY6" s="36">
        <f t="shared" si="13"/>
        <v>16.739999999999998</v>
      </c>
      <c r="DZ6" s="36">
        <f t="shared" si="13"/>
        <v>17.97</v>
      </c>
      <c r="EA6" s="36">
        <f t="shared" si="13"/>
        <v>19.95</v>
      </c>
      <c r="EB6" s="36">
        <f t="shared" si="13"/>
        <v>21.62</v>
      </c>
      <c r="EC6" s="35" t="str">
        <f>IF(EC7="","",IF(EC7="-","【-】","【"&amp;SUBSTITUTE(TEXT(EC7,"#,##0.00"),"-","△")&amp;"】"))</f>
        <v>【17.80】</v>
      </c>
      <c r="ED6" s="36">
        <f>IF(ED7="",NA(),ED7)</f>
        <v>1.28</v>
      </c>
      <c r="EE6" s="36">
        <f t="shared" ref="EE6:EM6" si="14">IF(EE7="",NA(),EE7)</f>
        <v>0.79</v>
      </c>
      <c r="EF6" s="36">
        <f t="shared" si="14"/>
        <v>0.64</v>
      </c>
      <c r="EG6" s="36">
        <f t="shared" si="14"/>
        <v>0.55000000000000004</v>
      </c>
      <c r="EH6" s="36">
        <f t="shared" si="14"/>
        <v>0.47</v>
      </c>
      <c r="EI6" s="36">
        <f t="shared" si="14"/>
        <v>1.23</v>
      </c>
      <c r="EJ6" s="36">
        <f t="shared" si="14"/>
        <v>1.23</v>
      </c>
      <c r="EK6" s="36">
        <f t="shared" si="14"/>
        <v>1.18</v>
      </c>
      <c r="EL6" s="36">
        <f t="shared" si="14"/>
        <v>0.97</v>
      </c>
      <c r="EM6" s="36">
        <f t="shared" si="14"/>
        <v>1.03</v>
      </c>
      <c r="EN6" s="35" t="str">
        <f>IF(EN7="","",IF(EN7="-","【-】","【"&amp;SUBSTITUTE(TEXT(EN7,"#,##0.00"),"-","△")&amp;"】"))</f>
        <v>【0.70】</v>
      </c>
    </row>
    <row r="7" spans="1:144" s="37" customFormat="1" x14ac:dyDescent="0.15">
      <c r="A7" s="29"/>
      <c r="B7" s="38">
        <v>2018</v>
      </c>
      <c r="C7" s="38">
        <v>151009</v>
      </c>
      <c r="D7" s="38">
        <v>46</v>
      </c>
      <c r="E7" s="38">
        <v>1</v>
      </c>
      <c r="F7" s="38">
        <v>0</v>
      </c>
      <c r="G7" s="38">
        <v>1</v>
      </c>
      <c r="H7" s="38" t="s">
        <v>92</v>
      </c>
      <c r="I7" s="38" t="s">
        <v>93</v>
      </c>
      <c r="J7" s="38" t="s">
        <v>94</v>
      </c>
      <c r="K7" s="38" t="s">
        <v>95</v>
      </c>
      <c r="L7" s="38" t="s">
        <v>96</v>
      </c>
      <c r="M7" s="38" t="s">
        <v>97</v>
      </c>
      <c r="N7" s="39" t="s">
        <v>98</v>
      </c>
      <c r="O7" s="39">
        <v>64.63</v>
      </c>
      <c r="P7" s="39">
        <v>99.62</v>
      </c>
      <c r="Q7" s="39">
        <v>2451</v>
      </c>
      <c r="R7" s="39">
        <v>792868</v>
      </c>
      <c r="S7" s="39">
        <v>726.45</v>
      </c>
      <c r="T7" s="39">
        <v>1091.43</v>
      </c>
      <c r="U7" s="39">
        <v>786931</v>
      </c>
      <c r="V7" s="39">
        <v>722.41</v>
      </c>
      <c r="W7" s="39">
        <v>1089.31</v>
      </c>
      <c r="X7" s="39">
        <v>110.86</v>
      </c>
      <c r="Y7" s="39">
        <v>112.92</v>
      </c>
      <c r="Z7" s="39">
        <v>116.92</v>
      </c>
      <c r="AA7" s="39">
        <v>117.19</v>
      </c>
      <c r="AB7" s="39">
        <v>114.17</v>
      </c>
      <c r="AC7" s="39">
        <v>113.97</v>
      </c>
      <c r="AD7" s="39">
        <v>114.38</v>
      </c>
      <c r="AE7" s="39">
        <v>114.5</v>
      </c>
      <c r="AF7" s="39">
        <v>113.59</v>
      </c>
      <c r="AG7" s="39">
        <v>113.62</v>
      </c>
      <c r="AH7" s="39">
        <v>112.83</v>
      </c>
      <c r="AI7" s="39">
        <v>0</v>
      </c>
      <c r="AJ7" s="39">
        <v>0</v>
      </c>
      <c r="AK7" s="39">
        <v>0</v>
      </c>
      <c r="AL7" s="39">
        <v>0</v>
      </c>
      <c r="AM7" s="39">
        <v>0</v>
      </c>
      <c r="AN7" s="39">
        <v>0</v>
      </c>
      <c r="AO7" s="39">
        <v>0</v>
      </c>
      <c r="AP7" s="39">
        <v>0</v>
      </c>
      <c r="AQ7" s="39">
        <v>0</v>
      </c>
      <c r="AR7" s="39">
        <v>0</v>
      </c>
      <c r="AS7" s="39">
        <v>1.05</v>
      </c>
      <c r="AT7" s="39">
        <v>141.69</v>
      </c>
      <c r="AU7" s="39">
        <v>143.02000000000001</v>
      </c>
      <c r="AV7" s="39">
        <v>145.96</v>
      </c>
      <c r="AW7" s="39">
        <v>148.38</v>
      </c>
      <c r="AX7" s="39">
        <v>139.62</v>
      </c>
      <c r="AY7" s="39">
        <v>178.43</v>
      </c>
      <c r="AZ7" s="39">
        <v>168.99</v>
      </c>
      <c r="BA7" s="39">
        <v>159.12</v>
      </c>
      <c r="BB7" s="39">
        <v>169.68</v>
      </c>
      <c r="BC7" s="39">
        <v>166.51</v>
      </c>
      <c r="BD7" s="39">
        <v>261.93</v>
      </c>
      <c r="BE7" s="39">
        <v>326.3</v>
      </c>
      <c r="BF7" s="39">
        <v>320.27999999999997</v>
      </c>
      <c r="BG7" s="39">
        <v>321.29000000000002</v>
      </c>
      <c r="BH7" s="39">
        <v>330.71</v>
      </c>
      <c r="BI7" s="39">
        <v>343.71</v>
      </c>
      <c r="BJ7" s="39">
        <v>220.35</v>
      </c>
      <c r="BK7" s="39">
        <v>212.16</v>
      </c>
      <c r="BL7" s="39">
        <v>206.16</v>
      </c>
      <c r="BM7" s="39">
        <v>203.63</v>
      </c>
      <c r="BN7" s="39">
        <v>198.51</v>
      </c>
      <c r="BO7" s="39">
        <v>270.45999999999998</v>
      </c>
      <c r="BP7" s="39">
        <v>111.49</v>
      </c>
      <c r="BQ7" s="39">
        <v>110.05</v>
      </c>
      <c r="BR7" s="39">
        <v>115.08</v>
      </c>
      <c r="BS7" s="39">
        <v>115.07</v>
      </c>
      <c r="BT7" s="39">
        <v>112.31</v>
      </c>
      <c r="BU7" s="39">
        <v>104.05</v>
      </c>
      <c r="BV7" s="39">
        <v>104.16</v>
      </c>
      <c r="BW7" s="39">
        <v>104.03</v>
      </c>
      <c r="BX7" s="39">
        <v>103.04</v>
      </c>
      <c r="BY7" s="39">
        <v>103.28</v>
      </c>
      <c r="BZ7" s="39">
        <v>103.91</v>
      </c>
      <c r="CA7" s="39">
        <v>129.31</v>
      </c>
      <c r="CB7" s="39">
        <v>131.24</v>
      </c>
      <c r="CC7" s="39">
        <v>125.65</v>
      </c>
      <c r="CD7" s="39">
        <v>125.87</v>
      </c>
      <c r="CE7" s="39">
        <v>129.44999999999999</v>
      </c>
      <c r="CF7" s="39">
        <v>171.57</v>
      </c>
      <c r="CG7" s="39">
        <v>171.29</v>
      </c>
      <c r="CH7" s="39">
        <v>171.54</v>
      </c>
      <c r="CI7" s="39">
        <v>173</v>
      </c>
      <c r="CJ7" s="39">
        <v>173.11</v>
      </c>
      <c r="CK7" s="39">
        <v>167.11</v>
      </c>
      <c r="CL7" s="39">
        <v>63.5</v>
      </c>
      <c r="CM7" s="39">
        <v>63.22</v>
      </c>
      <c r="CN7" s="39">
        <v>63.3</v>
      </c>
      <c r="CO7" s="39">
        <v>64.05</v>
      </c>
      <c r="CP7" s="39">
        <v>62.93</v>
      </c>
      <c r="CQ7" s="39">
        <v>58.97</v>
      </c>
      <c r="CR7" s="39">
        <v>58.67</v>
      </c>
      <c r="CS7" s="39">
        <v>59</v>
      </c>
      <c r="CT7" s="39">
        <v>59.36</v>
      </c>
      <c r="CU7" s="39">
        <v>59.32</v>
      </c>
      <c r="CV7" s="39">
        <v>60.27</v>
      </c>
      <c r="CW7" s="39">
        <v>94.51</v>
      </c>
      <c r="CX7" s="39">
        <v>94.42</v>
      </c>
      <c r="CY7" s="39">
        <v>94.41</v>
      </c>
      <c r="CZ7" s="39">
        <v>93.29</v>
      </c>
      <c r="DA7" s="39">
        <v>94.03</v>
      </c>
      <c r="DB7" s="39">
        <v>92.91</v>
      </c>
      <c r="DC7" s="39">
        <v>93.36</v>
      </c>
      <c r="DD7" s="39">
        <v>93.69</v>
      </c>
      <c r="DE7" s="39">
        <v>93.82</v>
      </c>
      <c r="DF7" s="39">
        <v>93.74</v>
      </c>
      <c r="DG7" s="39">
        <v>89.92</v>
      </c>
      <c r="DH7" s="39">
        <v>44.39</v>
      </c>
      <c r="DI7" s="39">
        <v>45.37</v>
      </c>
      <c r="DJ7" s="39">
        <v>46.22</v>
      </c>
      <c r="DK7" s="39">
        <v>47.28</v>
      </c>
      <c r="DL7" s="39">
        <v>47.71</v>
      </c>
      <c r="DM7" s="39">
        <v>46.73</v>
      </c>
      <c r="DN7" s="39">
        <v>47.39</v>
      </c>
      <c r="DO7" s="39">
        <v>48.05</v>
      </c>
      <c r="DP7" s="39">
        <v>48.64</v>
      </c>
      <c r="DQ7" s="39">
        <v>49.23</v>
      </c>
      <c r="DR7" s="39">
        <v>48.85</v>
      </c>
      <c r="DS7" s="39">
        <v>15.15</v>
      </c>
      <c r="DT7" s="39">
        <v>17.260000000000002</v>
      </c>
      <c r="DU7" s="39">
        <v>18.420000000000002</v>
      </c>
      <c r="DV7" s="39">
        <v>20.05</v>
      </c>
      <c r="DW7" s="39">
        <v>22.68</v>
      </c>
      <c r="DX7" s="39">
        <v>15.33</v>
      </c>
      <c r="DY7" s="39">
        <v>16.739999999999998</v>
      </c>
      <c r="DZ7" s="39">
        <v>17.97</v>
      </c>
      <c r="EA7" s="39">
        <v>19.95</v>
      </c>
      <c r="EB7" s="39">
        <v>21.62</v>
      </c>
      <c r="EC7" s="39">
        <v>17.8</v>
      </c>
      <c r="ED7" s="39">
        <v>1.28</v>
      </c>
      <c r="EE7" s="39">
        <v>0.79</v>
      </c>
      <c r="EF7" s="39">
        <v>0.64</v>
      </c>
      <c r="EG7" s="39">
        <v>0.55000000000000004</v>
      </c>
      <c r="EH7" s="39">
        <v>0.47</v>
      </c>
      <c r="EI7" s="39">
        <v>1.23</v>
      </c>
      <c r="EJ7" s="39">
        <v>1.23</v>
      </c>
      <c r="EK7" s="39">
        <v>1.18</v>
      </c>
      <c r="EL7" s="39">
        <v>0.97</v>
      </c>
      <c r="EM7" s="39">
        <v>1.03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新潟市水道局</cp:lastModifiedBy>
  <cp:lastPrinted>2020-02-07T04:27:43Z</cp:lastPrinted>
  <dcterms:created xsi:type="dcterms:W3CDTF">2019-12-05T04:13:51Z</dcterms:created>
  <dcterms:modified xsi:type="dcterms:W3CDTF">2020-02-09T23:39:46Z</dcterms:modified>
  <cp:category/>
</cp:coreProperties>
</file>