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40 経営企画係\4080 調査・照会回答\10 総務省関係\01 経営比較分析表\R01（H30決算）\02 ダウンロード＆提出\"/>
    </mc:Choice>
  </mc:AlternateContent>
  <workbookProtection workbookAlgorithmName="SHA-512" workbookHashValue="5tMc9yMnuDvALgXun4zKKWMXgwkuilxUB5lszhK7J5fmQ9kPgCSyajbDx0OXK5GK5LvRy9Am09tztlptWlu1lw==" workbookSaltValue="FkRrqyi7MxTvbWPo7YjA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<sst xmlns="http://schemas.openxmlformats.org/spreadsheetml/2006/main" count="223" uniqueCount="111">
  <si>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</si>
  <si>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</si>
  <si>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</si>
  <si>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</si>
  <si>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</si>
  <si>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</si>
  <si>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</si>
  <si>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</si>
  <si>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</si>
  <si>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</si>
  <si>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</si>
  <si>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</si>
  <si>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</si>
  <si>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</si>
  <si>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</si>
  <si>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</si>
  <si>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</si>
  <si>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</si>
  <si>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</si>
  <si>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</si>
  <si>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</si>
  <si>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</si>
  <si>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</si>
  <si>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</si>
  <si>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</si>
  <si>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</si>
  <si>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</si>
  <si>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</si>
  <si>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</si>
  <si>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</si>
  <si>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</si>
  <si>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</si>
  <si>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</si>
  <si>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</si>
  <si>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</si>
  <si>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</si>
  <si>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</si>
  <si>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</si>
  <si>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</si>
  <si>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</si>
  <si>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</si>
  <si>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</si>
  <si>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</si>
  <si>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</si>
  <si>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</si>
  <si>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</si>
  <si>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</si>
  <si>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</si>
  <si>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</si>
  <si>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</si>
  <si>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</si>
  <si>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</si>
  <si>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</si>
  <si>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</si>
  <si>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</si>
  <si>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</si>
  <si>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</si>
  <si>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</si>
  <si>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</si>
  <si>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</si>
  <si>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</si>
  <si>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</si>
  <si>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</si>
  <si>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</si>
  <si>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</si>
  <si>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</si>
  <si>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</si>
  <si>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</si>
  <si>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</si>
  <si>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</si>
  <si>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</si>
  <si>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</si>
  <si>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</si>
  <si>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</si>
  <si>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</si>
  <si>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</si>
  <si>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</si>
  <si>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</si>
  <si>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</si>
  <si>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</si>
  <si>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</si>
  <si>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</si>
  <si>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</si>
  <si>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</si>
  <si>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</si>
  <si>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</si>
  <si>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</si>
  <si>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</si>
  <si>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</si>
  <si>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</si>
  <si>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</si>
  <si>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</si>
  <si>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</si>
  <si>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</si>
  <si>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</si>
  <si>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</si>
  <si>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</si>
  <si>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</si>
  <si>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</si>
  <si>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</si>
  <si>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</si>
  <si>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</si>
  <si>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</si>
  <si>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</si>
  <si>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</si>
  <si>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</si>
  <si>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</si>
  <si>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</si>
  <si>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経営の健全性・効率性については，ほとんどの数値が類似団体に比し，低い数値となり，接続率の向上による収入確保や，経営の効率化による支出の削減が必要である。
　また，施設の老朽化が進み，維持管理，改築・更新経費の増加に対応するため，引き続きストックマネジメント計画に基づく予防保全型維持管理を行い，計画的な改築・更新などを進めるとともに，施設管理の民間委託化・ICT化などによる効率化を行っていく必要がある。</t>
    <rPh sb="1" eb="3">
      <t>ケイエイ</t>
    </rPh>
    <rPh sb="4" eb="7">
      <t>ケンゼンセイ</t>
    </rPh>
    <rPh sb="8" eb="11">
      <t>コウリツセイ</t>
    </rPh>
    <rPh sb="22" eb="24">
      <t>スウチ</t>
    </rPh>
    <rPh sb="25" eb="27">
      <t>ルイジ</t>
    </rPh>
    <rPh sb="27" eb="29">
      <t>ダンタイ</t>
    </rPh>
    <rPh sb="30" eb="31">
      <t>ヒ</t>
    </rPh>
    <rPh sb="33" eb="34">
      <t>ヒク</t>
    </rPh>
    <rPh sb="35" eb="37">
      <t>スウチ</t>
    </rPh>
    <rPh sb="41" eb="43">
      <t>セツゾク</t>
    </rPh>
    <rPh sb="43" eb="44">
      <t>リツ</t>
    </rPh>
    <rPh sb="45" eb="47">
      <t>コウジョウ</t>
    </rPh>
    <rPh sb="50" eb="52">
      <t>シュウニュウ</t>
    </rPh>
    <rPh sb="52" eb="54">
      <t>カクホ</t>
    </rPh>
    <rPh sb="56" eb="58">
      <t>ケイエイ</t>
    </rPh>
    <rPh sb="59" eb="62">
      <t>コウリツカ</t>
    </rPh>
    <rPh sb="65" eb="67">
      <t>シシュツ</t>
    </rPh>
    <rPh sb="68" eb="70">
      <t>サクゲン</t>
    </rPh>
    <rPh sb="71" eb="73">
      <t>ヒツヨウ</t>
    </rPh>
    <rPh sb="82" eb="84">
      <t>シセツ</t>
    </rPh>
    <rPh sb="85" eb="88">
      <t>ロウキュウカ</t>
    </rPh>
    <rPh sb="89" eb="90">
      <t>スス</t>
    </rPh>
    <rPh sb="92" eb="94">
      <t>イジ</t>
    </rPh>
    <rPh sb="94" eb="96">
      <t>カンリ</t>
    </rPh>
    <rPh sb="97" eb="99">
      <t>カイチク</t>
    </rPh>
    <rPh sb="100" eb="102">
      <t>コウシン</t>
    </rPh>
    <rPh sb="102" eb="104">
      <t>ケイヒ</t>
    </rPh>
    <rPh sb="105" eb="107">
      <t>ゾウカ</t>
    </rPh>
    <rPh sb="108" eb="110">
      <t>タイオウ</t>
    </rPh>
    <rPh sb="129" eb="131">
      <t>ケイカク</t>
    </rPh>
    <rPh sb="132" eb="133">
      <t>モト</t>
    </rPh>
    <rPh sb="145" eb="146">
      <t>オコナ</t>
    </rPh>
    <rPh sb="152" eb="154">
      <t>カイチク</t>
    </rPh>
    <rPh sb="155" eb="157">
      <t>コウシン</t>
    </rPh>
    <rPh sb="160" eb="161">
      <t>スス</t>
    </rPh>
    <rPh sb="168" eb="170">
      <t>シセツ</t>
    </rPh>
    <rPh sb="170" eb="172">
      <t>カンリ</t>
    </rPh>
    <rPh sb="173" eb="175">
      <t>ミンカン</t>
    </rPh>
    <rPh sb="175" eb="178">
      <t>イタクカ</t>
    </rPh>
    <rPh sb="182" eb="183">
      <t>カ</t>
    </rPh>
    <rPh sb="188" eb="191">
      <t>コウリツカ</t>
    </rPh>
    <rPh sb="192" eb="193">
      <t>オコナ</t>
    </rPh>
    <rPh sb="197" eb="199">
      <t>ヒツヨウ</t>
    </rPh>
    <phoneticPr fontId="4"/>
  </si>
  <si>
    <r>
      <rPr>
        <b/>
        <sz val="10"/>
        <color theme="1"/>
        <rFont val="ＭＳ ゴシック"/>
        <family val="3"/>
        <charset val="128"/>
      </rPr>
      <t>① 経常収支比率　②　累積欠損金比率</t>
    </r>
    <r>
      <rPr>
        <sz val="10"/>
        <color theme="1"/>
        <rFont val="ＭＳ ゴシック"/>
        <family val="3"/>
        <charset val="128"/>
      </rPr>
      <t xml:space="preserve">
　類似団体より低い状態が続いている。今後施設の老朽化が進むことによる維持費の増加が見込まれ，より厳しい経営状況が予想される。よって，更なる経費の効率化を図り，回収率の向上に努める必要がある。
</t>
    </r>
    <r>
      <rPr>
        <b/>
        <sz val="10"/>
        <color theme="1"/>
        <rFont val="ＭＳ ゴシック"/>
        <family val="3"/>
        <charset val="128"/>
      </rPr>
      <t xml:space="preserve">④ 企業債残高対事業規模比率
</t>
    </r>
    <r>
      <rPr>
        <sz val="10"/>
        <color theme="1"/>
        <rFont val="ＭＳ ゴシック"/>
        <family val="3"/>
        <charset val="128"/>
      </rPr>
      <t xml:space="preserve">　類似団体に比し整備時期が遅く，新規整備を進めると同時に，施設の老朽化による改築・更新を実施しているため高い水準にあることから，引き続き，計画的な整備を進めるなど企業債残高の削減に取り組む必要がある。
</t>
    </r>
    <r>
      <rPr>
        <b/>
        <sz val="10"/>
        <color theme="1"/>
        <rFont val="ＭＳ ゴシック"/>
        <family val="3"/>
        <charset val="128"/>
      </rPr>
      <t>⑦　施設利用率</t>
    </r>
    <r>
      <rPr>
        <sz val="10"/>
        <color theme="1"/>
        <rFont val="ＭＳ ゴシック"/>
        <family val="3"/>
        <charset val="128"/>
      </rPr>
      <t xml:space="preserve">
　H29に低下しているが，農業集落排水から特定環境保全公共下水道に統廃合した施設による影響と考えられる。今後については、流域接続による施設の統廃合により、効率化に努める必要がある。
</t>
    </r>
    <r>
      <rPr>
        <b/>
        <sz val="10"/>
        <color theme="1"/>
        <rFont val="ＭＳ ゴシック"/>
        <family val="3"/>
        <charset val="128"/>
      </rPr>
      <t>⑧ 水洗化率</t>
    </r>
    <r>
      <rPr>
        <sz val="10"/>
        <color theme="1"/>
        <rFont val="ＭＳ ゴシック"/>
        <family val="3"/>
        <charset val="128"/>
      </rPr>
      <t xml:space="preserve">
　類似団体に比し低いことから，接続率向上に重点的に取り組み、水洗化率の向上、使用料収入の確保に努める。</t>
    </r>
    <rPh sb="2" eb="4">
      <t>ケイジョウ</t>
    </rPh>
    <rPh sb="4" eb="6">
      <t>シュウシ</t>
    </rPh>
    <rPh sb="6" eb="8">
      <t>ヒリツ</t>
    </rPh>
    <rPh sb="11" eb="13">
      <t>ルイセキ</t>
    </rPh>
    <rPh sb="13" eb="15">
      <t>ケッソン</t>
    </rPh>
    <rPh sb="15" eb="16">
      <t>キン</t>
    </rPh>
    <rPh sb="16" eb="18">
      <t>ヒリツ</t>
    </rPh>
    <rPh sb="37" eb="39">
      <t>コンゴ</t>
    </rPh>
    <rPh sb="39" eb="41">
      <t>シセツ</t>
    </rPh>
    <rPh sb="42" eb="45">
      <t>ロウキュウカ</t>
    </rPh>
    <rPh sb="46" eb="47">
      <t>スス</t>
    </rPh>
    <rPh sb="53" eb="56">
      <t>イジヒ</t>
    </rPh>
    <rPh sb="57" eb="59">
      <t>ゾウカ</t>
    </rPh>
    <rPh sb="60" eb="62">
      <t>ミコ</t>
    </rPh>
    <rPh sb="67" eb="68">
      <t>キビ</t>
    </rPh>
    <rPh sb="70" eb="72">
      <t>ケイエイ</t>
    </rPh>
    <rPh sb="72" eb="74">
      <t>ジョウキョウ</t>
    </rPh>
    <rPh sb="75" eb="77">
      <t>ヨソウ</t>
    </rPh>
    <rPh sb="85" eb="86">
      <t>サラ</t>
    </rPh>
    <rPh sb="88" eb="90">
      <t>ケイヒ</t>
    </rPh>
    <rPh sb="91" eb="94">
      <t>コウリツカ</t>
    </rPh>
    <rPh sb="95" eb="96">
      <t>ハカ</t>
    </rPh>
    <rPh sb="98" eb="100">
      <t>カイシュウ</t>
    </rPh>
    <rPh sb="100" eb="101">
      <t>リツ</t>
    </rPh>
    <rPh sb="102" eb="104">
      <t>コウジョウ</t>
    </rPh>
    <rPh sb="105" eb="106">
      <t>ツト</t>
    </rPh>
    <rPh sb="108" eb="110">
      <t>ヒツヨウ</t>
    </rPh>
    <rPh sb="117" eb="119">
      <t>キギョウ</t>
    </rPh>
    <rPh sb="119" eb="120">
      <t>サイ</t>
    </rPh>
    <rPh sb="120" eb="122">
      <t>ザンダカ</t>
    </rPh>
    <rPh sb="122" eb="123">
      <t>タイ</t>
    </rPh>
    <rPh sb="123" eb="125">
      <t>ジギョウ</t>
    </rPh>
    <rPh sb="125" eb="127">
      <t>キボ</t>
    </rPh>
    <rPh sb="127" eb="129">
      <t>ヒリツ</t>
    </rPh>
    <rPh sb="131" eb="133">
      <t>ルイジ</t>
    </rPh>
    <rPh sb="133" eb="135">
      <t>ダンタイ</t>
    </rPh>
    <rPh sb="136" eb="137">
      <t>ヒ</t>
    </rPh>
    <rPh sb="138" eb="140">
      <t>セイビ</t>
    </rPh>
    <rPh sb="140" eb="142">
      <t>ジキ</t>
    </rPh>
    <rPh sb="143" eb="144">
      <t>オソ</t>
    </rPh>
    <rPh sb="146" eb="148">
      <t>シンキ</t>
    </rPh>
    <rPh sb="148" eb="150">
      <t>セイビ</t>
    </rPh>
    <rPh sb="151" eb="152">
      <t>スス</t>
    </rPh>
    <rPh sb="155" eb="157">
      <t>ドウジ</t>
    </rPh>
    <rPh sb="159" eb="161">
      <t>シセツ</t>
    </rPh>
    <rPh sb="162" eb="165">
      <t>ロウキュウカ</t>
    </rPh>
    <rPh sb="168" eb="170">
      <t>カイチク</t>
    </rPh>
    <rPh sb="171" eb="173">
      <t>コウシン</t>
    </rPh>
    <rPh sb="174" eb="176">
      <t>ジッシ</t>
    </rPh>
    <rPh sb="182" eb="183">
      <t>タカ</t>
    </rPh>
    <rPh sb="184" eb="186">
      <t>スイジュン</t>
    </rPh>
    <rPh sb="194" eb="195">
      <t>ヒ</t>
    </rPh>
    <rPh sb="196" eb="197">
      <t>ツヅ</t>
    </rPh>
    <rPh sb="199" eb="202">
      <t>ケイカクテキ</t>
    </rPh>
    <rPh sb="203" eb="205">
      <t>セイビ</t>
    </rPh>
    <rPh sb="206" eb="207">
      <t>スス</t>
    </rPh>
    <rPh sb="211" eb="213">
      <t>キギョウ</t>
    </rPh>
    <rPh sb="213" eb="214">
      <t>サイ</t>
    </rPh>
    <rPh sb="214" eb="216">
      <t>ザンダカ</t>
    </rPh>
    <rPh sb="217" eb="219">
      <t>サクゲン</t>
    </rPh>
    <rPh sb="220" eb="221">
      <t>ト</t>
    </rPh>
    <rPh sb="222" eb="223">
      <t>ク</t>
    </rPh>
    <rPh sb="224" eb="226">
      <t>ヒツヨウ</t>
    </rPh>
    <rPh sb="233" eb="235">
      <t>シセツ</t>
    </rPh>
    <rPh sb="235" eb="237">
      <t>リヨウ</t>
    </rPh>
    <rPh sb="237" eb="238">
      <t>リツ</t>
    </rPh>
    <rPh sb="244" eb="246">
      <t>テイカ</t>
    </rPh>
    <rPh sb="252" eb="254">
      <t>ノウギョウ</t>
    </rPh>
    <rPh sb="254" eb="256">
      <t>シュウラク</t>
    </rPh>
    <rPh sb="256" eb="258">
      <t>ハイスイ</t>
    </rPh>
    <rPh sb="260" eb="262">
      <t>トクテイ</t>
    </rPh>
    <rPh sb="262" eb="264">
      <t>カンキョウ</t>
    </rPh>
    <rPh sb="264" eb="266">
      <t>ホゼン</t>
    </rPh>
    <rPh sb="266" eb="268">
      <t>コウキョウ</t>
    </rPh>
    <rPh sb="268" eb="271">
      <t>ゲスイドウ</t>
    </rPh>
    <rPh sb="272" eb="275">
      <t>トウハイゴウ</t>
    </rPh>
    <rPh sb="277" eb="279">
      <t>シセツ</t>
    </rPh>
    <rPh sb="282" eb="284">
      <t>エイキョウ</t>
    </rPh>
    <rPh sb="285" eb="286">
      <t>カンガ</t>
    </rPh>
    <rPh sb="291" eb="293">
      <t>コンゴ</t>
    </rPh>
    <rPh sb="299" eb="301">
      <t>リュウイキ</t>
    </rPh>
    <rPh sb="301" eb="303">
      <t>セツゾク</t>
    </rPh>
    <rPh sb="306" eb="308">
      <t>シセツ</t>
    </rPh>
    <rPh sb="309" eb="312">
      <t>トウハイゴウ</t>
    </rPh>
    <rPh sb="316" eb="319">
      <t>コウリツカ</t>
    </rPh>
    <rPh sb="320" eb="321">
      <t>ツト</t>
    </rPh>
    <rPh sb="323" eb="325">
      <t>ヒツヨウ</t>
    </rPh>
    <rPh sb="332" eb="335">
      <t>スイセンカ</t>
    </rPh>
    <rPh sb="335" eb="336">
      <t>リツ</t>
    </rPh>
    <rPh sb="338" eb="340">
      <t>ルイジ</t>
    </rPh>
    <rPh sb="340" eb="342">
      <t>ダンタイ</t>
    </rPh>
    <rPh sb="343" eb="344">
      <t>ヒ</t>
    </rPh>
    <rPh sb="345" eb="346">
      <t>ヒク</t>
    </rPh>
    <rPh sb="352" eb="354">
      <t>セツゾク</t>
    </rPh>
    <rPh sb="354" eb="355">
      <t>リツ</t>
    </rPh>
    <rPh sb="355" eb="357">
      <t>コウジョウ</t>
    </rPh>
    <rPh sb="358" eb="361">
      <t>ジュウテンテキ</t>
    </rPh>
    <rPh sb="362" eb="363">
      <t>ト</t>
    </rPh>
    <rPh sb="364" eb="365">
      <t>ク</t>
    </rPh>
    <rPh sb="367" eb="370">
      <t>スイセンカ</t>
    </rPh>
    <rPh sb="370" eb="371">
      <t>リツ</t>
    </rPh>
    <rPh sb="372" eb="374">
      <t>コウジョウ</t>
    </rPh>
    <rPh sb="375" eb="378">
      <t>シヨウリョウ</t>
    </rPh>
    <rPh sb="378" eb="380">
      <t>シュウニュウ</t>
    </rPh>
    <rPh sb="381" eb="383">
      <t>カクホ</t>
    </rPh>
    <rPh sb="384" eb="385">
      <t>ツト</t>
    </rPh>
    <phoneticPr fontId="4"/>
  </si>
  <si>
    <r>
      <rPr>
        <b/>
        <sz val="10"/>
        <color theme="1"/>
        <rFont val="ＭＳ ゴシック"/>
        <family val="3"/>
        <charset val="128"/>
      </rPr>
      <t>① 有形固定資産減価償却率</t>
    </r>
    <r>
      <rPr>
        <sz val="10"/>
        <color theme="1"/>
        <rFont val="ＭＳ ゴシック"/>
        <family val="3"/>
        <charset val="128"/>
      </rPr>
      <t xml:space="preserve">
　今後，施設の老朽化が進むことからストックマネジメントによる維持，改築・更新など適切な管理が必要となる。
　なお，類似団体に比し低い水準の要因の一つとして平成18年度の企業会計に移行する際，資産残額により計上したため償却率は低い数値を示している。
</t>
    </r>
    <r>
      <rPr>
        <b/>
        <sz val="10"/>
        <color theme="1"/>
        <rFont val="ＭＳ ゴシック"/>
        <family val="3"/>
        <charset val="128"/>
      </rPr>
      <t/>
    </r>
    <rPh sb="2" eb="4">
      <t>ユウケイ</t>
    </rPh>
    <rPh sb="4" eb="6">
      <t>コテイ</t>
    </rPh>
    <rPh sb="6" eb="8">
      <t>シサン</t>
    </rPh>
    <rPh sb="8" eb="10">
      <t>ゲンカ</t>
    </rPh>
    <rPh sb="10" eb="12">
      <t>ショウキャク</t>
    </rPh>
    <rPh sb="12" eb="13">
      <t>リツ</t>
    </rPh>
    <rPh sb="15" eb="17">
      <t>コンゴ</t>
    </rPh>
    <rPh sb="18" eb="20">
      <t>シセツ</t>
    </rPh>
    <rPh sb="21" eb="24">
      <t>ロウキュウカ</t>
    </rPh>
    <rPh sb="44" eb="46">
      <t>イジ</t>
    </rPh>
    <rPh sb="47" eb="49">
      <t>カイチク</t>
    </rPh>
    <rPh sb="50" eb="52">
      <t>コウシン</t>
    </rPh>
    <rPh sb="54" eb="56">
      <t>テキセツ</t>
    </rPh>
    <rPh sb="57" eb="59">
      <t>カンリ</t>
    </rPh>
    <rPh sb="60" eb="62">
      <t>ヒツヨウ</t>
    </rPh>
    <rPh sb="71" eb="73">
      <t>ルイジ</t>
    </rPh>
    <rPh sb="73" eb="75">
      <t>ダンタイ</t>
    </rPh>
    <rPh sb="76" eb="77">
      <t>ヒ</t>
    </rPh>
    <rPh sb="78" eb="79">
      <t>ヒク</t>
    </rPh>
    <rPh sb="80" eb="82">
      <t>スイジュン</t>
    </rPh>
    <rPh sb="83" eb="85">
      <t>ヨウイン</t>
    </rPh>
    <rPh sb="86" eb="87">
      <t>ヒト</t>
    </rPh>
    <rPh sb="91" eb="93">
      <t>ヘイセイ</t>
    </rPh>
    <rPh sb="95" eb="97">
      <t>ネンド</t>
    </rPh>
    <rPh sb="98" eb="100">
      <t>キギョウ</t>
    </rPh>
    <rPh sb="100" eb="102">
      <t>カイケイ</t>
    </rPh>
    <rPh sb="103" eb="105">
      <t>イコウ</t>
    </rPh>
    <rPh sb="107" eb="108">
      <t>サイ</t>
    </rPh>
    <rPh sb="109" eb="111">
      <t>シサン</t>
    </rPh>
    <rPh sb="111" eb="113">
      <t>ザンガク</t>
    </rPh>
    <rPh sb="116" eb="118">
      <t>ケイジョウ</t>
    </rPh>
    <rPh sb="122" eb="125">
      <t>ショウキャクリツ</t>
    </rPh>
    <rPh sb="126" eb="127">
      <t>ヒク</t>
    </rPh>
    <rPh sb="128" eb="130">
      <t>スウチ</t>
    </rPh>
    <rPh sb="131" eb="132">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</si>
</sst>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E4-439D-936E-AF855CB30C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2BE4-439D-936E-AF855CB30C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45.6</c:v>
                </c:pt>
                <c:pt idx="1">
                  <c:v>43.1</c:v>
                </c:pt>
                <c:pt idx="2">
                  <c:v>44.5</c:v>
                </c:pt>
                <c:pt idx="3">
                  <c:v>40.200000000000003</c:v>
                </c:pt>
                <c:pt idx="4">
                  <c:v>39.9</c:v>
                </c:pt>
              </c:numCache>
            </c:numRef>
          </c:val>
          <c:extLst>
            <c:ext xmlns:c16="http://schemas.microsoft.com/office/drawing/2014/chart" uri="{C3380CC4-5D6E-409C-BE32-E72D297353CC}">
              <c16:uniqueId val="{00000000-D13D-4914-AA6E-A7569E6E6E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D13D-4914-AA6E-A7569E6E6E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60.51</c:v>
                </c:pt>
                <c:pt idx="1">
                  <c:v>60.96</c:v>
                </c:pt>
                <c:pt idx="2">
                  <c:v>100</c:v>
                </c:pt>
                <c:pt idx="3">
                  <c:v>64.19</c:v>
                </c:pt>
                <c:pt idx="4">
                  <c:v>65.459999999999994</c:v>
                </c:pt>
              </c:numCache>
            </c:numRef>
          </c:val>
          <c:extLst>
            <c:ext xmlns:c16="http://schemas.microsoft.com/office/drawing/2014/chart" uri="{C3380CC4-5D6E-409C-BE32-E72D297353CC}">
              <c16:uniqueId val="{00000000-52D0-44DB-8A29-2AE5313681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52D0-44DB-8A29-2AE5313681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100.73</c:v>
                </c:pt>
                <c:pt idx="1">
                  <c:v>81.290000000000006</c:v>
                </c:pt>
                <c:pt idx="2">
                  <c:v>85.19</c:v>
                </c:pt>
                <c:pt idx="3">
                  <c:v>88.4</c:v>
                </c:pt>
                <c:pt idx="4">
                  <c:v>90.23</c:v>
                </c:pt>
              </c:numCache>
            </c:numRef>
          </c:val>
          <c:extLst>
            <c:ext xmlns:c16="http://schemas.microsoft.com/office/drawing/2014/chart" uri="{C3380CC4-5D6E-409C-BE32-E72D297353CC}">
              <c16:uniqueId val="{00000000-D58D-442D-AFE5-95AF6DDC72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D58D-442D-AFE5-95AF6DDC72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17.170000000000002</c:v>
                </c:pt>
                <c:pt idx="1">
                  <c:v>18.13</c:v>
                </c:pt>
                <c:pt idx="2">
                  <c:v>20.02</c:v>
                </c:pt>
                <c:pt idx="3">
                  <c:v>21.82</c:v>
                </c:pt>
                <c:pt idx="4">
                  <c:v>23.9</c:v>
                </c:pt>
              </c:numCache>
            </c:numRef>
          </c:val>
          <c:extLst>
            <c:ext xmlns:c16="http://schemas.microsoft.com/office/drawing/2014/chart" uri="{C3380CC4-5D6E-409C-BE32-E72D297353CC}">
              <c16:uniqueId val="{00000000-1790-45D7-B156-D89E91E556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1790-45D7-B156-D89E91E556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BE-474F-B170-F7E5EC11CD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B3BE-474F-B170-F7E5EC11CD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127.94</c:v>
                </c:pt>
                <c:pt idx="3" formatCode="#,##0.00;&quot;△&quot;#,##0.00;&quot;-&quot;">
                  <c:v>435.47</c:v>
                </c:pt>
                <c:pt idx="4" formatCode="#,##0.00;&quot;△&quot;#,##0.00;&quot;-&quot;">
                  <c:v>462.58</c:v>
                </c:pt>
              </c:numCache>
            </c:numRef>
          </c:val>
          <c:extLst>
            <c:ext xmlns:c16="http://schemas.microsoft.com/office/drawing/2014/chart" uri="{C3380CC4-5D6E-409C-BE32-E72D297353CC}">
              <c16:uniqueId val="{00000000-55A0-4FA8-A92B-C96F23C7F4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55A0-4FA8-A92B-C96F23C7F4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48.23</c:v>
                </c:pt>
                <c:pt idx="1">
                  <c:v>18.64</c:v>
                </c:pt>
                <c:pt idx="2">
                  <c:v>6.21</c:v>
                </c:pt>
                <c:pt idx="3">
                  <c:v>43.97</c:v>
                </c:pt>
                <c:pt idx="4">
                  <c:v>106.81</c:v>
                </c:pt>
              </c:numCache>
            </c:numRef>
          </c:val>
          <c:extLst>
            <c:ext xmlns:c16="http://schemas.microsoft.com/office/drawing/2014/chart" uri="{C3380CC4-5D6E-409C-BE32-E72D297353CC}">
              <c16:uniqueId val="{00000000-795E-4532-8882-E727E3AAB3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795E-4532-8882-E727E3AAB3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3011.59</c:v>
                </c:pt>
                <c:pt idx="1">
                  <c:v>5226.03</c:v>
                </c:pt>
                <c:pt idx="2">
                  <c:v>4987.76</c:v>
                </c:pt>
                <c:pt idx="3">
                  <c:v>4580.17</c:v>
                </c:pt>
                <c:pt idx="4">
                  <c:v>4813.16</c:v>
                </c:pt>
              </c:numCache>
            </c:numRef>
          </c:val>
          <c:extLst>
            <c:ext xmlns:c16="http://schemas.microsoft.com/office/drawing/2014/chart" uri="{C3380CC4-5D6E-409C-BE32-E72D297353CC}">
              <c16:uniqueId val="{00000000-36D3-4FCA-808A-EFB67D41E8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6D3-4FCA-808A-EFB67D41E8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57.65</c:v>
                </c:pt>
                <c:pt idx="1">
                  <c:v>60.45</c:v>
                </c:pt>
                <c:pt idx="2">
                  <c:v>65.099999999999994</c:v>
                </c:pt>
                <c:pt idx="3">
                  <c:v>71.62</c:v>
                </c:pt>
                <c:pt idx="4">
                  <c:v>72.55</c:v>
                </c:pt>
              </c:numCache>
            </c:numRef>
          </c:val>
          <c:extLst>
            <c:ext xmlns:c16="http://schemas.microsoft.com/office/drawing/2014/chart" uri="{C3380CC4-5D6E-409C-BE32-E72D297353CC}">
              <c16:uniqueId val="{00000000-CA9A-41A3-B71C-321DD352BF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CA9A-41A3-B71C-321DD352BF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290.8</c:v>
                </c:pt>
                <c:pt idx="1">
                  <c:v>279.08</c:v>
                </c:pt>
                <c:pt idx="2">
                  <c:v>257.01</c:v>
                </c:pt>
                <c:pt idx="3">
                  <c:v>232.39</c:v>
                </c:pt>
                <c:pt idx="4">
                  <c:v>230.57</c:v>
                </c:pt>
              </c:numCache>
            </c:numRef>
          </c:val>
          <c:extLst>
            <c:ext xmlns:c16="http://schemas.microsoft.com/office/drawing/2014/chart" uri="{C3380CC4-5D6E-409C-BE32-E72D297353CC}">
              <c16:uniqueId val="{00000000-F314-406E-A903-944812E2AD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314-406E-A903-944812E2AD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43"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新潟市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792868</v>
      </c>
      <c r="AM8" s="68"/>
      <c r="AN8" s="68"/>
      <c r="AO8" s="68"/>
      <c r="AP8" s="68"/>
      <c r="AQ8" s="68"/>
      <c r="AR8" s="68"/>
      <c r="AS8" s="68"/>
      <c r="AT8" s="67">
        <f>データ!T6</f>
        <v>726.45</v>
      </c>
      <c r="AU8" s="67"/>
      <c r="AV8" s="67"/>
      <c r="AW8" s="67"/>
      <c r="AX8" s="67"/>
      <c r="AY8" s="67"/>
      <c r="AZ8" s="67"/>
      <c r="BA8" s="67"/>
      <c r="BB8" s="67">
        <f>データ!U6</f>
        <v>1091.43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31.96</v>
      </c>
      <c r="J10" s="67"/>
      <c r="K10" s="67"/>
      <c r="L10" s="67"/>
      <c r="M10" s="67"/>
      <c r="N10" s="67"/>
      <c r="O10" s="67"/>
      <c r="P10" s="67">
        <f>データ!P6</f>
        <v>2.79</v>
      </c>
      <c r="Q10" s="67"/>
      <c r="R10" s="67"/>
      <c r="S10" s="67"/>
      <c r="T10" s="67"/>
      <c r="U10" s="67"/>
      <c r="V10" s="67"/>
      <c r="W10" s="67">
        <f>データ!Q6</f>
        <v>95.72</v>
      </c>
      <c r="X10" s="67"/>
      <c r="Y10" s="67"/>
      <c r="Z10" s="67"/>
      <c r="AA10" s="67"/>
      <c r="AB10" s="67"/>
      <c r="AC10" s="67"/>
      <c r="AD10" s="68">
        <f>データ!R6</f>
        <v>2991</v>
      </c>
      <c r="AE10" s="68"/>
      <c r="AF10" s="68"/>
      <c r="AG10" s="68"/>
      <c r="AH10" s="68"/>
      <c r="AI10" s="68"/>
      <c r="AJ10" s="68"/>
      <c r="AK10" s="2"/>
      <c r="AL10" s="68">
        <f>データ!V6</f>
        <v>22050</v>
      </c>
      <c r="AM10" s="68"/>
      <c r="AN10" s="68"/>
      <c r="AO10" s="68"/>
      <c r="AP10" s="68"/>
      <c r="AQ10" s="68"/>
      <c r="AR10" s="68"/>
      <c r="AS10" s="68"/>
      <c r="AT10" s="67">
        <f>データ!W6</f>
        <v>10.18</v>
      </c>
      <c r="AU10" s="67"/>
      <c r="AV10" s="67"/>
      <c r="AW10" s="67"/>
      <c r="AX10" s="67"/>
      <c r="AY10" s="67"/>
      <c r="AZ10" s="67"/>
      <c r="BA10" s="67"/>
      <c r="BB10" s="67">
        <f>データ!X6</f>
        <v>2166.0100000000002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109</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3"/>
      <c r="BM60" s="84"/>
      <c r="BN60" s="84"/>
      <c r="BO60" s="84"/>
      <c r="BP60" s="84"/>
      <c r="BQ60" s="84"/>
      <c r="BR60" s="84"/>
      <c r="BS60" s="84"/>
      <c r="BT60" s="84"/>
      <c r="BU60" s="84"/>
      <c r="BV60" s="84"/>
      <c r="BW60" s="84"/>
      <c r="BX60" s="84"/>
      <c r="BY60" s="84"/>
      <c r="BZ60" s="85"/>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v6VMPvJlPsPNg6lFcMLMZ3KZcO/gebQ8/wyQc5j+K9uzsJN9XJB3YlkTHHpOUlNmruOUFxybnRcOUg4ni450nQ==" saltValue="0jm3xQB36+smXgy9ZzxS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151009</v>
      </c>
      <c r="D6" s="33">
        <f t="shared" si="3"/>
        <v>46</v>
      </c>
      <c r="E6" s="33">
        <f t="shared" si="3"/>
        <v>17</v>
      </c>
      <c r="F6" s="33">
        <f t="shared" si="3"/>
        <v>4</v>
      </c>
      <c r="G6" s="33">
        <f t="shared" si="3"/>
        <v>0</v>
      </c>
      <c r="H6" s="33" t="str">
        <f t="shared" si="3"/>
        <v>新潟県　新潟市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31.96</v>
      </c>
      <c r="P6" s="34">
        <f t="shared" si="3"/>
        <v>2.79</v>
      </c>
      <c r="Q6" s="34">
        <f t="shared" si="3"/>
        <v>95.72</v>
      </c>
      <c r="R6" s="34">
        <f t="shared" si="3"/>
        <v>2991</v>
      </c>
      <c r="S6" s="34">
        <f t="shared" si="3"/>
        <v>792868</v>
      </c>
      <c r="T6" s="34">
        <f t="shared" si="3"/>
        <v>726.45</v>
      </c>
      <c r="U6" s="34">
        <f t="shared" si="3"/>
        <v>1091.43</v>
      </c>
      <c r="V6" s="34">
        <f t="shared" si="3"/>
        <v>22050</v>
      </c>
      <c r="W6" s="34">
        <f t="shared" si="3"/>
        <v>10.18</v>
      </c>
      <c r="X6" s="34">
        <f t="shared" si="3"/>
        <v>2166.0100000000002</v>
      </c>
      <c r="Y6" s="35">
        <f>IF(Y7="",NA(),Y7)</f>
        <v>100.73</v>
      </c>
      <c r="Z6" s="35">
        <f t="shared" ref="Z6:AH6" si="4">IF(Z7="",NA(),Z7)</f>
        <v>81.290000000000006</v>
      </c>
      <c r="AA6" s="35">
        <f t="shared" si="4"/>
        <v>85.19</v>
      </c>
      <c r="AB6" s="35">
        <f t="shared" si="4"/>
        <v>88.4</v>
      </c>
      <c r="AC6" s="35">
        <f t="shared" si="4"/>
        <v>90.23</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5">
        <f t="shared" si="5"/>
        <v>127.94</v>
      </c>
      <c r="AM6" s="35">
        <f t="shared" si="5"/>
        <v>435.47</v>
      </c>
      <c r="AN6" s="35">
        <f t="shared" si="5"/>
        <v>462.58</v>
      </c>
      <c r="AO6" s="35">
        <f t="shared" si="5"/>
        <v>184.13</v>
      </c>
      <c r="AP6" s="35">
        <f t="shared" si="5"/>
        <v>101.85</v>
      </c>
      <c r="AQ6" s="35">
        <f t="shared" si="5"/>
        <v>110.77</v>
      </c>
      <c r="AR6" s="35">
        <f t="shared" si="5"/>
        <v>109.51</v>
      </c>
      <c r="AS6" s="35">
        <f t="shared" si="5"/>
        <v>112.88</v>
      </c>
      <c r="AT6" s="34" t="str">
        <f>IF(AT7="","",IF(AT7="-","【-】","【"&amp;SUBSTITUTE(TEXT(AT7,"#,##0.00"),"-","△")&amp;"】"))</f>
        <v>【88.06】</v>
      </c>
      <c r="AU6" s="35">
        <f>IF(AU7="",NA(),AU7)</f>
        <v>48.23</v>
      </c>
      <c r="AV6" s="35">
        <f t="shared" ref="AV6:BD6" si="6">IF(AV7="",NA(),AV7)</f>
        <v>18.64</v>
      </c>
      <c r="AW6" s="35">
        <f t="shared" si="6"/>
        <v>6.21</v>
      </c>
      <c r="AX6" s="35">
        <f t="shared" si="6"/>
        <v>43.97</v>
      </c>
      <c r="AY6" s="35">
        <f t="shared" si="6"/>
        <v>106.81</v>
      </c>
      <c r="AZ6" s="35">
        <f t="shared" si="6"/>
        <v>63.22</v>
      </c>
      <c r="BA6" s="35">
        <f t="shared" si="6"/>
        <v>49.07</v>
      </c>
      <c r="BB6" s="35">
        <f t="shared" si="6"/>
        <v>46.78</v>
      </c>
      <c r="BC6" s="35">
        <f t="shared" si="6"/>
        <v>47.44</v>
      </c>
      <c r="BD6" s="35">
        <f t="shared" si="6"/>
        <v>49.18</v>
      </c>
      <c r="BE6" s="34" t="str">
        <f>IF(BE7="","",IF(BE7="-","【-】","【"&amp;SUBSTITUTE(TEXT(BE7,"#,##0.00"),"-","△")&amp;"】"))</f>
        <v>【54.23】</v>
      </c>
      <c r="BF6" s="35">
        <f>IF(BF7="",NA(),BF7)</f>
        <v>3011.59</v>
      </c>
      <c r="BG6" s="35">
        <f t="shared" ref="BG6:BO6" si="7">IF(BG7="",NA(),BG7)</f>
        <v>5226.03</v>
      </c>
      <c r="BH6" s="35">
        <f t="shared" si="7"/>
        <v>4987.76</v>
      </c>
      <c r="BI6" s="35">
        <f t="shared" si="7"/>
        <v>4580.17</v>
      </c>
      <c r="BJ6" s="35">
        <f t="shared" si="7"/>
        <v>4813.16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57.65</v>
      </c>
      <c r="BR6" s="35">
        <f t="shared" ref="BR6:BZ6" si="8">IF(BR7="",NA(),BR7)</f>
        <v>60.45</v>
      </c>
      <c r="BS6" s="35">
        <f t="shared" si="8"/>
        <v>65.099999999999994</v>
      </c>
      <c r="BT6" s="35">
        <f t="shared" si="8"/>
        <v>71.62</v>
      </c>
      <c r="BU6" s="35">
        <f t="shared" si="8"/>
        <v>72.55</v>
      </c>
      <c r="BV6" s="35">
        <f t="shared" si="8"/>
        <v>66.56</v>
      </c>
      <c r="BW6" s="35">
        <f t="shared" si="8"/>
        <v>66.22</v>
      </c>
      <c r="BX6" s="35">
        <f t="shared" si="8"/>
        <v>69.87</v>
      </c>
      <c r="BY6" s="35">
        <f t="shared" si="8"/>
        <v>74.3</v>
      </c>
      <c r="BZ6" s="35">
        <f t="shared" si="8"/>
        <v>72.260000000000005</v>
      </c>
      <c r="CA6" s="34" t="str">
        <f>IF(CA7="","",IF(CA7="-","【-】","【"&amp;SUBSTITUTE(TEXT(CA7,"#,##0.00"),"-","△")&amp;"】"))</f>
        <v>【74.48】</v>
      </c>
      <c r="CB6" s="35">
        <f>IF(CB7="",NA(),CB7)</f>
        <v>290.8</v>
      </c>
      <c r="CC6" s="35">
        <f t="shared" ref="CC6:CK6" si="9">IF(CC7="",NA(),CC7)</f>
        <v>279.08</v>
      </c>
      <c r="CD6" s="35">
        <f t="shared" si="9"/>
        <v>257.01</v>
      </c>
      <c r="CE6" s="35">
        <f t="shared" si="9"/>
        <v>232.39</v>
      </c>
      <c r="CF6" s="35">
        <f t="shared" si="9"/>
        <v>230.57</v>
      </c>
      <c r="CG6" s="35">
        <f t="shared" si="9"/>
        <v>244.29</v>
      </c>
      <c r="CH6" s="35">
        <f t="shared" si="9"/>
        <v>246.72</v>
      </c>
      <c r="CI6" s="35">
        <f t="shared" si="9"/>
        <v>234.96</v>
      </c>
      <c r="CJ6" s="35">
        <f t="shared" si="9"/>
        <v>221.81</v>
      </c>
      <c r="CK6" s="35">
        <f t="shared" si="9"/>
        <v>230.02</v>
      </c>
      <c r="CL6" s="34" t="str">
        <f>IF(CL7="","",IF(CL7="-","【-】","【"&amp;SUBSTITUTE(TEXT(CL7,"#,##0.00"),"-","△")&amp;"】"))</f>
        <v>【219.46】</v>
      </c>
      <c r="CM6" s="35">
        <f>IF(CM7="",NA(),CM7)</f>
        <v>45.6</v>
      </c>
      <c r="CN6" s="35">
        <f t="shared" ref="CN6:CV6" si="10">IF(CN7="",NA(),CN7)</f>
        <v>43.1</v>
      </c>
      <c r="CO6" s="35">
        <f t="shared" si="10"/>
        <v>44.5</v>
      </c>
      <c r="CP6" s="35">
        <f t="shared" si="10"/>
        <v>40.200000000000003</v>
      </c>
      <c r="CQ6" s="35">
        <f t="shared" si="10"/>
        <v>39.9</v>
      </c>
      <c r="CR6" s="35">
        <f t="shared" si="10"/>
        <v>43.58</v>
      </c>
      <c r="CS6" s="35">
        <f t="shared" si="10"/>
        <v>41.35</v>
      </c>
      <c r="CT6" s="35">
        <f t="shared" si="10"/>
        <v>42.9</v>
      </c>
      <c r="CU6" s="35">
        <f t="shared" si="10"/>
        <v>43.36</v>
      </c>
      <c r="CV6" s="35">
        <f t="shared" si="10"/>
        <v>42.56</v>
      </c>
      <c r="CW6" s="34" t="str">
        <f>IF(CW7="","",IF(CW7="-","【-】","【"&amp;SUBSTITUTE(TEXT(CW7,"#,##0.00"),"-","△")&amp;"】"))</f>
        <v>【42.82】</v>
      </c>
      <c r="CX6" s="35">
        <f>IF(CX7="",NA(),CX7)</f>
        <v>60.51</v>
      </c>
      <c r="CY6" s="35">
        <f t="shared" ref="CY6:DG6" si="11">IF(CY7="",NA(),CY7)</f>
        <v>60.96</v>
      </c>
      <c r="CZ6" s="35">
        <f t="shared" si="11"/>
        <v>100</v>
      </c>
      <c r="DA6" s="35">
        <f t="shared" si="11"/>
        <v>64.19</v>
      </c>
      <c r="DB6" s="35">
        <f t="shared" si="11"/>
        <v>65.459999999999994</v>
      </c>
      <c r="DC6" s="35">
        <f t="shared" si="11"/>
        <v>82.35</v>
      </c>
      <c r="DD6" s="35">
        <f t="shared" si="11"/>
        <v>82.9</v>
      </c>
      <c r="DE6" s="35">
        <f t="shared" si="11"/>
        <v>83.5</v>
      </c>
      <c r="DF6" s="35">
        <f t="shared" si="11"/>
        <v>83.06</v>
      </c>
      <c r="DG6" s="35">
        <f t="shared" si="11"/>
        <v>83.32</v>
      </c>
      <c r="DH6" s="34" t="str">
        <f>IF(DH7="","",IF(DH7="-","【-】","【"&amp;SUBSTITUTE(TEXT(DH7,"#,##0.00"),"-","△")&amp;"】"))</f>
        <v>【83.36】</v>
      </c>
      <c r="DI6" s="35">
        <f>IF(DI7="",NA(),DI7)</f>
        <v>17.170000000000002</v>
      </c>
      <c r="DJ6" s="35">
        <f t="shared" ref="DJ6:DR6" si="12">IF(DJ7="",NA(),DJ7)</f>
        <v>18.13</v>
      </c>
      <c r="DK6" s="35">
        <f t="shared" si="12"/>
        <v>20.02</v>
      </c>
      <c r="DL6" s="35">
        <f t="shared" si="12"/>
        <v>21.82</v>
      </c>
      <c r="DM6" s="35">
        <f t="shared" si="12"/>
        <v>23.9</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151009</v>
      </c>
      <c r="D7" s="37">
        <v>46</v>
      </c>
      <c r="E7" s="37">
        <v>17</v>
      </c>
      <c r="F7" s="37">
        <v>4</v>
      </c>
      <c r="G7" s="37">
        <v>0</v>
      </c>
      <c r="H7" s="37" t="s">
        <v>96</v>
      </c>
      <c r="I7" s="37" t="s">
        <v>97</v>
      </c>
      <c r="J7" s="37" t="s">
        <v>98</v>
      </c>
      <c r="K7" s="37" t="s">
        <v>99</v>
      </c>
      <c r="L7" s="37" t="s">
        <v>100</v>
      </c>
      <c r="M7" s="37" t="s">
        <v>101</v>
      </c>
      <c r="N7" s="38" t="s">
        <v>102</v>
      </c>
      <c r="O7" s="38">
        <v>31.96</v>
      </c>
      <c r="P7" s="38">
        <v>2.79</v>
      </c>
      <c r="Q7" s="38">
        <v>95.72</v>
      </c>
      <c r="R7" s="38">
        <v>2991</v>
      </c>
      <c r="S7" s="38">
        <v>792868</v>
      </c>
      <c r="T7" s="38">
        <v>726.45</v>
      </c>
      <c r="U7" s="38">
        <v>1091.43</v>
      </c>
      <c r="V7" s="38">
        <v>22050</v>
      </c>
      <c r="W7" s="38">
        <v>10.18</v>
      </c>
      <c r="X7" s="38">
        <v>2166.0100000000002</v>
      </c>
      <c r="Y7" s="38">
        <v>100.73</v>
      </c>
      <c r="Z7" s="38">
        <v>81.290000000000006</v>
      </c>
      <c r="AA7" s="38">
        <v>85.19</v>
      </c>
      <c r="AB7" s="38">
        <v>88.4</v>
      </c>
      <c r="AC7" s="38">
        <v>90.23</v>
      </c>
      <c r="AD7" s="38">
        <v>101.24</v>
      </c>
      <c r="AE7" s="38">
        <v>100.94</v>
      </c>
      <c r="AF7" s="38">
        <v>100.85</v>
      </c>
      <c r="AG7" s="38">
        <v>102.13</v>
      </c>
      <c r="AH7" s="38">
        <v>101.72</v>
      </c>
      <c r="AI7" s="38">
        <v>101.92</v>
      </c>
      <c r="AJ7" s="38">
        <v>0</v>
      </c>
      <c r="AK7" s="38">
        <v>0</v>
      </c>
      <c r="AL7" s="38">
        <v>127.94</v>
      </c>
      <c r="AM7" s="38">
        <v>435.47</v>
      </c>
      <c r="AN7" s="38">
        <v>462.58</v>
      </c>
      <c r="AO7" s="38">
        <v>184.13</v>
      </c>
      <c r="AP7" s="38">
        <v>101.85</v>
      </c>
      <c r="AQ7" s="38">
        <v>110.77</v>
      </c>
      <c r="AR7" s="38">
        <v>109.51</v>
      </c>
      <c r="AS7" s="38">
        <v>112.88</v>
      </c>
      <c r="AT7" s="38">
        <v>88.06</v>
      </c>
      <c r="AU7" s="38">
        <v>48.23</v>
      </c>
      <c r="AV7" s="38">
        <v>18.64</v>
      </c>
      <c r="AW7" s="38">
        <v>6.21</v>
      </c>
      <c r="AX7" s="38">
        <v>43.97</v>
      </c>
      <c r="AY7" s="38">
        <v>106.81</v>
      </c>
      <c r="AZ7" s="38">
        <v>63.22</v>
      </c>
      <c r="BA7" s="38">
        <v>49.07</v>
      </c>
      <c r="BB7" s="38">
        <v>46.78</v>
      </c>
      <c r="BC7" s="38">
        <v>47.44</v>
      </c>
      <c r="BD7" s="38">
        <v>49.18</v>
      </c>
      <c r="BE7" s="38">
        <v>54.23</v>
      </c>
      <c r="BF7" s="38">
        <v>3011.59</v>
      </c>
      <c r="BG7" s="38">
        <v>5226.03</v>
      </c>
      <c r="BH7" s="38">
        <v>4987.76</v>
      </c>
      <c r="BI7" s="38">
        <v>4580.17</v>
      </c>
      <c r="BJ7" s="38">
        <v>4813.16</v>
      </c>
      <c r="BK7" s="38">
        <v>1436</v>
      </c>
      <c r="BL7" s="38">
        <v>1434.89</v>
      </c>
      <c r="BM7" s="38">
        <v>1298.9100000000001</v>
      </c>
      <c r="BN7" s="38">
        <v>1243.71</v>
      </c>
      <c r="BO7" s="38">
        <v>1194.1500000000001</v>
      </c>
      <c r="BP7" s="38">
        <v>1209.4000000000001</v>
      </c>
      <c r="BQ7" s="38">
        <v>57.65</v>
      </c>
      <c r="BR7" s="38">
        <v>60.45</v>
      </c>
      <c r="BS7" s="38">
        <v>65.099999999999994</v>
      </c>
      <c r="BT7" s="38">
        <v>71.62</v>
      </c>
      <c r="BU7" s="38">
        <v>72.55</v>
      </c>
      <c r="BV7" s="38">
        <v>66.56</v>
      </c>
      <c r="BW7" s="38">
        <v>66.22</v>
      </c>
      <c r="BX7" s="38">
        <v>69.87</v>
      </c>
      <c r="BY7" s="38">
        <v>74.3</v>
      </c>
      <c r="BZ7" s="38">
        <v>72.260000000000005</v>
      </c>
      <c r="CA7" s="38">
        <v>74.48</v>
      </c>
      <c r="CB7" s="38">
        <v>290.8</v>
      </c>
      <c r="CC7" s="38">
        <v>279.08</v>
      </c>
      <c r="CD7" s="38">
        <v>257.01</v>
      </c>
      <c r="CE7" s="38">
        <v>232.39</v>
      </c>
      <c r="CF7" s="38">
        <v>230.57</v>
      </c>
      <c r="CG7" s="38">
        <v>244.29</v>
      </c>
      <c r="CH7" s="38">
        <v>246.72</v>
      </c>
      <c r="CI7" s="38">
        <v>234.96</v>
      </c>
      <c r="CJ7" s="38">
        <v>221.81</v>
      </c>
      <c r="CK7" s="38">
        <v>230.02</v>
      </c>
      <c r="CL7" s="38">
        <v>219.46</v>
      </c>
      <c r="CM7" s="38">
        <v>45.6</v>
      </c>
      <c r="CN7" s="38">
        <v>43.1</v>
      </c>
      <c r="CO7" s="38">
        <v>44.5</v>
      </c>
      <c r="CP7" s="38">
        <v>40.200000000000003</v>
      </c>
      <c r="CQ7" s="38">
        <v>39.9</v>
      </c>
      <c r="CR7" s="38">
        <v>43.58</v>
      </c>
      <c r="CS7" s="38">
        <v>41.35</v>
      </c>
      <c r="CT7" s="38">
        <v>42.9</v>
      </c>
      <c r="CU7" s="38">
        <v>43.36</v>
      </c>
      <c r="CV7" s="38">
        <v>42.56</v>
      </c>
      <c r="CW7" s="38">
        <v>42.82</v>
      </c>
      <c r="CX7" s="38">
        <v>60.51</v>
      </c>
      <c r="CY7" s="38">
        <v>60.96</v>
      </c>
      <c r="CZ7" s="38">
        <v>100</v>
      </c>
      <c r="DA7" s="38">
        <v>64.19</v>
      </c>
      <c r="DB7" s="38">
        <v>65.459999999999994</v>
      </c>
      <c r="DC7" s="38">
        <v>82.35</v>
      </c>
      <c r="DD7" s="38">
        <v>82.9</v>
      </c>
      <c r="DE7" s="38">
        <v>83.5</v>
      </c>
      <c r="DF7" s="38">
        <v>83.06</v>
      </c>
      <c r="DG7" s="38">
        <v>83.32</v>
      </c>
      <c r="DH7" s="38">
        <v>83.36</v>
      </c>
      <c r="DI7" s="38">
        <v>17.170000000000002</v>
      </c>
      <c r="DJ7" s="38">
        <v>18.13</v>
      </c>
      <c r="DK7" s="38">
        <v>20.02</v>
      </c>
      <c r="DL7" s="38">
        <v>21.82</v>
      </c>
      <c r="DM7" s="38">
        <v>23.9</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dcterms:created xsi:type="dcterms:W3CDTF">2019-12-05T04:49:16Z</dcterms:created>
  <dcterms:modified xsi:type="dcterms:W3CDTF">2020-02-06T01:27:57Z</dcterms:modified>
  <cp:category/>
</cp:coreProperties>
</file>