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40 経営企画係\4080 調査・照会回答\10 総務省関係\01 経営比較分析表\R01（H30決算）\02 ダウンロード＆提出\"/>
    </mc:Choice>
  </mc:AlternateContent>
  <workbookProtection workbookAlgorithmName="SHA-512" workbookHashValue="KGOnXC1LZ5JUpepgVBwv2f5xshI2pACia/ibeRPrLh/mGXmNLeCzJ7e+DsvoYUMBb4xCirCuDcNdyRDkyAJg4A==" workbookSaltValue="Dbry9/o5Nh5S9mJcuQB6Z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<sst xmlns="http://schemas.openxmlformats.org/spreadsheetml/2006/main" count="245" uniqueCount="111">
  <si>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</si>
  <si>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</si>
  <si>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</si>
  <si>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</si>
  <si>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</si>
  <si>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</si>
  <si>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</si>
  <si>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</si>
  <si>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</si>
  <si>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</si>
  <si>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</si>
  <si>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</si>
  <si>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</si>
  <si>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</si>
  <si>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</si>
  <si>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</si>
  <si>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</si>
  <si>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</si>
  <si>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</si>
  <si>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</si>
  <si>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</si>
  <si>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</si>
  <si>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</si>
  <si>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</si>
  <si>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</si>
  <si>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</si>
  <si>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</si>
  <si>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</si>
  <si>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</si>
  <si>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</si>
  <si>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</si>
  <si>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</si>
  <si>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</si>
  <si>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</si>
  <si>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</si>
  <si>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</si>
  <si>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</si>
  <si>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</si>
  <si>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</si>
  <si>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</si>
  <si>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</si>
  <si>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</si>
  <si>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</si>
  <si>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</si>
  <si>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</si>
  <si>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</si>
  <si>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</si>
  <si>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</si>
  <si>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</si>
  <si>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</si>
  <si>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</si>
  <si>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</si>
  <si>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</si>
  <si>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</si>
  <si>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</si>
  <si>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</si>
  <si>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</si>
  <si>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</si>
  <si>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</si>
  <si>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</si>
  <si>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</si>
  <si>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</si>
  <si>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</si>
  <si>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</si>
  <si>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</si>
  <si>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</si>
  <si>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</si>
  <si>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</si>
  <si>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</si>
  <si>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</si>
  <si>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</si>
  <si>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</si>
  <si>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</si>
  <si>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</si>
  <si>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</si>
  <si>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</si>
  <si>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</si>
  <si>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</si>
  <si>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</si>
  <si>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</si>
  <si>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</si>
  <si>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</si>
  <si>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</si>
  <si>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</si>
  <si>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</si>
  <si>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</si>
  <si>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</si>
  <si>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</si>
  <si>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</si>
  <si>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</si>
  <si>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</si>
  <si>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</si>
  <si>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</si>
  <si>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</si>
  <si>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</si>
  <si>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</si>
  <si>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新潟市</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</si>
  <si>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</si>
  <si>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</si>
  <si>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</si>
  <si>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</si>
  <si>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</si>
  <si>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</si>
  <si>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</si>
  <si>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</si>
  <si>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</si>
  <si>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</si>
  <si>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</si>
  <si>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本事業は平成24年度に開始した事業であり，現時点では減価償却は進んでいないが，今後も持続可能な事業とするため，適切な維持管理をしていく必要がある。</t>
    <rPh sb="1" eb="2">
      <t>ホン</t>
    </rPh>
    <rPh sb="2" eb="4">
      <t>ジギョウ</t>
    </rPh>
    <rPh sb="5" eb="7">
      <t>ヘイセイ</t>
    </rPh>
    <rPh sb="9" eb="11">
      <t>ネンド</t>
    </rPh>
    <rPh sb="12" eb="14">
      <t>カイシ</t>
    </rPh>
    <rPh sb="16" eb="18">
      <t>ジギョウ</t>
    </rPh>
    <rPh sb="22" eb="25">
      <t>ゲンジテン</t>
    </rPh>
    <rPh sb="27" eb="29">
      <t>ゲンカ</t>
    </rPh>
    <rPh sb="29" eb="31">
      <t>ショウキャク</t>
    </rPh>
    <rPh sb="32" eb="33">
      <t>スス</t>
    </rPh>
    <rPh sb="40" eb="42">
      <t>コンゴ</t>
    </rPh>
    <rPh sb="43" eb="45">
      <t>ジゾク</t>
    </rPh>
    <rPh sb="45" eb="47">
      <t>カノウ</t>
    </rPh>
    <rPh sb="48" eb="50">
      <t>ジギョウ</t>
    </rPh>
    <rPh sb="56" eb="58">
      <t>テキセツ</t>
    </rPh>
    <rPh sb="59" eb="61">
      <t>イジ</t>
    </rPh>
    <rPh sb="61" eb="63">
      <t>カンリ</t>
    </rPh>
    <rPh sb="68" eb="70">
      <t>ヒツヨウ</t>
    </rPh>
    <phoneticPr fontId="4"/>
  </si>
  <si>
    <r>
      <rPr>
        <b/>
        <sz val="11"/>
        <color theme="1"/>
        <rFont val="ＭＳ ゴシック"/>
        <family val="3"/>
        <charset val="128"/>
      </rPr>
      <t>① 経常収支比率　②　累積欠損金比率</t>
    </r>
    <r>
      <rPr>
        <sz val="11"/>
        <color theme="1"/>
        <rFont val="ＭＳ ゴシック"/>
        <family val="3"/>
        <charset val="128"/>
      </rPr>
      <t xml:space="preserve">
　経費回収率は施設の維持費・資本費が増加傾向にあり，使用料収入で賄えていない状況にある。
　今後も低い水準となる見込みとなり，累積欠損金比率が増加傾向となっていることから，引き続き，維持管理費の効率化を図り，経常収支比率の向上，累積欠損金比率を下げる必要がある。
</t>
    </r>
    <r>
      <rPr>
        <b/>
        <sz val="11"/>
        <color theme="1"/>
        <rFont val="ＭＳ ゴシック"/>
        <family val="3"/>
        <charset val="128"/>
      </rPr>
      <t xml:space="preserve">④ 企業債残高対事業規模比率
</t>
    </r>
    <r>
      <rPr>
        <sz val="11"/>
        <color theme="1"/>
        <rFont val="ＭＳ ゴシック"/>
        <family val="3"/>
        <charset val="128"/>
      </rPr>
      <t xml:space="preserve">　事業開始後間もないことから未償還残高が多く，類似団体に比し高い割合であると考えられる。また，今後も，総合的な汚水処理整備を進めることにより増加傾向になると考えられる。
</t>
    </r>
    <r>
      <rPr>
        <b/>
        <sz val="11"/>
        <color theme="1"/>
        <rFont val="ＭＳ ゴシック"/>
        <family val="3"/>
        <charset val="128"/>
      </rPr>
      <t>⑥ 汚水処理原価</t>
    </r>
    <r>
      <rPr>
        <sz val="11"/>
        <color theme="1"/>
        <rFont val="ＭＳ ゴシック"/>
        <family val="3"/>
        <charset val="128"/>
      </rPr>
      <t xml:space="preserve">
　事業開始時は施設利用率が低く高い値を示していたが，類似団体より低い数値になってきている。ただし，経費回収率は100を切っているため、今後も経費の効率化は必要と認識している。
</t>
    </r>
    <rPh sb="2" eb="4">
      <t>ケイジョウ</t>
    </rPh>
    <rPh sb="4" eb="6">
      <t>シュウシ</t>
    </rPh>
    <rPh sb="6" eb="8">
      <t>ヒリツ</t>
    </rPh>
    <rPh sb="82" eb="84">
      <t>ルイセキ</t>
    </rPh>
    <rPh sb="84" eb="87">
      <t>ケッソンキン</t>
    </rPh>
    <rPh sb="87" eb="89">
      <t>ヒリツ</t>
    </rPh>
    <rPh sb="90" eb="92">
      <t>ゾウカ</t>
    </rPh>
    <rPh sb="92" eb="94">
      <t>ケイコウ</t>
    </rPh>
    <rPh sb="123" eb="125">
      <t>ケイジョウ</t>
    </rPh>
    <rPh sb="125" eb="127">
      <t>シュウシ</t>
    </rPh>
    <rPh sb="127" eb="129">
      <t>ヒリツ</t>
    </rPh>
    <rPh sb="130" eb="132">
      <t>コウジョウ</t>
    </rPh>
    <rPh sb="133" eb="135">
      <t>ルイセキ</t>
    </rPh>
    <rPh sb="135" eb="138">
      <t>ケッソンキン</t>
    </rPh>
    <rPh sb="138" eb="140">
      <t>ヒリツ</t>
    </rPh>
    <rPh sb="141" eb="142">
      <t>サ</t>
    </rPh>
    <rPh sb="153" eb="155">
      <t>キギョウ</t>
    </rPh>
    <rPh sb="155" eb="156">
      <t>サイ</t>
    </rPh>
    <rPh sb="156" eb="158">
      <t>ザンダカ</t>
    </rPh>
    <rPh sb="158" eb="159">
      <t>タイ</t>
    </rPh>
    <rPh sb="159" eb="161">
      <t>ジギョウ</t>
    </rPh>
    <rPh sb="161" eb="163">
      <t>キボ</t>
    </rPh>
    <rPh sb="163" eb="165">
      <t>ヒリツ</t>
    </rPh>
    <rPh sb="167" eb="169">
      <t>ジギョウ</t>
    </rPh>
    <rPh sb="169" eb="172">
      <t>カイシゴ</t>
    </rPh>
    <rPh sb="172" eb="173">
      <t>マ</t>
    </rPh>
    <rPh sb="180" eb="183">
      <t>ミショウカン</t>
    </rPh>
    <rPh sb="183" eb="185">
      <t>ザンダカ</t>
    </rPh>
    <rPh sb="186" eb="187">
      <t>オオ</t>
    </rPh>
    <rPh sb="189" eb="191">
      <t>ルイジ</t>
    </rPh>
    <rPh sb="191" eb="193">
      <t>ダンタイ</t>
    </rPh>
    <rPh sb="194" eb="195">
      <t>ヒ</t>
    </rPh>
    <rPh sb="196" eb="197">
      <t>タカ</t>
    </rPh>
    <rPh sb="198" eb="200">
      <t>ワリアイ</t>
    </rPh>
    <rPh sb="204" eb="205">
      <t>カンガ</t>
    </rPh>
    <rPh sb="213" eb="215">
      <t>コンゴ</t>
    </rPh>
    <rPh sb="217" eb="220">
      <t>ソウゴウテキ</t>
    </rPh>
    <rPh sb="221" eb="223">
      <t>オスイ</t>
    </rPh>
    <rPh sb="223" eb="225">
      <t>ショリ</t>
    </rPh>
    <rPh sb="225" eb="227">
      <t>セイビ</t>
    </rPh>
    <rPh sb="228" eb="229">
      <t>スス</t>
    </rPh>
    <rPh sb="236" eb="238">
      <t>ゾウカ</t>
    </rPh>
    <rPh sb="238" eb="240">
      <t>ケイコウ</t>
    </rPh>
    <rPh sb="244" eb="245">
      <t>カンガ</t>
    </rPh>
    <rPh sb="253" eb="255">
      <t>オスイ</t>
    </rPh>
    <rPh sb="255" eb="257">
      <t>ショリ</t>
    </rPh>
    <rPh sb="257" eb="259">
      <t>ゲンカ</t>
    </rPh>
    <rPh sb="261" eb="263">
      <t>ジギョウ</t>
    </rPh>
    <rPh sb="292" eb="293">
      <t>ヒク</t>
    </rPh>
    <rPh sb="294" eb="296">
      <t>スウチ</t>
    </rPh>
    <rPh sb="309" eb="311">
      <t>ケイヒ</t>
    </rPh>
    <rPh sb="311" eb="313">
      <t>カイシュウ</t>
    </rPh>
    <rPh sb="313" eb="314">
      <t>リツ</t>
    </rPh>
    <rPh sb="319" eb="320">
      <t>キ</t>
    </rPh>
    <rPh sb="327" eb="329">
      <t>コンゴ</t>
    </rPh>
    <rPh sb="330" eb="332">
      <t>ケイヒ</t>
    </rPh>
    <rPh sb="333" eb="336">
      <t>コウリツカ</t>
    </rPh>
    <rPh sb="337" eb="339">
      <t>ヒツヨウ</t>
    </rPh>
    <rPh sb="340" eb="342">
      <t>ニンシキ</t>
    </rPh>
    <phoneticPr fontId="4"/>
  </si>
  <si>
    <t>　本事業は，平成24年時に本市下水道中期ビジョン[改訂版]に基づき未普及地域の早期解消及び，地域の実情やニーズに合った最も効率的で持続可能な汚水処理施設の整備の推進のため取り組んでいる事業である。
　今後については，民設の合併浄化槽制度の活用も考慮し，規模や進め方を考えていく必要がある。
　なお，本市の下水道事業においては，公共下水道，特定環境保全公共下水道，農業集落排水，浄化槽事業を一体的に整備しており，総合的な分析を行う必要がある。</t>
    <rPh sb="1" eb="2">
      <t>ホン</t>
    </rPh>
    <rPh sb="2" eb="4">
      <t>ジギョウ</t>
    </rPh>
    <rPh sb="6" eb="8">
      <t>ヘイセイ</t>
    </rPh>
    <rPh sb="10" eb="11">
      <t>ネン</t>
    </rPh>
    <rPh sb="11" eb="12">
      <t>ジ</t>
    </rPh>
    <rPh sb="13" eb="15">
      <t>ホンシ</t>
    </rPh>
    <rPh sb="15" eb="18">
      <t>ゲスイドウ</t>
    </rPh>
    <rPh sb="18" eb="20">
      <t>チュウキ</t>
    </rPh>
    <rPh sb="25" eb="28">
      <t>カイテイバン</t>
    </rPh>
    <rPh sb="30" eb="31">
      <t>モト</t>
    </rPh>
    <rPh sb="33" eb="36">
      <t>ミフキュウ</t>
    </rPh>
    <rPh sb="36" eb="38">
      <t>チイキ</t>
    </rPh>
    <rPh sb="39" eb="41">
      <t>ソウキ</t>
    </rPh>
    <rPh sb="41" eb="43">
      <t>カイショウ</t>
    </rPh>
    <rPh sb="43" eb="44">
      <t>オヨ</t>
    </rPh>
    <rPh sb="46" eb="48">
      <t>チイキ</t>
    </rPh>
    <rPh sb="49" eb="51">
      <t>ジツジョウ</t>
    </rPh>
    <rPh sb="56" eb="57">
      <t>ア</t>
    </rPh>
    <rPh sb="59" eb="60">
      <t>モット</t>
    </rPh>
    <rPh sb="61" eb="64">
      <t>コウリツテキ</t>
    </rPh>
    <rPh sb="65" eb="67">
      <t>ジゾク</t>
    </rPh>
    <rPh sb="67" eb="69">
      <t>カノウ</t>
    </rPh>
    <rPh sb="70" eb="72">
      <t>オスイ</t>
    </rPh>
    <rPh sb="72" eb="74">
      <t>ショリ</t>
    </rPh>
    <rPh sb="74" eb="76">
      <t>シセツ</t>
    </rPh>
    <rPh sb="77" eb="79">
      <t>セイビ</t>
    </rPh>
    <rPh sb="80" eb="82">
      <t>スイシン</t>
    </rPh>
    <rPh sb="85" eb="86">
      <t>ト</t>
    </rPh>
    <rPh sb="87" eb="88">
      <t>ク</t>
    </rPh>
    <rPh sb="92" eb="94">
      <t>ジギョウ</t>
    </rPh>
    <rPh sb="100" eb="102">
      <t>コンゴ</t>
    </rPh>
    <rPh sb="150" eb="152">
      <t>ホンシ</t>
    </rPh>
    <rPh sb="153" eb="156">
      <t>ゲスイドウ</t>
    </rPh>
    <rPh sb="156" eb="158">
      <t>ジギョウ</t>
    </rPh>
    <rPh sb="164" eb="166">
      <t>コウキョウ</t>
    </rPh>
    <rPh sb="166" eb="169">
      <t>ゲスイドウ</t>
    </rPh>
    <rPh sb="170" eb="172">
      <t>トクテイ</t>
    </rPh>
    <rPh sb="172" eb="174">
      <t>カンキョウ</t>
    </rPh>
    <rPh sb="174" eb="176">
      <t>ホゼン</t>
    </rPh>
    <rPh sb="176" eb="178">
      <t>コウキョウ</t>
    </rPh>
    <rPh sb="178" eb="181">
      <t>ゲスイドウ</t>
    </rPh>
    <rPh sb="182" eb="184">
      <t>ノウギョウ</t>
    </rPh>
    <rPh sb="184" eb="186">
      <t>シュウラク</t>
    </rPh>
    <rPh sb="186" eb="188">
      <t>ハイスイ</t>
    </rPh>
    <rPh sb="189" eb="192">
      <t>ジョウカソウ</t>
    </rPh>
    <rPh sb="192" eb="194">
      <t>ジギョウ</t>
    </rPh>
    <rPh sb="195" eb="198">
      <t>イッタイテキ</t>
    </rPh>
    <rPh sb="199" eb="201">
      <t>セイビ</t>
    </rPh>
    <rPh sb="206" eb="209">
      <t>ソウゴウテキ</t>
    </rPh>
    <rPh sb="210" eb="212">
      <t>ブンセキ</t>
    </rPh>
    <rPh sb="213" eb="214">
      <t>オコナ</t>
    </rPh>
    <rPh sb="215" eb="21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</si>
</sst>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BC1-45FD-AFBF-37523262FD1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BC1-45FD-AFBF-37523262FD1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56</c:v>
                </c:pt>
                <c:pt idx="1">
                  <c:v>54.76</c:v>
                </c:pt>
                <c:pt idx="2">
                  <c:v>56.37</c:v>
                </c:pt>
                <c:pt idx="3">
                  <c:v>67.34</c:v>
                </c:pt>
                <c:pt idx="4">
                  <c:v>58.27</c:v>
                </c:pt>
              </c:numCache>
            </c:numRef>
          </c:val>
          <c:extLst>
            <c:ext xmlns:c16="http://schemas.microsoft.com/office/drawing/2014/chart" uri="{C3380CC4-5D6E-409C-BE32-E72D297353CC}">
              <c16:uniqueId val="{00000000-4E6E-458F-99CD-D37B6292925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54.93</c:v>
                </c:pt>
              </c:numCache>
            </c:numRef>
          </c:val>
          <c:smooth val="0"/>
          <c:extLst>
            <c:ext xmlns:c16="http://schemas.microsoft.com/office/drawing/2014/chart" uri="{C3380CC4-5D6E-409C-BE32-E72D297353CC}">
              <c16:uniqueId val="{00000001-4E6E-458F-99CD-D37B6292925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31C-4131-93E5-367BEA38077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65.569999999999993</c:v>
                </c:pt>
              </c:numCache>
            </c:numRef>
          </c:val>
          <c:smooth val="0"/>
          <c:extLst>
            <c:ext xmlns:c16="http://schemas.microsoft.com/office/drawing/2014/chart" uri="{C3380CC4-5D6E-409C-BE32-E72D297353CC}">
              <c16:uniqueId val="{00000001-231C-4131-93E5-367BEA38077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c:v>
                </c:pt>
                <c:pt idx="1">
                  <c:v>100</c:v>
                </c:pt>
                <c:pt idx="2">
                  <c:v>62.26</c:v>
                </c:pt>
                <c:pt idx="3">
                  <c:v>58.25</c:v>
                </c:pt>
                <c:pt idx="4">
                  <c:v>64.97</c:v>
                </c:pt>
              </c:numCache>
            </c:numRef>
          </c:val>
          <c:extLst>
            <c:ext xmlns:c16="http://schemas.microsoft.com/office/drawing/2014/chart" uri="{C3380CC4-5D6E-409C-BE32-E72D297353CC}">
              <c16:uniqueId val="{00000000-CB0A-4ABD-920F-7DFF2543D12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90.66</c:v>
                </c:pt>
                <c:pt idx="1">
                  <c:v>89.69</c:v>
                </c:pt>
                <c:pt idx="2">
                  <c:v>85.72</c:v>
                </c:pt>
                <c:pt idx="3">
                  <c:v>93.44</c:v>
                </c:pt>
                <c:pt idx="4">
                  <c:v>90.02</c:v>
                </c:pt>
              </c:numCache>
            </c:numRef>
          </c:val>
          <c:smooth val="0"/>
          <c:extLst>
            <c:ext xmlns:c16="http://schemas.microsoft.com/office/drawing/2014/chart" uri="{C3380CC4-5D6E-409C-BE32-E72D297353CC}">
              <c16:uniqueId val="{00000001-CB0A-4ABD-920F-7DFF2543D12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3.32</c:v>
                </c:pt>
                <c:pt idx="1">
                  <c:v>4.8</c:v>
                </c:pt>
                <c:pt idx="2">
                  <c:v>6.48</c:v>
                </c:pt>
                <c:pt idx="3">
                  <c:v>8.5399999999999991</c:v>
                </c:pt>
                <c:pt idx="4">
                  <c:v>10.41</c:v>
                </c:pt>
              </c:numCache>
            </c:numRef>
          </c:val>
          <c:extLst>
            <c:ext xmlns:c16="http://schemas.microsoft.com/office/drawing/2014/chart" uri="{C3380CC4-5D6E-409C-BE32-E72D297353CC}">
              <c16:uniqueId val="{00000000-A10A-439B-9830-47AF1B58D5A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13.6</c:v>
                </c:pt>
                <c:pt idx="1">
                  <c:v>14.97</c:v>
                </c:pt>
                <c:pt idx="2">
                  <c:v>16.16</c:v>
                </c:pt>
                <c:pt idx="3">
                  <c:v>16.420000000000002</c:v>
                </c:pt>
                <c:pt idx="4">
                  <c:v>16.41</c:v>
                </c:pt>
              </c:numCache>
            </c:numRef>
          </c:val>
          <c:smooth val="0"/>
          <c:extLst>
            <c:ext xmlns:c16="http://schemas.microsoft.com/office/drawing/2014/chart" uri="{C3380CC4-5D6E-409C-BE32-E72D297353CC}">
              <c16:uniqueId val="{00000001-A10A-439B-9830-47AF1B58D5A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91C-42B6-8A66-F74FF9DDFC3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91C-42B6-8A66-F74FF9DDFC3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formatCode="#,##0.00;&quot;△&quot;#,##0.00;&quot;-&quot;">
                  <c:v>43.98</c:v>
                </c:pt>
                <c:pt idx="3" formatCode="#,##0.00;&quot;△&quot;#,##0.00;&quot;-&quot;">
                  <c:v>134.62</c:v>
                </c:pt>
                <c:pt idx="4" formatCode="#,##0.00;&quot;△&quot;#,##0.00;&quot;-&quot;">
                  <c:v>200.74</c:v>
                </c:pt>
              </c:numCache>
            </c:numRef>
          </c:val>
          <c:extLst>
            <c:ext xmlns:c16="http://schemas.microsoft.com/office/drawing/2014/chart" uri="{C3380CC4-5D6E-409C-BE32-E72D297353CC}">
              <c16:uniqueId val="{00000000-9EFB-4ACA-9287-58CA937AF4E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91.1</c:v>
                </c:pt>
                <c:pt idx="1">
                  <c:v>124.89</c:v>
                </c:pt>
                <c:pt idx="2">
                  <c:v>129.72999999999999</c:v>
                </c:pt>
                <c:pt idx="3">
                  <c:v>123.58</c:v>
                </c:pt>
                <c:pt idx="4">
                  <c:v>221.28</c:v>
                </c:pt>
              </c:numCache>
            </c:numRef>
          </c:val>
          <c:smooth val="0"/>
          <c:extLst>
            <c:ext xmlns:c16="http://schemas.microsoft.com/office/drawing/2014/chart" uri="{C3380CC4-5D6E-409C-BE32-E72D297353CC}">
              <c16:uniqueId val="{00000001-9EFB-4ACA-9287-58CA937AF4E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56.1</c:v>
                </c:pt>
                <c:pt idx="1">
                  <c:v>171.56</c:v>
                </c:pt>
                <c:pt idx="2">
                  <c:v>35.25</c:v>
                </c:pt>
                <c:pt idx="3">
                  <c:v>33.96</c:v>
                </c:pt>
                <c:pt idx="4">
                  <c:v>53.33</c:v>
                </c:pt>
              </c:numCache>
            </c:numRef>
          </c:val>
          <c:extLst>
            <c:ext xmlns:c16="http://schemas.microsoft.com/office/drawing/2014/chart" uri="{C3380CC4-5D6E-409C-BE32-E72D297353CC}">
              <c16:uniqueId val="{00000000-5D8F-4D6A-AD71-501FFE6E4E0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247.48</c:v>
                </c:pt>
                <c:pt idx="1">
                  <c:v>221.76</c:v>
                </c:pt>
                <c:pt idx="2">
                  <c:v>180.07</c:v>
                </c:pt>
                <c:pt idx="3">
                  <c:v>172.39</c:v>
                </c:pt>
                <c:pt idx="4">
                  <c:v>113.42</c:v>
                </c:pt>
              </c:numCache>
            </c:numRef>
          </c:val>
          <c:smooth val="0"/>
          <c:extLst>
            <c:ext xmlns:c16="http://schemas.microsoft.com/office/drawing/2014/chart" uri="{C3380CC4-5D6E-409C-BE32-E72D297353CC}">
              <c16:uniqueId val="{00000001-5D8F-4D6A-AD71-501FFE6E4E0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1141.19</c:v>
                </c:pt>
                <c:pt idx="1">
                  <c:v>1374.64</c:v>
                </c:pt>
                <c:pt idx="2">
                  <c:v>1393.58</c:v>
                </c:pt>
                <c:pt idx="3">
                  <c:v>1386.29</c:v>
                </c:pt>
                <c:pt idx="4">
                  <c:v>1436.34</c:v>
                </c:pt>
              </c:numCache>
            </c:numRef>
          </c:val>
          <c:extLst>
            <c:ext xmlns:c16="http://schemas.microsoft.com/office/drawing/2014/chart" uri="{C3380CC4-5D6E-409C-BE32-E72D297353CC}">
              <c16:uniqueId val="{00000000-DBD6-40C0-867D-1CF4160F94E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386.46</c:v>
                </c:pt>
              </c:numCache>
            </c:numRef>
          </c:val>
          <c:smooth val="0"/>
          <c:extLst>
            <c:ext xmlns:c16="http://schemas.microsoft.com/office/drawing/2014/chart" uri="{C3380CC4-5D6E-409C-BE32-E72D297353CC}">
              <c16:uniqueId val="{00000001-DBD6-40C0-867D-1CF4160F94E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43.2</c:v>
                </c:pt>
                <c:pt idx="1">
                  <c:v>48.8</c:v>
                </c:pt>
                <c:pt idx="2">
                  <c:v>52.1</c:v>
                </c:pt>
                <c:pt idx="3">
                  <c:v>48.97</c:v>
                </c:pt>
                <c:pt idx="4">
                  <c:v>55</c:v>
                </c:pt>
              </c:numCache>
            </c:numRef>
          </c:val>
          <c:extLst>
            <c:ext xmlns:c16="http://schemas.microsoft.com/office/drawing/2014/chart" uri="{C3380CC4-5D6E-409C-BE32-E72D297353CC}">
              <c16:uniqueId val="{00000000-947C-49EA-9D04-F19DC707799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55.85</c:v>
                </c:pt>
              </c:numCache>
            </c:numRef>
          </c:val>
          <c:smooth val="0"/>
          <c:extLst>
            <c:ext xmlns:c16="http://schemas.microsoft.com/office/drawing/2014/chart" uri="{C3380CC4-5D6E-409C-BE32-E72D297353CC}">
              <c16:uniqueId val="{00000001-947C-49EA-9D04-F19DC707799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302.66000000000003</c:v>
                </c:pt>
                <c:pt idx="1">
                  <c:v>280.77999999999997</c:v>
                </c:pt>
                <c:pt idx="2">
                  <c:v>272.47000000000003</c:v>
                </c:pt>
                <c:pt idx="3">
                  <c:v>291.91000000000003</c:v>
                </c:pt>
                <c:pt idx="4">
                  <c:v>263.63</c:v>
                </c:pt>
              </c:numCache>
            </c:numRef>
          </c:val>
          <c:extLst>
            <c:ext xmlns:c16="http://schemas.microsoft.com/office/drawing/2014/chart" uri="{C3380CC4-5D6E-409C-BE32-E72D297353CC}">
              <c16:uniqueId val="{00000000-2863-4B54-8A70-364162FECC8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287.91000000000003</c:v>
                </c:pt>
              </c:numCache>
            </c:numRef>
          </c:val>
          <c:smooth val="0"/>
          <c:extLst>
            <c:ext xmlns:c16="http://schemas.microsoft.com/office/drawing/2014/chart" uri="{C3380CC4-5D6E-409C-BE32-E72D297353CC}">
              <c16:uniqueId val="{00000001-2863-4B54-8A70-364162FECC8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【148.05】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【17.99】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J43" zoomScale="90" zoomScaleNormal="9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新潟県　新潟市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K3</v>
      </c>
      <c r="X8" s="71"/>
      <c r="Y8" s="71"/>
      <c r="Z8" s="71"/>
      <c r="AA8" s="71"/>
      <c r="AB8" s="71"/>
      <c r="AC8" s="71"/>
      <c r="AD8" s="72" t="str">
        <f>データ!$M$6</f>
        <v>非設置</v>
      </c>
      <c r="AE8" s="72"/>
      <c r="AF8" s="72"/>
      <c r="AG8" s="72"/>
      <c r="AH8" s="72"/>
      <c r="AI8" s="72"/>
      <c r="AJ8" s="72"/>
      <c r="AK8" s="3"/>
      <c r="AL8" s="68">
        <f>データ!S6</f>
        <v>792868</v>
      </c>
      <c r="AM8" s="68"/>
      <c r="AN8" s="68"/>
      <c r="AO8" s="68"/>
      <c r="AP8" s="68"/>
      <c r="AQ8" s="68"/>
      <c r="AR8" s="68"/>
      <c r="AS8" s="68"/>
      <c r="AT8" s="67">
        <f>データ!T6</f>
        <v>726.45</v>
      </c>
      <c r="AU8" s="67"/>
      <c r="AV8" s="67"/>
      <c r="AW8" s="67"/>
      <c r="AX8" s="67"/>
      <c r="AY8" s="67"/>
      <c r="AZ8" s="67"/>
      <c r="BA8" s="67"/>
      <c r="BB8" s="67">
        <f>データ!U6</f>
        <v>1091.43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39.42</v>
      </c>
      <c r="J10" s="67"/>
      <c r="K10" s="67"/>
      <c r="L10" s="67"/>
      <c r="M10" s="67"/>
      <c r="N10" s="67"/>
      <c r="O10" s="67"/>
      <c r="P10" s="67">
        <f>データ!P6</f>
        <v>0.1</v>
      </c>
      <c r="Q10" s="67"/>
      <c r="R10" s="67"/>
      <c r="S10" s="67"/>
      <c r="T10" s="67"/>
      <c r="U10" s="67"/>
      <c r="V10" s="67"/>
      <c r="W10" s="67">
        <f>データ!Q6</f>
        <v>100</v>
      </c>
      <c r="X10" s="67"/>
      <c r="Y10" s="67"/>
      <c r="Z10" s="67"/>
      <c r="AA10" s="67"/>
      <c r="AB10" s="67"/>
      <c r="AC10" s="67"/>
      <c r="AD10" s="68">
        <f>データ!R6</f>
        <v>3607</v>
      </c>
      <c r="AE10" s="68"/>
      <c r="AF10" s="68"/>
      <c r="AG10" s="68"/>
      <c r="AH10" s="68"/>
      <c r="AI10" s="68"/>
      <c r="AJ10" s="68"/>
      <c r="AK10" s="2"/>
      <c r="AL10" s="68">
        <f>データ!V6</f>
        <v>818</v>
      </c>
      <c r="AM10" s="68"/>
      <c r="AN10" s="68"/>
      <c r="AO10" s="68"/>
      <c r="AP10" s="68"/>
      <c r="AQ10" s="68"/>
      <c r="AR10" s="68"/>
      <c r="AS10" s="68"/>
      <c r="AT10" s="67">
        <f>データ!W6</f>
        <v>0.01</v>
      </c>
      <c r="AU10" s="67"/>
      <c r="AV10" s="67"/>
      <c r="AW10" s="67"/>
      <c r="AX10" s="67"/>
      <c r="AY10" s="67"/>
      <c r="AZ10" s="67"/>
      <c r="BA10" s="67"/>
      <c r="BB10" s="67">
        <f>データ!X6</f>
        <v>81800</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109</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【90.10】</v>
      </c>
      <c r="F85" s="26" t="str">
        <f>データ!AT6</f>
        <v>【164.71】</v>
      </c>
      <c r="G85" s="26" t="str">
        <f>データ!BE6</f>
        <v>【148.05】</v>
      </c>
      <c r="H85" s="26" t="str">
        <f>データ!BP6</f>
        <v>【325.02】</v>
      </c>
      <c r="I85" s="26" t="str">
        <f>データ!CA6</f>
        <v>【60.61】</v>
      </c>
      <c r="J85" s="26" t="str">
        <f>データ!CL6</f>
        <v>【270.94】</v>
      </c>
      <c r="K85" s="26" t="str">
        <f>データ!CW6</f>
        <v>【57.80】</v>
      </c>
      <c r="L85" s="26" t="str">
        <f>データ!DH6</f>
        <v>【78.90】</v>
      </c>
      <c r="M85" s="26" t="str">
        <f>データ!DS6</f>
        <v>【17.99】</v>
      </c>
      <c r="N85" s="26" t="str">
        <f>データ!ED6</f>
        <v>【-】</v>
      </c>
      <c r="O85" s="26" t="str">
        <f>データ!EO6</f>
        <v>【-】</v>
      </c>
    </row>
  </sheetData>
  <sheetProtection algorithmName="SHA-512" hashValue="3on+5JBwRK6Q8RxYP3uZYK2WF39NDmhOVQBfCAlM7gXlN9J0JnitneAiuSKyEGXiHTBFKU20WdttiuNiv8peIw==" saltValue="nl5E2mVcYgXhZo5JPvU9w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151009</v>
      </c>
      <c r="D6" s="33">
        <f t="shared" si="3"/>
        <v>46</v>
      </c>
      <c r="E6" s="33">
        <f t="shared" si="3"/>
        <v>18</v>
      </c>
      <c r="F6" s="33">
        <f t="shared" si="3"/>
        <v>0</v>
      </c>
      <c r="G6" s="33">
        <f t="shared" si="3"/>
        <v>0</v>
      </c>
      <c r="H6" s="33" t="str">
        <f t="shared" si="3"/>
        <v>新潟県　新潟市</v>
      </c>
      <c r="I6" s="33" t="str">
        <f t="shared" si="3"/>
        <v>法適用</v>
      </c>
      <c r="J6" s="33" t="str">
        <f t="shared" si="3"/>
        <v>下水道事業</v>
      </c>
      <c r="K6" s="33" t="str">
        <f t="shared" si="3"/>
        <v>特定地域生活排水処理</v>
      </c>
      <c r="L6" s="33" t="str">
        <f t="shared" si="3"/>
        <v>K3</v>
      </c>
      <c r="M6" s="33" t="str">
        <f t="shared" si="3"/>
        <v>非設置</v>
      </c>
      <c r="N6" s="34" t="str">
        <f t="shared" si="3"/>
        <v>-</v>
      </c>
      <c r="O6" s="34">
        <f t="shared" si="3"/>
        <v>39.42</v>
      </c>
      <c r="P6" s="34">
        <f t="shared" si="3"/>
        <v>0.1</v>
      </c>
      <c r="Q6" s="34">
        <f t="shared" si="3"/>
        <v>100</v>
      </c>
      <c r="R6" s="34">
        <f t="shared" si="3"/>
        <v>3607</v>
      </c>
      <c r="S6" s="34">
        <f t="shared" si="3"/>
        <v>792868</v>
      </c>
      <c r="T6" s="34">
        <f t="shared" si="3"/>
        <v>726.45</v>
      </c>
      <c r="U6" s="34">
        <f t="shared" si="3"/>
        <v>1091.43</v>
      </c>
      <c r="V6" s="34">
        <f t="shared" si="3"/>
        <v>818</v>
      </c>
      <c r="W6" s="34">
        <f t="shared" si="3"/>
        <v>0.01</v>
      </c>
      <c r="X6" s="34">
        <f t="shared" si="3"/>
        <v>81800</v>
      </c>
      <c r="Y6" s="35">
        <f>IF(Y7="",NA(),Y7)</f>
        <v>100</v>
      </c>
      <c r="Z6" s="35">
        <f t="shared" ref="Z6:AH6" si="4">IF(Z7="",NA(),Z7)</f>
        <v>100</v>
      </c>
      <c r="AA6" s="35">
        <f t="shared" si="4"/>
        <v>62.26</v>
      </c>
      <c r="AB6" s="35">
        <f t="shared" si="4"/>
        <v>58.25</v>
      </c>
      <c r="AC6" s="35">
        <f t="shared" si="4"/>
        <v>64.97</v>
      </c>
      <c r="AD6" s="35">
        <f t="shared" si="4"/>
        <v>90.66</v>
      </c>
      <c r="AE6" s="35">
        <f t="shared" si="4"/>
        <v>89.69</v>
      </c>
      <c r="AF6" s="35">
        <f t="shared" si="4"/>
        <v>85.72</v>
      </c>
      <c r="AG6" s="35">
        <f t="shared" si="4"/>
        <v>93.44</v>
      </c>
      <c r="AH6" s="35">
        <f t="shared" si="4"/>
        <v>90.02</v>
      </c>
      <c r="AI6" s="34" t="str">
        <f>IF(AI7="","",IF(AI7="-","【-】","【"&amp;SUBSTITUTE(TEXT(AI7,"#,##0.00"),"-","△")&amp;"】"))</f>
        <v>【90.10】</v>
      </c>
      <c r="AJ6" s="34">
        <f>IF(AJ7="",NA(),AJ7)</f>
        <v>0</v>
      </c>
      <c r="AK6" s="34">
        <f t="shared" ref="AK6:AS6" si="5">IF(AK7="",NA(),AK7)</f>
        <v>0</v>
      </c>
      <c r="AL6" s="35">
        <f t="shared" si="5"/>
        <v>43.98</v>
      </c>
      <c r="AM6" s="35">
        <f t="shared" si="5"/>
        <v>134.62</v>
      </c>
      <c r="AN6" s="35">
        <f t="shared" si="5"/>
        <v>200.74</v>
      </c>
      <c r="AO6" s="35">
        <f t="shared" si="5"/>
        <v>91.1</v>
      </c>
      <c r="AP6" s="35">
        <f t="shared" si="5"/>
        <v>124.89</v>
      </c>
      <c r="AQ6" s="35">
        <f t="shared" si="5"/>
        <v>129.72999999999999</v>
      </c>
      <c r="AR6" s="35">
        <f t="shared" si="5"/>
        <v>123.58</v>
      </c>
      <c r="AS6" s="35">
        <f t="shared" si="5"/>
        <v>221.28</v>
      </c>
      <c r="AT6" s="34" t="str">
        <f>IF(AT7="","",IF(AT7="-","【-】","【"&amp;SUBSTITUTE(TEXT(AT7,"#,##0.00"),"-","△")&amp;"】"))</f>
        <v>【164.71】</v>
      </c>
      <c r="AU6" s="35">
        <f>IF(AU7="",NA(),AU7)</f>
        <v>56.1</v>
      </c>
      <c r="AV6" s="35">
        <f t="shared" ref="AV6:BD6" si="6">IF(AV7="",NA(),AV7)</f>
        <v>171.56</v>
      </c>
      <c r="AW6" s="35">
        <f t="shared" si="6"/>
        <v>35.25</v>
      </c>
      <c r="AX6" s="35">
        <f t="shared" si="6"/>
        <v>33.96</v>
      </c>
      <c r="AY6" s="35">
        <f t="shared" si="6"/>
        <v>53.33</v>
      </c>
      <c r="AZ6" s="35">
        <f t="shared" si="6"/>
        <v>247.48</v>
      </c>
      <c r="BA6" s="35">
        <f t="shared" si="6"/>
        <v>221.76</v>
      </c>
      <c r="BB6" s="35">
        <f t="shared" si="6"/>
        <v>180.07</v>
      </c>
      <c r="BC6" s="35">
        <f t="shared" si="6"/>
        <v>172.39</v>
      </c>
      <c r="BD6" s="35">
        <f t="shared" si="6"/>
        <v>113.42</v>
      </c>
      <c r="BE6" s="34" t="str">
        <f>IF(BE7="","",IF(BE7="-","【-】","【"&amp;SUBSTITUTE(TEXT(BE7,"#,##0.00"),"-","△")&amp;"】"))</f>
        <v>【148.05】</v>
      </c>
      <c r="BF6" s="35">
        <f>IF(BF7="",NA(),BF7)</f>
        <v>1141.19</v>
      </c>
      <c r="BG6" s="35">
        <f t="shared" ref="BG6:BO6" si="7">IF(BG7="",NA(),BG7)</f>
        <v>1374.64</v>
      </c>
      <c r="BH6" s="35">
        <f t="shared" si="7"/>
        <v>1393.58</v>
      </c>
      <c r="BI6" s="35">
        <f t="shared" si="7"/>
        <v>1386.29</v>
      </c>
      <c r="BJ6" s="35">
        <f t="shared" si="7"/>
        <v>1436.34</v>
      </c>
      <c r="BK6" s="35">
        <f t="shared" si="7"/>
        <v>416.91</v>
      </c>
      <c r="BL6" s="35">
        <f t="shared" si="7"/>
        <v>392.19</v>
      </c>
      <c r="BM6" s="35">
        <f t="shared" si="7"/>
        <v>413.5</v>
      </c>
      <c r="BN6" s="35">
        <f t="shared" si="7"/>
        <v>407.42</v>
      </c>
      <c r="BO6" s="35">
        <f t="shared" si="7"/>
        <v>386.46</v>
      </c>
      <c r="BP6" s="34" t="str">
        <f>IF(BP7="","",IF(BP7="-","【-】","【"&amp;SUBSTITUTE(TEXT(BP7,"#,##0.00"),"-","△")&amp;"】"))</f>
        <v>【325.02】</v>
      </c>
      <c r="BQ6" s="35">
        <f>IF(BQ7="",NA(),BQ7)</f>
        <v>43.2</v>
      </c>
      <c r="BR6" s="35">
        <f t="shared" ref="BR6:BZ6" si="8">IF(BR7="",NA(),BR7)</f>
        <v>48.8</v>
      </c>
      <c r="BS6" s="35">
        <f t="shared" si="8"/>
        <v>52.1</v>
      </c>
      <c r="BT6" s="35">
        <f t="shared" si="8"/>
        <v>48.97</v>
      </c>
      <c r="BU6" s="35">
        <f t="shared" si="8"/>
        <v>55</v>
      </c>
      <c r="BV6" s="35">
        <f t="shared" si="8"/>
        <v>57.93</v>
      </c>
      <c r="BW6" s="35">
        <f t="shared" si="8"/>
        <v>57.03</v>
      </c>
      <c r="BX6" s="35">
        <f t="shared" si="8"/>
        <v>55.84</v>
      </c>
      <c r="BY6" s="35">
        <f t="shared" si="8"/>
        <v>57.08</v>
      </c>
      <c r="BZ6" s="35">
        <f t="shared" si="8"/>
        <v>55.85</v>
      </c>
      <c r="CA6" s="34" t="str">
        <f>IF(CA7="","",IF(CA7="-","【-】","【"&amp;SUBSTITUTE(TEXT(CA7,"#,##0.00"),"-","△")&amp;"】"))</f>
        <v>【60.61】</v>
      </c>
      <c r="CB6" s="35">
        <f>IF(CB7="",NA(),CB7)</f>
        <v>302.66000000000003</v>
      </c>
      <c r="CC6" s="35">
        <f t="shared" ref="CC6:CK6" si="9">IF(CC7="",NA(),CC7)</f>
        <v>280.77999999999997</v>
      </c>
      <c r="CD6" s="35">
        <f t="shared" si="9"/>
        <v>272.47000000000003</v>
      </c>
      <c r="CE6" s="35">
        <f t="shared" si="9"/>
        <v>291.91000000000003</v>
      </c>
      <c r="CF6" s="35">
        <f t="shared" si="9"/>
        <v>263.63</v>
      </c>
      <c r="CG6" s="35">
        <f t="shared" si="9"/>
        <v>276.93</v>
      </c>
      <c r="CH6" s="35">
        <f t="shared" si="9"/>
        <v>283.73</v>
      </c>
      <c r="CI6" s="35">
        <f t="shared" si="9"/>
        <v>287.57</v>
      </c>
      <c r="CJ6" s="35">
        <f t="shared" si="9"/>
        <v>286.86</v>
      </c>
      <c r="CK6" s="35">
        <f t="shared" si="9"/>
        <v>287.91000000000003</v>
      </c>
      <c r="CL6" s="34" t="str">
        <f>IF(CL7="","",IF(CL7="-","【-】","【"&amp;SUBSTITUTE(TEXT(CL7,"#,##0.00"),"-","△")&amp;"】"))</f>
        <v>【270.94】</v>
      </c>
      <c r="CM6" s="35">
        <f>IF(CM7="",NA(),CM7)</f>
        <v>56</v>
      </c>
      <c r="CN6" s="35">
        <f t="shared" ref="CN6:CV6" si="10">IF(CN7="",NA(),CN7)</f>
        <v>54.76</v>
      </c>
      <c r="CO6" s="35">
        <f t="shared" si="10"/>
        <v>56.37</v>
      </c>
      <c r="CP6" s="35">
        <f t="shared" si="10"/>
        <v>67.34</v>
      </c>
      <c r="CQ6" s="35">
        <f t="shared" si="10"/>
        <v>58.27</v>
      </c>
      <c r="CR6" s="35">
        <f t="shared" si="10"/>
        <v>59.08</v>
      </c>
      <c r="CS6" s="35">
        <f t="shared" si="10"/>
        <v>58.25</v>
      </c>
      <c r="CT6" s="35">
        <f t="shared" si="10"/>
        <v>61.55</v>
      </c>
      <c r="CU6" s="35">
        <f t="shared" si="10"/>
        <v>57.22</v>
      </c>
      <c r="CV6" s="35">
        <f t="shared" si="10"/>
        <v>54.93</v>
      </c>
      <c r="CW6" s="34" t="str">
        <f>IF(CW7="","",IF(CW7="-","【-】","【"&amp;SUBSTITUTE(TEXT(CW7,"#,##0.00"),"-","△")&amp;"】"))</f>
        <v>【57.80】</v>
      </c>
      <c r="CX6" s="35">
        <f>IF(CX7="",NA(),CX7)</f>
        <v>100</v>
      </c>
      <c r="CY6" s="35">
        <f t="shared" ref="CY6:DG6" si="11">IF(CY7="",NA(),CY7)</f>
        <v>100</v>
      </c>
      <c r="CZ6" s="35">
        <f t="shared" si="11"/>
        <v>100</v>
      </c>
      <c r="DA6" s="35">
        <f t="shared" si="11"/>
        <v>100</v>
      </c>
      <c r="DB6" s="35">
        <f t="shared" si="11"/>
        <v>100</v>
      </c>
      <c r="DC6" s="35">
        <f t="shared" si="11"/>
        <v>77.12</v>
      </c>
      <c r="DD6" s="35">
        <f t="shared" si="11"/>
        <v>68.150000000000006</v>
      </c>
      <c r="DE6" s="35">
        <f t="shared" si="11"/>
        <v>67.489999999999995</v>
      </c>
      <c r="DF6" s="35">
        <f t="shared" si="11"/>
        <v>67.290000000000006</v>
      </c>
      <c r="DG6" s="35">
        <f t="shared" si="11"/>
        <v>65.569999999999993</v>
      </c>
      <c r="DH6" s="34" t="str">
        <f>IF(DH7="","",IF(DH7="-","【-】","【"&amp;SUBSTITUTE(TEXT(DH7,"#,##0.00"),"-","△")&amp;"】"))</f>
        <v>【78.90】</v>
      </c>
      <c r="DI6" s="35">
        <f>IF(DI7="",NA(),DI7)</f>
        <v>3.32</v>
      </c>
      <c r="DJ6" s="35">
        <f t="shared" ref="DJ6:DR6" si="12">IF(DJ7="",NA(),DJ7)</f>
        <v>4.8</v>
      </c>
      <c r="DK6" s="35">
        <f t="shared" si="12"/>
        <v>6.48</v>
      </c>
      <c r="DL6" s="35">
        <f t="shared" si="12"/>
        <v>8.5399999999999991</v>
      </c>
      <c r="DM6" s="35">
        <f t="shared" si="12"/>
        <v>10.41</v>
      </c>
      <c r="DN6" s="35">
        <f t="shared" si="12"/>
        <v>13.6</v>
      </c>
      <c r="DO6" s="35">
        <f t="shared" si="12"/>
        <v>14.97</v>
      </c>
      <c r="DP6" s="35">
        <f t="shared" si="12"/>
        <v>16.16</v>
      </c>
      <c r="DQ6" s="35">
        <f t="shared" si="12"/>
        <v>16.420000000000002</v>
      </c>
      <c r="DR6" s="35">
        <f t="shared" si="12"/>
        <v>16.41</v>
      </c>
      <c r="DS6" s="34" t="str">
        <f>IF(DS7="","",IF(DS7="-","【-】","【"&amp;SUBSTITUTE(TEXT(DS7,"#,##0.00"),"-","△")&amp;"】"))</f>
        <v>【17.99】</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2018</v>
      </c>
      <c r="C7" s="37">
        <v>151009</v>
      </c>
      <c r="D7" s="37">
        <v>46</v>
      </c>
      <c r="E7" s="37">
        <v>18</v>
      </c>
      <c r="F7" s="37">
        <v>0</v>
      </c>
      <c r="G7" s="37">
        <v>0</v>
      </c>
      <c r="H7" s="37" t="s">
        <v>96</v>
      </c>
      <c r="I7" s="37" t="s">
        <v>97</v>
      </c>
      <c r="J7" s="37" t="s">
        <v>98</v>
      </c>
      <c r="K7" s="37" t="s">
        <v>99</v>
      </c>
      <c r="L7" s="37" t="s">
        <v>100</v>
      </c>
      <c r="M7" s="37" t="s">
        <v>101</v>
      </c>
      <c r="N7" s="38" t="s">
        <v>102</v>
      </c>
      <c r="O7" s="38">
        <v>39.42</v>
      </c>
      <c r="P7" s="38">
        <v>0.1</v>
      </c>
      <c r="Q7" s="38">
        <v>100</v>
      </c>
      <c r="R7" s="38">
        <v>3607</v>
      </c>
      <c r="S7" s="38">
        <v>792868</v>
      </c>
      <c r="T7" s="38">
        <v>726.45</v>
      </c>
      <c r="U7" s="38">
        <v>1091.43</v>
      </c>
      <c r="V7" s="38">
        <v>818</v>
      </c>
      <c r="W7" s="38">
        <v>0.01</v>
      </c>
      <c r="X7" s="38">
        <v>81800</v>
      </c>
      <c r="Y7" s="38">
        <v>100</v>
      </c>
      <c r="Z7" s="38">
        <v>100</v>
      </c>
      <c r="AA7" s="38">
        <v>62.26</v>
      </c>
      <c r="AB7" s="38">
        <v>58.25</v>
      </c>
      <c r="AC7" s="38">
        <v>64.97</v>
      </c>
      <c r="AD7" s="38">
        <v>90.66</v>
      </c>
      <c r="AE7" s="38">
        <v>89.69</v>
      </c>
      <c r="AF7" s="38">
        <v>85.72</v>
      </c>
      <c r="AG7" s="38">
        <v>93.44</v>
      </c>
      <c r="AH7" s="38">
        <v>90.02</v>
      </c>
      <c r="AI7" s="38">
        <v>90.1</v>
      </c>
      <c r="AJ7" s="38">
        <v>0</v>
      </c>
      <c r="AK7" s="38">
        <v>0</v>
      </c>
      <c r="AL7" s="38">
        <v>43.98</v>
      </c>
      <c r="AM7" s="38">
        <v>134.62</v>
      </c>
      <c r="AN7" s="38">
        <v>200.74</v>
      </c>
      <c r="AO7" s="38">
        <v>91.1</v>
      </c>
      <c r="AP7" s="38">
        <v>124.89</v>
      </c>
      <c r="AQ7" s="38">
        <v>129.72999999999999</v>
      </c>
      <c r="AR7" s="38">
        <v>123.58</v>
      </c>
      <c r="AS7" s="38">
        <v>221.28</v>
      </c>
      <c r="AT7" s="38">
        <v>164.71</v>
      </c>
      <c r="AU7" s="38">
        <v>56.1</v>
      </c>
      <c r="AV7" s="38">
        <v>171.56</v>
      </c>
      <c r="AW7" s="38">
        <v>35.25</v>
      </c>
      <c r="AX7" s="38">
        <v>33.96</v>
      </c>
      <c r="AY7" s="38">
        <v>53.33</v>
      </c>
      <c r="AZ7" s="38">
        <v>247.48</v>
      </c>
      <c r="BA7" s="38">
        <v>221.76</v>
      </c>
      <c r="BB7" s="38">
        <v>180.07</v>
      </c>
      <c r="BC7" s="38">
        <v>172.39</v>
      </c>
      <c r="BD7" s="38">
        <v>113.42</v>
      </c>
      <c r="BE7" s="38">
        <v>148.05000000000001</v>
      </c>
      <c r="BF7" s="38">
        <v>1141.19</v>
      </c>
      <c r="BG7" s="38">
        <v>1374.64</v>
      </c>
      <c r="BH7" s="38">
        <v>1393.58</v>
      </c>
      <c r="BI7" s="38">
        <v>1386.29</v>
      </c>
      <c r="BJ7" s="38">
        <v>1436.34</v>
      </c>
      <c r="BK7" s="38">
        <v>416.91</v>
      </c>
      <c r="BL7" s="38">
        <v>392.19</v>
      </c>
      <c r="BM7" s="38">
        <v>413.5</v>
      </c>
      <c r="BN7" s="38">
        <v>407.42</v>
      </c>
      <c r="BO7" s="38">
        <v>386.46</v>
      </c>
      <c r="BP7" s="38">
        <v>325.02</v>
      </c>
      <c r="BQ7" s="38">
        <v>43.2</v>
      </c>
      <c r="BR7" s="38">
        <v>48.8</v>
      </c>
      <c r="BS7" s="38">
        <v>52.1</v>
      </c>
      <c r="BT7" s="38">
        <v>48.97</v>
      </c>
      <c r="BU7" s="38">
        <v>55</v>
      </c>
      <c r="BV7" s="38">
        <v>57.93</v>
      </c>
      <c r="BW7" s="38">
        <v>57.03</v>
      </c>
      <c r="BX7" s="38">
        <v>55.84</v>
      </c>
      <c r="BY7" s="38">
        <v>57.08</v>
      </c>
      <c r="BZ7" s="38">
        <v>55.85</v>
      </c>
      <c r="CA7" s="38">
        <v>60.61</v>
      </c>
      <c r="CB7" s="38">
        <v>302.66000000000003</v>
      </c>
      <c r="CC7" s="38">
        <v>280.77999999999997</v>
      </c>
      <c r="CD7" s="38">
        <v>272.47000000000003</v>
      </c>
      <c r="CE7" s="38">
        <v>291.91000000000003</v>
      </c>
      <c r="CF7" s="38">
        <v>263.63</v>
      </c>
      <c r="CG7" s="38">
        <v>276.93</v>
      </c>
      <c r="CH7" s="38">
        <v>283.73</v>
      </c>
      <c r="CI7" s="38">
        <v>287.57</v>
      </c>
      <c r="CJ7" s="38">
        <v>286.86</v>
      </c>
      <c r="CK7" s="38">
        <v>287.91000000000003</v>
      </c>
      <c r="CL7" s="38">
        <v>270.94</v>
      </c>
      <c r="CM7" s="38">
        <v>56</v>
      </c>
      <c r="CN7" s="38">
        <v>54.76</v>
      </c>
      <c r="CO7" s="38">
        <v>56.37</v>
      </c>
      <c r="CP7" s="38">
        <v>67.34</v>
      </c>
      <c r="CQ7" s="38">
        <v>58.27</v>
      </c>
      <c r="CR7" s="38">
        <v>59.08</v>
      </c>
      <c r="CS7" s="38">
        <v>58.25</v>
      </c>
      <c r="CT7" s="38">
        <v>61.55</v>
      </c>
      <c r="CU7" s="38">
        <v>57.22</v>
      </c>
      <c r="CV7" s="38">
        <v>54.93</v>
      </c>
      <c r="CW7" s="38">
        <v>57.8</v>
      </c>
      <c r="CX7" s="38">
        <v>100</v>
      </c>
      <c r="CY7" s="38">
        <v>100</v>
      </c>
      <c r="CZ7" s="38">
        <v>100</v>
      </c>
      <c r="DA7" s="38">
        <v>100</v>
      </c>
      <c r="DB7" s="38">
        <v>100</v>
      </c>
      <c r="DC7" s="38">
        <v>77.12</v>
      </c>
      <c r="DD7" s="38">
        <v>68.150000000000006</v>
      </c>
      <c r="DE7" s="38">
        <v>67.489999999999995</v>
      </c>
      <c r="DF7" s="38">
        <v>67.290000000000006</v>
      </c>
      <c r="DG7" s="38">
        <v>65.569999999999993</v>
      </c>
      <c r="DH7" s="38">
        <v>78.900000000000006</v>
      </c>
      <c r="DI7" s="38">
        <v>3.32</v>
      </c>
      <c r="DJ7" s="38">
        <v>4.8</v>
      </c>
      <c r="DK7" s="38">
        <v>6.48</v>
      </c>
      <c r="DL7" s="38">
        <v>8.5399999999999991</v>
      </c>
      <c r="DM7" s="38">
        <v>10.41</v>
      </c>
      <c r="DN7" s="38">
        <v>13.6</v>
      </c>
      <c r="DO7" s="38">
        <v>14.97</v>
      </c>
      <c r="DP7" s="38">
        <v>16.16</v>
      </c>
      <c r="DQ7" s="38">
        <v>16.420000000000002</v>
      </c>
      <c r="DR7" s="38">
        <v>16.41</v>
      </c>
      <c r="DS7" s="38">
        <v>17.989999999999998</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新潟市</cp:lastModifiedBy>
  <dcterms:created xsi:type="dcterms:W3CDTF">2019-12-05T04:57:23Z</dcterms:created>
  <dcterms:modified xsi:type="dcterms:W3CDTF">2020-02-06T02:06:26Z</dcterms:modified>
  <cp:category/>
</cp:coreProperties>
</file>