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40 経営企画係\4080 調査・照会回答\10 総務省関係\01 経営比較分析表\R01（H30決算）\02 ダウンロード＆提出\"/>
    </mc:Choice>
  </mc:AlternateContent>
  <workbookProtection workbookAlgorithmName="SHA-512" workbookHashValue="aXKp23CzMMR6Othkr4SXRf6OhybD01aCgermSVuWuI3dX9DAmvX3oLQyuEezyPtSuqYvDPt7GXjynCtNMRufHw==" workbookSaltValue="XvlLTuE4MB1iJ2A7OEKn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<sst xmlns="http://schemas.openxmlformats.org/spreadsheetml/2006/main" count="247" uniqueCount="111">
  <si>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</si>
  <si>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</si>
  <si>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</si>
  <si>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</si>
  <si>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</si>
  <si>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</si>
  <si>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</si>
  <si>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</si>
  <si>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</si>
  <si>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</si>
  <si>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</si>
  <si>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</si>
  <si>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</si>
  <si>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</si>
  <si>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</si>
  <si>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</si>
  <si>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</si>
  <si>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</si>
  <si>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</si>
  <si>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</si>
  <si>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</si>
  <si>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</si>
  <si>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</si>
  <si>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</si>
  <si>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</si>
  <si>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</si>
  <si>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</si>
  <si>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</si>
  <si>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</si>
  <si>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</si>
  <si>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</si>
  <si>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</si>
  <si>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</si>
  <si>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</si>
  <si>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</si>
  <si>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</si>
  <si>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</si>
  <si>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</si>
  <si>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</si>
  <si>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</si>
  <si>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</si>
  <si>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</si>
  <si>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</si>
  <si>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</si>
  <si>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</si>
  <si>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</si>
  <si>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</si>
  <si>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</si>
  <si>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</si>
  <si>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</si>
  <si>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</si>
  <si>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</si>
  <si>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</si>
  <si>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</si>
  <si>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</si>
  <si>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</si>
  <si>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</si>
  <si>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</si>
  <si>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</si>
  <si>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</si>
  <si>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</si>
  <si>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</si>
  <si>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</si>
  <si>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</si>
  <si>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</si>
  <si>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</si>
  <si>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</si>
  <si>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</si>
  <si>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</si>
  <si>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</si>
  <si>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</si>
  <si>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</si>
  <si>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</si>
  <si>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</si>
  <si>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</si>
  <si>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</si>
  <si>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</si>
  <si>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</si>
  <si>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</si>
  <si>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</si>
  <si>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</si>
  <si>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</si>
  <si>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</si>
  <si>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</si>
  <si>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</si>
  <si>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</si>
  <si>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</si>
  <si>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</si>
  <si>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</si>
  <si>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</si>
  <si>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</si>
  <si>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</si>
  <si>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</si>
  <si>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</si>
  <si>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</si>
  <si>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</si>
  <si>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</si>
  <si>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</si>
  <si>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</si>
  <si>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</si>
  <si>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</si>
  <si>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</si>
  <si>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</si>
  <si>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</si>
  <si>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</si>
  <si>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</si>
  <si>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</si>
  <si>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</si>
  <si>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 経常収支比率</t>
    </r>
    <r>
      <rPr>
        <sz val="11"/>
        <color theme="1"/>
        <rFont val="ＭＳ ゴシック"/>
        <family val="3"/>
        <charset val="128"/>
      </rPr>
      <t xml:space="preserve">
　経費回収率が類似団体に比し低く，使用料収入で賄えていない状況にあり，今後も低い水準となる見込みとなり，引き続き，維持管理費の効率化を図る必要がある。
</t>
    </r>
    <r>
      <rPr>
        <b/>
        <sz val="11"/>
        <color theme="1"/>
        <rFont val="ＭＳ ゴシック"/>
        <family val="3"/>
        <charset val="128"/>
      </rPr>
      <t>③ 流動比率</t>
    </r>
    <r>
      <rPr>
        <sz val="11"/>
        <color theme="1"/>
        <rFont val="ＭＳ ゴシック"/>
        <family val="3"/>
        <charset val="128"/>
      </rPr>
      <t xml:space="preserve">
　事業開始時に借り入れた企業債の償還が29年度から始まることから，28年度から大きく増加している。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事業開始後間もないことから未償還残高が多く，類似団体に比し高い割合であると考えられる。
</t>
    </r>
    <r>
      <rPr>
        <b/>
        <sz val="11"/>
        <color theme="1"/>
        <rFont val="ＭＳ ゴシック"/>
        <family val="3"/>
        <charset val="128"/>
      </rPr>
      <t>⑤ 経費回収率</t>
    </r>
    <r>
      <rPr>
        <sz val="11"/>
        <color theme="1"/>
        <rFont val="ＭＳ ゴシック"/>
        <family val="3"/>
        <charset val="128"/>
      </rPr>
      <t xml:space="preserve">
　水洗化率が100％であり，使用料収入は一定水準を推移する一方，維持管理経費も一定規模必要となり，今後も低い水準になると考えられる。
</t>
    </r>
    <r>
      <rPr>
        <b/>
        <sz val="11"/>
        <color theme="1"/>
        <rFont val="ＭＳ ゴシック"/>
        <family val="3"/>
        <charset val="128"/>
      </rPr>
      <t>⑥ 汚水処理原価</t>
    </r>
    <r>
      <rPr>
        <sz val="11"/>
        <color theme="1"/>
        <rFont val="ＭＳ ゴシック"/>
        <family val="3"/>
        <charset val="128"/>
      </rPr>
      <t xml:space="preserve">
　事業開始後間もないことから，類似団体に比し，維持管理費が低い水準にあると考えられるが，今後，老朽化が進むことにより更に増嵩が見込まれるため，適切な維持管理が必要である。
</t>
    </r>
    <r>
      <rPr>
        <b/>
        <sz val="11"/>
        <color theme="1"/>
        <rFont val="ＭＳ ゴシック"/>
        <family val="3"/>
        <charset val="128"/>
      </rPr>
      <t/>
    </r>
    <rPh sb="2" eb="4">
      <t>ケイジョウ</t>
    </rPh>
    <rPh sb="4" eb="6">
      <t>シュウシ</t>
    </rPh>
    <rPh sb="6" eb="8">
      <t>ヒリツ</t>
    </rPh>
    <rPh sb="16" eb="18">
      <t>ルイジ</t>
    </rPh>
    <rPh sb="18" eb="20">
      <t>ダンタイ</t>
    </rPh>
    <rPh sb="21" eb="22">
      <t>ヒ</t>
    </rPh>
    <rPh sb="32" eb="33">
      <t>マカナ</t>
    </rPh>
    <rPh sb="38" eb="40">
      <t>ジョウキョウ</t>
    </rPh>
    <rPh sb="44" eb="46">
      <t>コンゴ</t>
    </rPh>
    <rPh sb="47" eb="48">
      <t>ヒク</t>
    </rPh>
    <rPh sb="49" eb="51">
      <t>スイジュン</t>
    </rPh>
    <rPh sb="54" eb="56">
      <t>ミコ</t>
    </rPh>
    <rPh sb="87" eb="89">
      <t>リュウドウ</t>
    </rPh>
    <rPh sb="89" eb="91">
      <t>ヒリツ</t>
    </rPh>
    <rPh sb="93" eb="95">
      <t>ジギョウ</t>
    </rPh>
    <rPh sb="95" eb="97">
      <t>カイシ</t>
    </rPh>
    <rPh sb="97" eb="98">
      <t>ジ</t>
    </rPh>
    <rPh sb="99" eb="100">
      <t>カ</t>
    </rPh>
    <rPh sb="101" eb="102">
      <t>イ</t>
    </rPh>
    <rPh sb="104" eb="106">
      <t>キギョウ</t>
    </rPh>
    <rPh sb="106" eb="107">
      <t>サイ</t>
    </rPh>
    <rPh sb="108" eb="110">
      <t>ショウカン</t>
    </rPh>
    <rPh sb="117" eb="118">
      <t>ハジ</t>
    </rPh>
    <rPh sb="127" eb="129">
      <t>ネンド</t>
    </rPh>
    <rPh sb="131" eb="132">
      <t>オオ</t>
    </rPh>
    <rPh sb="134" eb="136">
      <t>ゾウカ</t>
    </rPh>
    <rPh sb="152" eb="154">
      <t>キボ</t>
    </rPh>
    <rPh sb="154" eb="156">
      <t>ヒリツ</t>
    </rPh>
    <rPh sb="158" eb="160">
      <t>ジギョウ</t>
    </rPh>
    <rPh sb="160" eb="163">
      <t>カイシゴ</t>
    </rPh>
    <rPh sb="163" eb="164">
      <t>マ</t>
    </rPh>
    <rPh sb="171" eb="174">
      <t>ミショウカン</t>
    </rPh>
    <rPh sb="174" eb="176">
      <t>ザンダカ</t>
    </rPh>
    <rPh sb="177" eb="178">
      <t>オオ</t>
    </rPh>
    <rPh sb="180" eb="182">
      <t>ルイジ</t>
    </rPh>
    <rPh sb="182" eb="184">
      <t>ダンタイ</t>
    </rPh>
    <rPh sb="185" eb="186">
      <t>ヒ</t>
    </rPh>
    <rPh sb="187" eb="188">
      <t>タカ</t>
    </rPh>
    <rPh sb="189" eb="191">
      <t>ワリアイ</t>
    </rPh>
    <rPh sb="195" eb="196">
      <t>カンガ</t>
    </rPh>
    <rPh sb="204" eb="206">
      <t>ケイヒ</t>
    </rPh>
    <rPh sb="206" eb="208">
      <t>カイシュウ</t>
    </rPh>
    <rPh sb="208" eb="209">
      <t>リツ</t>
    </rPh>
    <rPh sb="211" eb="214">
      <t>スイセンカ</t>
    </rPh>
    <rPh sb="214" eb="215">
      <t>リツ</t>
    </rPh>
    <rPh sb="224" eb="227">
      <t>シヨウリョウ</t>
    </rPh>
    <rPh sb="227" eb="229">
      <t>シュウニュウ</t>
    </rPh>
    <rPh sb="230" eb="232">
      <t>イッテイ</t>
    </rPh>
    <rPh sb="232" eb="234">
      <t>スイジュン</t>
    </rPh>
    <rPh sb="235" eb="237">
      <t>スイイ</t>
    </rPh>
    <rPh sb="239" eb="241">
      <t>イッポウ</t>
    </rPh>
    <rPh sb="242" eb="244">
      <t>イジ</t>
    </rPh>
    <rPh sb="259" eb="261">
      <t>コンゴ</t>
    </rPh>
    <rPh sb="262" eb="263">
      <t>ヒク</t>
    </rPh>
    <rPh sb="264" eb="266">
      <t>スイジュン</t>
    </rPh>
    <rPh sb="270" eb="271">
      <t>カンガ</t>
    </rPh>
    <rPh sb="279" eb="281">
      <t>オスイ</t>
    </rPh>
    <rPh sb="281" eb="283">
      <t>ショリ</t>
    </rPh>
    <rPh sb="283" eb="285">
      <t>ゲンカ</t>
    </rPh>
    <rPh sb="287" eb="289">
      <t>ジギョウ</t>
    </rPh>
    <rPh sb="291" eb="292">
      <t>ゴ</t>
    </rPh>
    <rPh sb="292" eb="293">
      <t>マ</t>
    </rPh>
    <rPh sb="301" eb="303">
      <t>ルイジ</t>
    </rPh>
    <rPh sb="303" eb="305">
      <t>ダンタイ</t>
    </rPh>
    <rPh sb="306" eb="307">
      <t>ヒ</t>
    </rPh>
    <rPh sb="309" eb="311">
      <t>イジ</t>
    </rPh>
    <rPh sb="311" eb="314">
      <t>カンリヒ</t>
    </rPh>
    <rPh sb="315" eb="316">
      <t>ヒク</t>
    </rPh>
    <rPh sb="317" eb="319">
      <t>スイジュン</t>
    </rPh>
    <rPh sb="323" eb="324">
      <t>カンガ</t>
    </rPh>
    <rPh sb="330" eb="332">
      <t>コンゴ</t>
    </rPh>
    <rPh sb="333" eb="335">
      <t>ロウキュウ</t>
    </rPh>
    <rPh sb="335" eb="336">
      <t>カ</t>
    </rPh>
    <rPh sb="337" eb="338">
      <t>スス</t>
    </rPh>
    <rPh sb="344" eb="345">
      <t>サラ</t>
    </rPh>
    <rPh sb="346" eb="348">
      <t>ゾウコウ</t>
    </rPh>
    <rPh sb="349" eb="351">
      <t>ミコ</t>
    </rPh>
    <rPh sb="357" eb="359">
      <t>テキセツ</t>
    </rPh>
    <rPh sb="360" eb="362">
      <t>イジ</t>
    </rPh>
    <rPh sb="362" eb="364">
      <t>カンリ</t>
    </rPh>
    <rPh sb="365" eb="367">
      <t>ヒツヨウ</t>
    </rPh>
    <phoneticPr fontId="4"/>
  </si>
  <si>
    <t>　本事業は平成23年度に開始した事業であり，現時点では減価償却は進んでいないが，今後も持続可能な事業とするため，特定地域生活排水処理事業と一体的に適切な維持管理をしていく必要がある。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40" eb="42">
      <t>コンゴ</t>
    </rPh>
    <rPh sb="43" eb="45">
      <t>ジゾク</t>
    </rPh>
    <rPh sb="45" eb="47">
      <t>カノウ</t>
    </rPh>
    <rPh sb="48" eb="50">
      <t>ジギョウ</t>
    </rPh>
    <rPh sb="56" eb="58">
      <t>トクテイ</t>
    </rPh>
    <rPh sb="58" eb="60">
      <t>チイキ</t>
    </rPh>
    <rPh sb="60" eb="62">
      <t>セイカツ</t>
    </rPh>
    <rPh sb="62" eb="64">
      <t>ハイスイ</t>
    </rPh>
    <rPh sb="64" eb="66">
      <t>ショリ</t>
    </rPh>
    <rPh sb="66" eb="68">
      <t>ジギョウ</t>
    </rPh>
    <rPh sb="69" eb="72">
      <t>イッタイテキ</t>
    </rPh>
    <rPh sb="73" eb="75">
      <t>テキセツ</t>
    </rPh>
    <rPh sb="76" eb="78">
      <t>イジ</t>
    </rPh>
    <rPh sb="78" eb="80">
      <t>カンリ</t>
    </rPh>
    <rPh sb="85" eb="87">
      <t>ヒツヨウ</t>
    </rPh>
    <phoneticPr fontId="4"/>
  </si>
  <si>
    <t>　本事業は，平成23年時に本市下水道中期ビジョン[改訂版]に基づき未普及地域の早期解消及び，地域の実情やニーズに合った最も効率的で持続可能な汚水処理施設の整備の推進のため取り組んでいる事業である。
　今後については，民設の合併浄化槽制度の活用も考慮し，規模や進め方を考えていく必要がある。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2" eb="94">
      <t>ジギョウ</t>
    </rPh>
    <rPh sb="100" eb="102">
      <t>コンゴ</t>
    </rPh>
    <rPh sb="150" eb="152">
      <t>ホンシ</t>
    </rPh>
    <rPh sb="153" eb="156">
      <t>ゲスイドウ</t>
    </rPh>
    <rPh sb="156" eb="158">
      <t>ジギョウ</t>
    </rPh>
    <rPh sb="164" eb="166">
      <t>コウキョウ</t>
    </rPh>
    <rPh sb="166" eb="169">
      <t>ゲスイドウ</t>
    </rPh>
    <rPh sb="170" eb="172">
      <t>トクテイ</t>
    </rPh>
    <rPh sb="172" eb="174">
      <t>カンキョウ</t>
    </rPh>
    <rPh sb="174" eb="176">
      <t>ホゼン</t>
    </rPh>
    <rPh sb="176" eb="178">
      <t>コウキョウ</t>
    </rPh>
    <rPh sb="178" eb="181">
      <t>ゲスイドウ</t>
    </rPh>
    <rPh sb="182" eb="184">
      <t>ノウギョウ</t>
    </rPh>
    <rPh sb="184" eb="186">
      <t>シュウラク</t>
    </rPh>
    <rPh sb="186" eb="188">
      <t>ハイスイ</t>
    </rPh>
    <rPh sb="189" eb="192">
      <t>ジョウカソウ</t>
    </rPh>
    <rPh sb="192" eb="194">
      <t>ジギョウ</t>
    </rPh>
    <rPh sb="195" eb="198">
      <t>イッタイテキ</t>
    </rPh>
    <rPh sb="199" eb="201">
      <t>セイビ</t>
    </rPh>
    <rPh sb="206" eb="209">
      <t>ソウゴウテキ</t>
    </rPh>
    <rPh sb="210" eb="212">
      <t>ブンセキ</t>
    </rPh>
    <rPh sb="213" eb="214">
      <t>オコナ</t>
    </rPh>
    <rPh sb="215" eb="2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</si>
</sst>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40-4FDE-9322-612856B65C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40-4FDE-9322-612856B65C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83.33</c:v>
                </c:pt>
                <c:pt idx="1">
                  <c:v>77.78</c:v>
                </c:pt>
                <c:pt idx="2">
                  <c:v>77.78</c:v>
                </c:pt>
                <c:pt idx="3">
                  <c:v>77.78</c:v>
                </c:pt>
                <c:pt idx="4">
                  <c:v>77.78</c:v>
                </c:pt>
              </c:numCache>
            </c:numRef>
          </c:val>
          <c:extLst>
            <c:ext xmlns:c16="http://schemas.microsoft.com/office/drawing/2014/chart" uri="{C3380CC4-5D6E-409C-BE32-E72D297353CC}">
              <c16:uniqueId val="{00000000-F425-44E0-A40F-9C786728C3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49.31</c:v>
                </c:pt>
                <c:pt idx="4">
                  <c:v>47.29</c:v>
                </c:pt>
              </c:numCache>
            </c:numRef>
          </c:val>
          <c:smooth val="0"/>
          <c:extLst>
            <c:ext xmlns:c16="http://schemas.microsoft.com/office/drawing/2014/chart" uri="{C3380CC4-5D6E-409C-BE32-E72D297353CC}">
              <c16:uniqueId val="{00000001-F425-44E0-A40F-9C786728C3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FD-48E2-9142-F5C05A6A90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57.28</c:v>
                </c:pt>
                <c:pt idx="4">
                  <c:v>57.74</c:v>
                </c:pt>
              </c:numCache>
            </c:numRef>
          </c:val>
          <c:smooth val="0"/>
          <c:extLst>
            <c:ext xmlns:c16="http://schemas.microsoft.com/office/drawing/2014/chart" uri="{C3380CC4-5D6E-409C-BE32-E72D297353CC}">
              <c16:uniqueId val="{00000001-C5FD-48E2-9142-F5C05A6A90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53.81</c:v>
                </c:pt>
                <c:pt idx="3">
                  <c:v>58.11</c:v>
                </c:pt>
                <c:pt idx="4">
                  <c:v>37.909999999999997</c:v>
                </c:pt>
              </c:numCache>
            </c:numRef>
          </c:val>
          <c:extLst>
            <c:ext xmlns:c16="http://schemas.microsoft.com/office/drawing/2014/chart" uri="{C3380CC4-5D6E-409C-BE32-E72D297353CC}">
              <c16:uniqueId val="{00000000-FD0C-4F16-878F-4EC5446191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99.54</c:v>
                </c:pt>
                <c:pt idx="1">
                  <c:v>105.63</c:v>
                </c:pt>
                <c:pt idx="2">
                  <c:v>100.37</c:v>
                </c:pt>
                <c:pt idx="3">
                  <c:v>109.03</c:v>
                </c:pt>
                <c:pt idx="4">
                  <c:v>105.3</c:v>
                </c:pt>
              </c:numCache>
            </c:numRef>
          </c:val>
          <c:smooth val="0"/>
          <c:extLst>
            <c:ext xmlns:c16="http://schemas.microsoft.com/office/drawing/2014/chart" uri="{C3380CC4-5D6E-409C-BE32-E72D297353CC}">
              <c16:uniqueId val="{00000001-FD0C-4F16-878F-4EC5446191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9.7200000000000006</c:v>
                </c:pt>
                <c:pt idx="1">
                  <c:v>12.96</c:v>
                </c:pt>
                <c:pt idx="2">
                  <c:v>16.2</c:v>
                </c:pt>
                <c:pt idx="3">
                  <c:v>19.440000000000001</c:v>
                </c:pt>
                <c:pt idx="4">
                  <c:v>22.68</c:v>
                </c:pt>
              </c:numCache>
            </c:numRef>
          </c:val>
          <c:extLst>
            <c:ext xmlns:c16="http://schemas.microsoft.com/office/drawing/2014/chart" uri="{C3380CC4-5D6E-409C-BE32-E72D297353CC}">
              <c16:uniqueId val="{00000000-308A-4A97-B1E1-CC2D742D7A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23.72</c:v>
                </c:pt>
                <c:pt idx="1">
                  <c:v>17.809999999999999</c:v>
                </c:pt>
                <c:pt idx="2">
                  <c:v>18.600000000000001</c:v>
                </c:pt>
                <c:pt idx="3">
                  <c:v>9.51</c:v>
                </c:pt>
                <c:pt idx="4">
                  <c:v>14.11</c:v>
                </c:pt>
              </c:numCache>
            </c:numRef>
          </c:val>
          <c:smooth val="0"/>
          <c:extLst>
            <c:ext xmlns:c16="http://schemas.microsoft.com/office/drawing/2014/chart" uri="{C3380CC4-5D6E-409C-BE32-E72D297353CC}">
              <c16:uniqueId val="{00000001-308A-4A97-B1E1-CC2D742D7A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5F-45B5-9120-F08A88C1B1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5F-45B5-9120-F08A88C1B1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29-404C-B858-53C3870EC4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59.52</c:v>
                </c:pt>
                <c:pt idx="1">
                  <c:v>102.8</c:v>
                </c:pt>
                <c:pt idx="2">
                  <c:v>55.24</c:v>
                </c:pt>
                <c:pt idx="3">
                  <c:v>34.340000000000003</c:v>
                </c:pt>
                <c:pt idx="4">
                  <c:v>40.119999999999997</c:v>
                </c:pt>
              </c:numCache>
            </c:numRef>
          </c:val>
          <c:smooth val="0"/>
          <c:extLst>
            <c:ext xmlns:c16="http://schemas.microsoft.com/office/drawing/2014/chart" uri="{C3380CC4-5D6E-409C-BE32-E72D297353CC}">
              <c16:uniqueId val="{00000001-FD29-404C-B858-53C3870EC4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1547.23</c:v>
                </c:pt>
                <c:pt idx="3">
                  <c:v>966.12</c:v>
                </c:pt>
                <c:pt idx="4">
                  <c:v>889.67</c:v>
                </c:pt>
              </c:numCache>
            </c:numRef>
          </c:val>
          <c:extLst>
            <c:ext xmlns:c16="http://schemas.microsoft.com/office/drawing/2014/chart" uri="{C3380CC4-5D6E-409C-BE32-E72D297353CC}">
              <c16:uniqueId val="{00000000-3470-4F1D-8A0F-7FB7FDD14A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322.33999999999997</c:v>
                </c:pt>
                <c:pt idx="1">
                  <c:v>366.75</c:v>
                </c:pt>
                <c:pt idx="2">
                  <c:v>291.2</c:v>
                </c:pt>
                <c:pt idx="3">
                  <c:v>202.79</c:v>
                </c:pt>
                <c:pt idx="4">
                  <c:v>255.28</c:v>
                </c:pt>
              </c:numCache>
            </c:numRef>
          </c:val>
          <c:smooth val="0"/>
          <c:extLst>
            <c:ext xmlns:c16="http://schemas.microsoft.com/office/drawing/2014/chart" uri="{C3380CC4-5D6E-409C-BE32-E72D297353CC}">
              <c16:uniqueId val="{00000001-3470-4F1D-8A0F-7FB7FDD14A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1805.79</c:v>
                </c:pt>
                <c:pt idx="1">
                  <c:v>1261.9000000000001</c:v>
                </c:pt>
                <c:pt idx="2">
                  <c:v>1261.9000000000001</c:v>
                </c:pt>
                <c:pt idx="3">
                  <c:v>1220.92</c:v>
                </c:pt>
                <c:pt idx="4">
                  <c:v>1179.42</c:v>
                </c:pt>
              </c:numCache>
            </c:numRef>
          </c:val>
          <c:extLst>
            <c:ext xmlns:c16="http://schemas.microsoft.com/office/drawing/2014/chart" uri="{C3380CC4-5D6E-409C-BE32-E72D297353CC}">
              <c16:uniqueId val="{00000000-5374-4AFE-B6AA-11DD9D4A6C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768.3</c:v>
                </c:pt>
                <c:pt idx="4">
                  <c:v>918.36</c:v>
                </c:pt>
              </c:numCache>
            </c:numRef>
          </c:val>
          <c:smooth val="0"/>
          <c:extLst>
            <c:ext xmlns:c16="http://schemas.microsoft.com/office/drawing/2014/chart" uri="{C3380CC4-5D6E-409C-BE32-E72D297353CC}">
              <c16:uniqueId val="{00000001-5374-4AFE-B6AA-11DD9D4A6C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42.91</c:v>
                </c:pt>
                <c:pt idx="1">
                  <c:v>49.08</c:v>
                </c:pt>
                <c:pt idx="2">
                  <c:v>45.79</c:v>
                </c:pt>
                <c:pt idx="3">
                  <c:v>47.96</c:v>
                </c:pt>
                <c:pt idx="4">
                  <c:v>28.98</c:v>
                </c:pt>
              </c:numCache>
            </c:numRef>
          </c:val>
          <c:extLst>
            <c:ext xmlns:c16="http://schemas.microsoft.com/office/drawing/2014/chart" uri="{C3380CC4-5D6E-409C-BE32-E72D297353CC}">
              <c16:uniqueId val="{00000000-1279-4188-AF91-5215EEC06D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53.36</c:v>
                </c:pt>
                <c:pt idx="4">
                  <c:v>50.94</c:v>
                </c:pt>
              </c:numCache>
            </c:numRef>
          </c:val>
          <c:smooth val="0"/>
          <c:extLst>
            <c:ext xmlns:c16="http://schemas.microsoft.com/office/drawing/2014/chart" uri="{C3380CC4-5D6E-409C-BE32-E72D297353CC}">
              <c16:uniqueId val="{00000001-1279-4188-AF91-5215EEC06D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252.91</c:v>
                </c:pt>
                <c:pt idx="1">
                  <c:v>226.04</c:v>
                </c:pt>
                <c:pt idx="2">
                  <c:v>248.6</c:v>
                </c:pt>
                <c:pt idx="3">
                  <c:v>236.68</c:v>
                </c:pt>
                <c:pt idx="4">
                  <c:v>384.94</c:v>
                </c:pt>
              </c:numCache>
            </c:numRef>
          </c:val>
          <c:extLst>
            <c:ext xmlns:c16="http://schemas.microsoft.com/office/drawing/2014/chart" uri="{C3380CC4-5D6E-409C-BE32-E72D297353CC}">
              <c16:uniqueId val="{00000000-B77D-4A16-AB03-8BDE039691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347.38</c:v>
                </c:pt>
                <c:pt idx="4">
                  <c:v>371.2</c:v>
                </c:pt>
              </c:numCache>
            </c:numRef>
          </c:val>
          <c:smooth val="0"/>
          <c:extLst>
            <c:ext xmlns:c16="http://schemas.microsoft.com/office/drawing/2014/chart" uri="{C3380CC4-5D6E-409C-BE32-E72D297353CC}">
              <c16:uniqueId val="{00000001-B77D-4A16-AB03-8BDE039691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40" zoomScale="90" zoomScaleNormal="9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新潟市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L3</v>
      </c>
      <c r="X8" s="71"/>
      <c r="Y8" s="71"/>
      <c r="Z8" s="71"/>
      <c r="AA8" s="71"/>
      <c r="AB8" s="71"/>
      <c r="AC8" s="71"/>
      <c r="AD8" s="72" t="str">
        <f>データ!$M$6</f>
        <v>非設置</v>
      </c>
      <c r="AE8" s="72"/>
      <c r="AF8" s="72"/>
      <c r="AG8" s="72"/>
      <c r="AH8" s="72"/>
      <c r="AI8" s="72"/>
      <c r="AJ8" s="72"/>
      <c r="AK8" s="3"/>
      <c r="AL8" s="68">
        <f>データ!S6</f>
        <v>792868</v>
      </c>
      <c r="AM8" s="68"/>
      <c r="AN8" s="68"/>
      <c r="AO8" s="68"/>
      <c r="AP8" s="68"/>
      <c r="AQ8" s="68"/>
      <c r="AR8" s="68"/>
      <c r="AS8" s="68"/>
      <c r="AT8" s="67">
        <f>データ!T6</f>
        <v>726.45</v>
      </c>
      <c r="AU8" s="67"/>
      <c r="AV8" s="67"/>
      <c r="AW8" s="67"/>
      <c r="AX8" s="67"/>
      <c r="AY8" s="67"/>
      <c r="AZ8" s="67"/>
      <c r="BA8" s="67"/>
      <c r="BB8" s="67">
        <f>データ!U6</f>
        <v>1091.43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43.46</v>
      </c>
      <c r="J10" s="67"/>
      <c r="K10" s="67"/>
      <c r="L10" s="67"/>
      <c r="M10" s="67"/>
      <c r="N10" s="67"/>
      <c r="O10" s="67"/>
      <c r="P10" s="67">
        <f>データ!P6</f>
        <v>0.01</v>
      </c>
      <c r="Q10" s="67"/>
      <c r="R10" s="67"/>
      <c r="S10" s="67"/>
      <c r="T10" s="67"/>
      <c r="U10" s="67"/>
      <c r="V10" s="67"/>
      <c r="W10" s="67">
        <f>データ!Q6</f>
        <v>100</v>
      </c>
      <c r="X10" s="67"/>
      <c r="Y10" s="67"/>
      <c r="Z10" s="67"/>
      <c r="AA10" s="67"/>
      <c r="AB10" s="67"/>
      <c r="AC10" s="67"/>
      <c r="AD10" s="68">
        <f>データ!R6</f>
        <v>3607</v>
      </c>
      <c r="AE10" s="68"/>
      <c r="AF10" s="68"/>
      <c r="AG10" s="68"/>
      <c r="AH10" s="68"/>
      <c r="AI10" s="68"/>
      <c r="AJ10" s="68"/>
      <c r="AK10" s="2"/>
      <c r="AL10" s="68">
        <f>データ!V6</f>
        <v>58</v>
      </c>
      <c r="AM10" s="68"/>
      <c r="AN10" s="68"/>
      <c r="AO10" s="68"/>
      <c r="AP10" s="68"/>
      <c r="AQ10" s="68"/>
      <c r="AR10" s="68"/>
      <c r="AS10" s="68"/>
      <c r="AT10" s="67">
        <f>データ!W6</f>
        <v>0.01</v>
      </c>
      <c r="AU10" s="67"/>
      <c r="AV10" s="67"/>
      <c r="AW10" s="67"/>
      <c r="AX10" s="67"/>
      <c r="AY10" s="67"/>
      <c r="AZ10" s="67"/>
      <c r="BA10" s="67"/>
      <c r="BB10" s="67">
        <f>データ!X6</f>
        <v>5800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7q7jQ5qg0nBKhIcufQUtuSpusSpNwuFllsFgFygvH5TluythIv0MVOVYfHn55BstdFJTxuq1f9mTNOG19DoLBg==" saltValue="mPAfXa2prWJh6DLhf8xW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151009</v>
      </c>
      <c r="D6" s="33">
        <f t="shared" si="3"/>
        <v>46</v>
      </c>
      <c r="E6" s="33">
        <f t="shared" si="3"/>
        <v>18</v>
      </c>
      <c r="F6" s="33">
        <f t="shared" si="3"/>
        <v>1</v>
      </c>
      <c r="G6" s="33">
        <f t="shared" si="3"/>
        <v>0</v>
      </c>
      <c r="H6" s="33" t="str">
        <f t="shared" si="3"/>
        <v>新潟県　新潟市</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43.46</v>
      </c>
      <c r="P6" s="34">
        <f t="shared" si="3"/>
        <v>0.01</v>
      </c>
      <c r="Q6" s="34">
        <f t="shared" si="3"/>
        <v>100</v>
      </c>
      <c r="R6" s="34">
        <f t="shared" si="3"/>
        <v>3607</v>
      </c>
      <c r="S6" s="34">
        <f t="shared" si="3"/>
        <v>792868</v>
      </c>
      <c r="T6" s="34">
        <f t="shared" si="3"/>
        <v>726.45</v>
      </c>
      <c r="U6" s="34">
        <f t="shared" si="3"/>
        <v>1091.43</v>
      </c>
      <c r="V6" s="34">
        <f t="shared" si="3"/>
        <v>58</v>
      </c>
      <c r="W6" s="34">
        <f t="shared" si="3"/>
        <v>0.01</v>
      </c>
      <c r="X6" s="34">
        <f t="shared" si="3"/>
        <v>5800</v>
      </c>
      <c r="Y6" s="35">
        <f>IF(Y7="",NA(),Y7)</f>
        <v>100</v>
      </c>
      <c r="Z6" s="35">
        <f t="shared" ref="Z6:AH6" si="4">IF(Z7="",NA(),Z7)</f>
        <v>100</v>
      </c>
      <c r="AA6" s="35">
        <f t="shared" si="4"/>
        <v>53.81</v>
      </c>
      <c r="AB6" s="35">
        <f t="shared" si="4"/>
        <v>58.11</v>
      </c>
      <c r="AC6" s="35">
        <f t="shared" si="4"/>
        <v>37.909999999999997</v>
      </c>
      <c r="AD6" s="35">
        <f t="shared" si="4"/>
        <v>99.54</v>
      </c>
      <c r="AE6" s="35">
        <f t="shared" si="4"/>
        <v>105.63</v>
      </c>
      <c r="AF6" s="35">
        <f t="shared" si="4"/>
        <v>100.37</v>
      </c>
      <c r="AG6" s="35">
        <f t="shared" si="4"/>
        <v>109.03</v>
      </c>
      <c r="AH6" s="35">
        <f t="shared" si="4"/>
        <v>105.3</v>
      </c>
      <c r="AI6" s="34" t="str">
        <f>IF(AI7="","",IF(AI7="-","【-】","【"&amp;SUBSTITUTE(TEXT(AI7,"#,##0.00"),"-","△")&amp;"】"))</f>
        <v>【91.71】</v>
      </c>
      <c r="AJ6" s="34">
        <f>IF(AJ7="",NA(),AJ7)</f>
        <v>0</v>
      </c>
      <c r="AK6" s="34">
        <f t="shared" ref="AK6:AS6" si="5">IF(AK7="",NA(),AK7)</f>
        <v>0</v>
      </c>
      <c r="AL6" s="34">
        <f t="shared" si="5"/>
        <v>0</v>
      </c>
      <c r="AM6" s="34">
        <f t="shared" si="5"/>
        <v>0</v>
      </c>
      <c r="AN6" s="34">
        <f t="shared" si="5"/>
        <v>0</v>
      </c>
      <c r="AO6" s="35">
        <f t="shared" si="5"/>
        <v>59.52</v>
      </c>
      <c r="AP6" s="35">
        <f t="shared" si="5"/>
        <v>102.8</v>
      </c>
      <c r="AQ6" s="35">
        <f t="shared" si="5"/>
        <v>55.24</v>
      </c>
      <c r="AR6" s="35">
        <f t="shared" si="5"/>
        <v>34.340000000000003</v>
      </c>
      <c r="AS6" s="35">
        <f t="shared" si="5"/>
        <v>40.119999999999997</v>
      </c>
      <c r="AT6" s="34" t="str">
        <f>IF(AT7="","",IF(AT7="-","【-】","【"&amp;SUBSTITUTE(TEXT(AT7,"#,##0.00"),"-","△")&amp;"】"))</f>
        <v>【180.68】</v>
      </c>
      <c r="AU6" s="35" t="str">
        <f>IF(AU7="",NA(),AU7)</f>
        <v>-</v>
      </c>
      <c r="AV6" s="35" t="str">
        <f t="shared" ref="AV6:BD6" si="6">IF(AV7="",NA(),AV7)</f>
        <v>-</v>
      </c>
      <c r="AW6" s="35">
        <f t="shared" si="6"/>
        <v>1547.23</v>
      </c>
      <c r="AX6" s="35">
        <f t="shared" si="6"/>
        <v>966.12</v>
      </c>
      <c r="AY6" s="35">
        <f t="shared" si="6"/>
        <v>889.67</v>
      </c>
      <c r="AZ6" s="35">
        <f t="shared" si="6"/>
        <v>322.33999999999997</v>
      </c>
      <c r="BA6" s="35">
        <f t="shared" si="6"/>
        <v>366.75</v>
      </c>
      <c r="BB6" s="35">
        <f t="shared" si="6"/>
        <v>291.2</v>
      </c>
      <c r="BC6" s="35">
        <f t="shared" si="6"/>
        <v>202.79</v>
      </c>
      <c r="BD6" s="35">
        <f t="shared" si="6"/>
        <v>255.28</v>
      </c>
      <c r="BE6" s="34" t="str">
        <f>IF(BE7="","",IF(BE7="-","【-】","【"&amp;SUBSTITUTE(TEXT(BE7,"#,##0.00"),"-","△")&amp;"】"))</f>
        <v>【273.97】</v>
      </c>
      <c r="BF6" s="35">
        <f>IF(BF7="",NA(),BF7)</f>
        <v>1805.79</v>
      </c>
      <c r="BG6" s="35">
        <f t="shared" ref="BG6:BO6" si="7">IF(BG7="",NA(),BG7)</f>
        <v>1261.9000000000001</v>
      </c>
      <c r="BH6" s="35">
        <f t="shared" si="7"/>
        <v>1261.9000000000001</v>
      </c>
      <c r="BI6" s="35">
        <f t="shared" si="7"/>
        <v>1220.92</v>
      </c>
      <c r="BJ6" s="35">
        <f t="shared" si="7"/>
        <v>1179.42</v>
      </c>
      <c r="BK6" s="35">
        <f t="shared" si="7"/>
        <v>760.12</v>
      </c>
      <c r="BL6" s="35">
        <f t="shared" si="7"/>
        <v>492.59</v>
      </c>
      <c r="BM6" s="35">
        <f t="shared" si="7"/>
        <v>503.8</v>
      </c>
      <c r="BN6" s="35">
        <f t="shared" si="7"/>
        <v>768.3</v>
      </c>
      <c r="BO6" s="35">
        <f t="shared" si="7"/>
        <v>918.36</v>
      </c>
      <c r="BP6" s="34" t="str">
        <f>IF(BP7="","",IF(BP7="-","【-】","【"&amp;SUBSTITUTE(TEXT(BP7,"#,##0.00"),"-","△")&amp;"】"))</f>
        <v>【860.68】</v>
      </c>
      <c r="BQ6" s="35">
        <f>IF(BQ7="",NA(),BQ7)</f>
        <v>42.91</v>
      </c>
      <c r="BR6" s="35">
        <f t="shared" ref="BR6:BZ6" si="8">IF(BR7="",NA(),BR7)</f>
        <v>49.08</v>
      </c>
      <c r="BS6" s="35">
        <f t="shared" si="8"/>
        <v>45.79</v>
      </c>
      <c r="BT6" s="35">
        <f t="shared" si="8"/>
        <v>47.96</v>
      </c>
      <c r="BU6" s="35">
        <f t="shared" si="8"/>
        <v>28.98</v>
      </c>
      <c r="BV6" s="35">
        <f t="shared" si="8"/>
        <v>50.17</v>
      </c>
      <c r="BW6" s="35">
        <f t="shared" si="8"/>
        <v>46.53</v>
      </c>
      <c r="BX6" s="35">
        <f t="shared" si="8"/>
        <v>51.58</v>
      </c>
      <c r="BY6" s="35">
        <f t="shared" si="8"/>
        <v>53.36</v>
      </c>
      <c r="BZ6" s="35">
        <f t="shared" si="8"/>
        <v>50.94</v>
      </c>
      <c r="CA6" s="34" t="str">
        <f>IF(CA7="","",IF(CA7="-","【-】","【"&amp;SUBSTITUTE(TEXT(CA7,"#,##0.00"),"-","△")&amp;"】"))</f>
        <v>【52.12】</v>
      </c>
      <c r="CB6" s="35">
        <f>IF(CB7="",NA(),CB7)</f>
        <v>252.91</v>
      </c>
      <c r="CC6" s="35">
        <f t="shared" ref="CC6:CK6" si="9">IF(CC7="",NA(),CC7)</f>
        <v>226.04</v>
      </c>
      <c r="CD6" s="35">
        <f t="shared" si="9"/>
        <v>248.6</v>
      </c>
      <c r="CE6" s="35">
        <f t="shared" si="9"/>
        <v>236.68</v>
      </c>
      <c r="CF6" s="35">
        <f t="shared" si="9"/>
        <v>384.94</v>
      </c>
      <c r="CG6" s="35">
        <f t="shared" si="9"/>
        <v>329.08</v>
      </c>
      <c r="CH6" s="35">
        <f t="shared" si="9"/>
        <v>373.71</v>
      </c>
      <c r="CI6" s="35">
        <f t="shared" si="9"/>
        <v>333.58</v>
      </c>
      <c r="CJ6" s="35">
        <f t="shared" si="9"/>
        <v>347.38</v>
      </c>
      <c r="CK6" s="35">
        <f t="shared" si="9"/>
        <v>371.2</v>
      </c>
      <c r="CL6" s="34" t="str">
        <f>IF(CL7="","",IF(CL7="-","【-】","【"&amp;SUBSTITUTE(TEXT(CL7,"#,##0.00"),"-","△")&amp;"】"))</f>
        <v>【299.14】</v>
      </c>
      <c r="CM6" s="35">
        <f>IF(CM7="",NA(),CM7)</f>
        <v>83.33</v>
      </c>
      <c r="CN6" s="35">
        <f t="shared" ref="CN6:CV6" si="10">IF(CN7="",NA(),CN7)</f>
        <v>77.78</v>
      </c>
      <c r="CO6" s="35">
        <f t="shared" si="10"/>
        <v>77.78</v>
      </c>
      <c r="CP6" s="35">
        <f t="shared" si="10"/>
        <v>77.78</v>
      </c>
      <c r="CQ6" s="35">
        <f t="shared" si="10"/>
        <v>77.78</v>
      </c>
      <c r="CR6" s="35">
        <f t="shared" si="10"/>
        <v>51.54</v>
      </c>
      <c r="CS6" s="35">
        <f t="shared" si="10"/>
        <v>44.84</v>
      </c>
      <c r="CT6" s="35">
        <f t="shared" si="10"/>
        <v>41.51</v>
      </c>
      <c r="CU6" s="35">
        <f t="shared" si="10"/>
        <v>49.31</v>
      </c>
      <c r="CV6" s="35">
        <f t="shared" si="10"/>
        <v>47.29</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68.72</v>
      </c>
      <c r="DF6" s="35">
        <f t="shared" si="11"/>
        <v>57.28</v>
      </c>
      <c r="DG6" s="35">
        <f t="shared" si="11"/>
        <v>57.74</v>
      </c>
      <c r="DH6" s="34" t="str">
        <f>IF(DH7="","",IF(DH7="-","【-】","【"&amp;SUBSTITUTE(TEXT(DH7,"#,##0.00"),"-","△")&amp;"】"))</f>
        <v>【81.14】</v>
      </c>
      <c r="DI6" s="35">
        <f>IF(DI7="",NA(),DI7)</f>
        <v>9.7200000000000006</v>
      </c>
      <c r="DJ6" s="35">
        <f t="shared" ref="DJ6:DR6" si="12">IF(DJ7="",NA(),DJ7)</f>
        <v>12.96</v>
      </c>
      <c r="DK6" s="35">
        <f t="shared" si="12"/>
        <v>16.2</v>
      </c>
      <c r="DL6" s="35">
        <f t="shared" si="12"/>
        <v>19.440000000000001</v>
      </c>
      <c r="DM6" s="35">
        <f t="shared" si="12"/>
        <v>22.68</v>
      </c>
      <c r="DN6" s="35">
        <f t="shared" si="12"/>
        <v>23.72</v>
      </c>
      <c r="DO6" s="35">
        <f t="shared" si="12"/>
        <v>17.809999999999999</v>
      </c>
      <c r="DP6" s="35">
        <f t="shared" si="12"/>
        <v>18.600000000000001</v>
      </c>
      <c r="DQ6" s="35">
        <f t="shared" si="12"/>
        <v>9.51</v>
      </c>
      <c r="DR6" s="35">
        <f t="shared" si="12"/>
        <v>14.11</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151009</v>
      </c>
      <c r="D7" s="37">
        <v>46</v>
      </c>
      <c r="E7" s="37">
        <v>18</v>
      </c>
      <c r="F7" s="37">
        <v>1</v>
      </c>
      <c r="G7" s="37">
        <v>0</v>
      </c>
      <c r="H7" s="37" t="s">
        <v>96</v>
      </c>
      <c r="I7" s="37" t="s">
        <v>97</v>
      </c>
      <c r="J7" s="37" t="s">
        <v>98</v>
      </c>
      <c r="K7" s="37" t="s">
        <v>99</v>
      </c>
      <c r="L7" s="37" t="s">
        <v>100</v>
      </c>
      <c r="M7" s="37" t="s">
        <v>101</v>
      </c>
      <c r="N7" s="38" t="s">
        <v>102</v>
      </c>
      <c r="O7" s="38">
        <v>43.46</v>
      </c>
      <c r="P7" s="38">
        <v>0.01</v>
      </c>
      <c r="Q7" s="38">
        <v>100</v>
      </c>
      <c r="R7" s="38">
        <v>3607</v>
      </c>
      <c r="S7" s="38">
        <v>792868</v>
      </c>
      <c r="T7" s="38">
        <v>726.45</v>
      </c>
      <c r="U7" s="38">
        <v>1091.43</v>
      </c>
      <c r="V7" s="38">
        <v>58</v>
      </c>
      <c r="W7" s="38">
        <v>0.01</v>
      </c>
      <c r="X7" s="38">
        <v>5800</v>
      </c>
      <c r="Y7" s="38">
        <v>100</v>
      </c>
      <c r="Z7" s="38">
        <v>100</v>
      </c>
      <c r="AA7" s="38">
        <v>53.81</v>
      </c>
      <c r="AB7" s="38">
        <v>58.11</v>
      </c>
      <c r="AC7" s="38">
        <v>37.909999999999997</v>
      </c>
      <c r="AD7" s="38">
        <v>99.54</v>
      </c>
      <c r="AE7" s="38">
        <v>105.63</v>
      </c>
      <c r="AF7" s="38">
        <v>100.37</v>
      </c>
      <c r="AG7" s="38">
        <v>109.03</v>
      </c>
      <c r="AH7" s="38">
        <v>105.3</v>
      </c>
      <c r="AI7" s="38">
        <v>91.71</v>
      </c>
      <c r="AJ7" s="38">
        <v>0</v>
      </c>
      <c r="AK7" s="38">
        <v>0</v>
      </c>
      <c r="AL7" s="38">
        <v>0</v>
      </c>
      <c r="AM7" s="38">
        <v>0</v>
      </c>
      <c r="AN7" s="38">
        <v>0</v>
      </c>
      <c r="AO7" s="38">
        <v>59.52</v>
      </c>
      <c r="AP7" s="38">
        <v>102.8</v>
      </c>
      <c r="AQ7" s="38">
        <v>55.24</v>
      </c>
      <c r="AR7" s="38">
        <v>34.340000000000003</v>
      </c>
      <c r="AS7" s="38">
        <v>40.119999999999997</v>
      </c>
      <c r="AT7" s="38">
        <v>180.68</v>
      </c>
      <c r="AU7" s="38" t="s">
        <v>102</v>
      </c>
      <c r="AV7" s="38" t="s">
        <v>102</v>
      </c>
      <c r="AW7" s="38">
        <v>1547.23</v>
      </c>
      <c r="AX7" s="38">
        <v>966.12</v>
      </c>
      <c r="AY7" s="38">
        <v>889.67</v>
      </c>
      <c r="AZ7" s="38">
        <v>322.33999999999997</v>
      </c>
      <c r="BA7" s="38">
        <v>366.75</v>
      </c>
      <c r="BB7" s="38">
        <v>291.2</v>
      </c>
      <c r="BC7" s="38">
        <v>202.79</v>
      </c>
      <c r="BD7" s="38">
        <v>255.28</v>
      </c>
      <c r="BE7" s="38">
        <v>273.97000000000003</v>
      </c>
      <c r="BF7" s="38">
        <v>1805.79</v>
      </c>
      <c r="BG7" s="38">
        <v>1261.9000000000001</v>
      </c>
      <c r="BH7" s="38">
        <v>1261.9000000000001</v>
      </c>
      <c r="BI7" s="38">
        <v>1220.92</v>
      </c>
      <c r="BJ7" s="38">
        <v>1179.42</v>
      </c>
      <c r="BK7" s="38">
        <v>760.12</v>
      </c>
      <c r="BL7" s="38">
        <v>492.59</v>
      </c>
      <c r="BM7" s="38">
        <v>503.8</v>
      </c>
      <c r="BN7" s="38">
        <v>768.3</v>
      </c>
      <c r="BO7" s="38">
        <v>918.36</v>
      </c>
      <c r="BP7" s="38">
        <v>860.68</v>
      </c>
      <c r="BQ7" s="38">
        <v>42.91</v>
      </c>
      <c r="BR7" s="38">
        <v>49.08</v>
      </c>
      <c r="BS7" s="38">
        <v>45.79</v>
      </c>
      <c r="BT7" s="38">
        <v>47.96</v>
      </c>
      <c r="BU7" s="38">
        <v>28.98</v>
      </c>
      <c r="BV7" s="38">
        <v>50.17</v>
      </c>
      <c r="BW7" s="38">
        <v>46.53</v>
      </c>
      <c r="BX7" s="38">
        <v>51.58</v>
      </c>
      <c r="BY7" s="38">
        <v>53.36</v>
      </c>
      <c r="BZ7" s="38">
        <v>50.94</v>
      </c>
      <c r="CA7" s="38">
        <v>52.12</v>
      </c>
      <c r="CB7" s="38">
        <v>252.91</v>
      </c>
      <c r="CC7" s="38">
        <v>226.04</v>
      </c>
      <c r="CD7" s="38">
        <v>248.6</v>
      </c>
      <c r="CE7" s="38">
        <v>236.68</v>
      </c>
      <c r="CF7" s="38">
        <v>384.94</v>
      </c>
      <c r="CG7" s="38">
        <v>329.08</v>
      </c>
      <c r="CH7" s="38">
        <v>373.71</v>
      </c>
      <c r="CI7" s="38">
        <v>333.58</v>
      </c>
      <c r="CJ7" s="38">
        <v>347.38</v>
      </c>
      <c r="CK7" s="38">
        <v>371.2</v>
      </c>
      <c r="CL7" s="38">
        <v>299.14</v>
      </c>
      <c r="CM7" s="38">
        <v>83.33</v>
      </c>
      <c r="CN7" s="38">
        <v>77.78</v>
      </c>
      <c r="CO7" s="38">
        <v>77.78</v>
      </c>
      <c r="CP7" s="38">
        <v>77.78</v>
      </c>
      <c r="CQ7" s="38">
        <v>77.78</v>
      </c>
      <c r="CR7" s="38">
        <v>51.54</v>
      </c>
      <c r="CS7" s="38">
        <v>44.84</v>
      </c>
      <c r="CT7" s="38">
        <v>41.51</v>
      </c>
      <c r="CU7" s="38">
        <v>49.31</v>
      </c>
      <c r="CV7" s="38">
        <v>47.29</v>
      </c>
      <c r="CW7" s="38">
        <v>50.35</v>
      </c>
      <c r="CX7" s="38">
        <v>100</v>
      </c>
      <c r="CY7" s="38">
        <v>100</v>
      </c>
      <c r="CZ7" s="38">
        <v>100</v>
      </c>
      <c r="DA7" s="38">
        <v>100</v>
      </c>
      <c r="DB7" s="38">
        <v>100</v>
      </c>
      <c r="DC7" s="38">
        <v>71.599999999999994</v>
      </c>
      <c r="DD7" s="38">
        <v>67.86</v>
      </c>
      <c r="DE7" s="38">
        <v>68.72</v>
      </c>
      <c r="DF7" s="38">
        <v>57.28</v>
      </c>
      <c r="DG7" s="38">
        <v>57.74</v>
      </c>
      <c r="DH7" s="38">
        <v>81.14</v>
      </c>
      <c r="DI7" s="38">
        <v>9.7200000000000006</v>
      </c>
      <c r="DJ7" s="38">
        <v>12.96</v>
      </c>
      <c r="DK7" s="38">
        <v>16.2</v>
      </c>
      <c r="DL7" s="38">
        <v>19.440000000000001</v>
      </c>
      <c r="DM7" s="38">
        <v>22.68</v>
      </c>
      <c r="DN7" s="38">
        <v>23.72</v>
      </c>
      <c r="DO7" s="38">
        <v>17.809999999999999</v>
      </c>
      <c r="DP7" s="38">
        <v>18.600000000000001</v>
      </c>
      <c r="DQ7" s="38">
        <v>9.51</v>
      </c>
      <c r="DR7" s="38">
        <v>14.11</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dcterms:created xsi:type="dcterms:W3CDTF">2019-12-05T04:58:19Z</dcterms:created>
  <dcterms:modified xsi:type="dcterms:W3CDTF">2020-02-06T02:06:13Z</dcterms:modified>
  <cp:category/>
</cp:coreProperties>
</file>