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30年決算（H31作業）\99_経営比較分析表\06_団体への分析依頼\05団体回答\02 駐車場事業\02 指定都市\056 静岡市　○\"/>
    </mc:Choice>
  </mc:AlternateContent>
  <workbookProtection workbookAlgorithmName="SHA-512" workbookHashValue="zKkNItHYtZyCUYpZUO8L981VVfSZ9pa9lznn0Lw8OZY4UP3rX1Nwuk6G3U/39UuBbMNlY3W4tSS6V3NaGBmXiA==" workbookSaltValue="1ExBva56vcX8siUlUc6ZRw==" workbookSpinCount="100000" lockStructure="1"/>
  <bookViews>
    <workbookView xWindow="0" yWindow="0" windowWidth="15360" windowHeight="76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IT76" i="4" l="1"/>
  <c r="CS51" i="4"/>
  <c r="HJ30" i="4"/>
  <c r="MA51" i="4"/>
  <c r="HJ51" i="4"/>
  <c r="MA30" i="4"/>
  <c r="CS30" i="4"/>
  <c r="BZ76" i="4"/>
  <c r="MI76" i="4"/>
  <c r="C11" i="5"/>
  <c r="D11" i="5"/>
  <c r="E11" i="5"/>
  <c r="B11" i="5"/>
  <c r="BK76" i="4" l="1"/>
  <c r="LH51" i="4"/>
  <c r="LT76" i="4"/>
  <c r="GQ51" i="4"/>
  <c r="LH30" i="4"/>
  <c r="IE76" i="4"/>
  <c r="BZ51" i="4"/>
  <c r="GQ30" i="4"/>
  <c r="BZ30" i="4"/>
  <c r="AV76" i="4"/>
  <c r="KO51" i="4"/>
  <c r="KO30" i="4"/>
  <c r="HP76" i="4"/>
  <c r="BG51" i="4"/>
  <c r="FX30" i="4"/>
  <c r="LE76" i="4"/>
  <c r="FX51" i="4"/>
  <c r="BG30" i="4"/>
  <c r="FE51" i="4"/>
  <c r="AN51" i="4"/>
  <c r="FE30" i="4"/>
  <c r="AN30" i="4"/>
  <c r="AG76" i="4"/>
  <c r="JV51" i="4"/>
  <c r="JV30" i="4"/>
  <c r="KP76" i="4"/>
  <c r="HA76" i="4"/>
  <c r="R76" i="4"/>
  <c r="GL76" i="4"/>
  <c r="U51" i="4"/>
  <c r="EL30" i="4"/>
  <c r="U30" i="4"/>
  <c r="KA76" i="4"/>
  <c r="JC51" i="4"/>
  <c r="EL51" i="4"/>
  <c r="JC30" i="4"/>
</calcChain>
</file>

<file path=xl/sharedStrings.xml><?xml version="1.0" encoding="utf-8"?>
<sst xmlns="http://schemas.openxmlformats.org/spreadsheetml/2006/main" count="278" uniqueCount="142">
  <si>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</si>
  <si>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</si>
  <si>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</si>
  <si>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</si>
  <si>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</si>
  <si>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</si>
  <si>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</si>
  <si>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</si>
  <si>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</si>
  <si>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</si>
  <si>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</si>
  <si>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</si>
  <si>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</si>
  <si>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</si>
  <si>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</si>
  <si>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</si>
  <si>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</si>
  <si>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</si>
  <si>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</si>
  <si>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</si>
  <si>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</si>
  <si>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</si>
  <si>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</si>
  <si>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</si>
  <si>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</si>
  <si>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</si>
  <si>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</si>
  <si>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</si>
  <si>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</si>
  <si>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</si>
  <si>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</si>
  <si>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</si>
  <si>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</si>
  <si>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</si>
  <si>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</si>
  <si>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</si>
  <si>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</si>
  <si>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</si>
  <si>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</si>
  <si>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</si>
  <si>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</si>
  <si>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</si>
  <si>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</si>
  <si>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</si>
  <si>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</si>
  <si>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</si>
  <si>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</si>
  <si>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</si>
  <si>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</si>
  <si>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</si>
  <si>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</si>
  <si>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</si>
  <si>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</si>
  <si>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</si>
  <si>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</si>
  <si>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</si>
  <si>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</si>
  <si>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</si>
  <si>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</si>
  <si>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</si>
  <si>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</si>
  <si>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</si>
  <si>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</si>
  <si>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</si>
  <si>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</si>
  <si>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</si>
  <si>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</si>
  <si>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</si>
  <si>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</si>
  <si>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</si>
  <si>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</si>
  <si>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</si>
  <si>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</si>
  <si>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</si>
  <si>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</si>
  <si>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</si>
  <si>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</si>
  <si>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</si>
  <si>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</si>
  <si>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</si>
  <si>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</si>
  <si>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</si>
  <si>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</si>
  <si>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</si>
  <si>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</si>
  <si>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</si>
  <si>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</si>
  <si>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</si>
  <si>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</si>
  <si>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</si>
  <si>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</si>
  <si>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</si>
  <si>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</si>
  <si>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</si>
  <si>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</si>
  <si>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</si>
  <si>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</si>
  <si>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</si>
  <si>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</si>
  <si>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</si>
  <si>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</si>
  <si>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</si>
  <si>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</si>
  <si>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</si>
  <si>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当該値(N-2)</t>
    <phoneticPr fontId="5"/>
  </si>
  <si>
    <t>当該値(N-4)</t>
    <phoneticPr fontId="5"/>
  </si>
  <si>
    <t>当該値(N-3)</t>
    <phoneticPr fontId="5"/>
  </si>
  <si>
    <t>当該値(N-1)</t>
    <phoneticPr fontId="5"/>
  </si>
  <si>
    <t>当該値(N)</t>
    <phoneticPr fontId="5"/>
  </si>
  <si>
    <t>当該値(N-3)</t>
    <phoneticPr fontId="5"/>
  </si>
  <si>
    <t>当該値(N-1)</t>
    <phoneticPr fontId="5"/>
  </si>
  <si>
    <t>当該値(N)</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</si>
  <si>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</si>
  <si>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</si>
  <si>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</si>
  <si>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</si>
  <si>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</si>
  <si>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</si>
  <si>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</si>
  <si>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</si>
  <si>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静岡県　静岡市</t>
  </si>
  <si>
    <t>静岡駅北口地下駐車場</t>
  </si>
  <si>
    <t>法非適用</t>
  </si>
  <si>
    <t>駐車場整備事業</t>
  </si>
  <si>
    <t>-</t>
  </si>
  <si>
    <t>Ａ２Ｂ１</t>
  </si>
  <si>
    <t>非設置</t>
  </si>
  <si>
    <t>該当数値なし</t>
  </si>
  <si>
    <t>都市計画駐車場</t>
  </si>
  <si>
    <t>地下式</t>
  </si>
  <si>
    <t>駅</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</si>
  <si>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</si>
  <si>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</si>
  <si>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</si>
  <si>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</si>
  <si>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</si>
  <si>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</si>
  <si>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</si>
  <si>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資産等の状況については、４つ（うち１つ：100台収納）の機械式地下駐車設備のうち、２つは、国土交通省及びTFI（株）の財産、残りの２つは、本市の財産となっている。（H15.10.14供用開始）。
　駐車機械設備以外は、三者（国、TFI（株）・市）で運営している。
　地下１階通路（駐車場の一部）の両端で、東地下通路（国、（地下通路の管理者）の所有）、AOI地下通路（市の所有）と接続している。
　当該施設は、機械式地下駐車設備のため、躯体（クラック、ひび割れ等）や機械設備の経年劣化が進んでおり、設備投資見込額が増加傾向にある。</t>
    <phoneticPr fontId="5"/>
  </si>
  <si>
    <t>⑪稼働率については、、類似団体平均を上回っているものの、前年度に比べ、13ポイント減少している。
　これは、駅周辺の路外駐車場やコインパーキングが増加していることが主な原因と考えている。
　また、公共駐車場として、むやみに安価な料金設定ができず、近郊の駐車場事業者との間で著しい価格差が生じないように料金設定しているため、周辺の価格競争に同調することできない。</t>
    <phoneticPr fontId="5"/>
  </si>
  <si>
    <t>①収益的収支比率は、類似団体平均を大幅に下回り、前年度に比べ、6.4ポイント減少している。
　これは、分子となる総収益である駐車場使用料収入が、前年度に比べ減少したことが主な原因と考えられる。
②他会計補助金比率は、前年度に比べ、5.7ポイント増加している。
　これは、総費用は前年度と同様ではあるが、収入が減少したことにより、一般会計からの繰入金が増加したことが主な原因と考えられる。</t>
    <rPh sb="137" eb="139">
      <t>ヒヨウ</t>
    </rPh>
    <phoneticPr fontId="5"/>
  </si>
  <si>
    <t>本市の駐車場事業（静岡駅前地下駐車場）の経営状況は、建設費の償還を除いた収支は、実質黒字である。稼働率は、類似団体の平均を上回っており、ポテンシャルは高い施設と考えられる。
　機械式地下駐車場施設特有の施設規模に係る維持管理経費が年々増加傾向にある一方、駐車場利用者や使用料など年々減少傾向にあるため、経営の改善が求められている。
　また、施設の経年劣化が進んでおり、施設の更新のため設備投資が増加していることから、財政面を圧迫しており、経営の悪化に繋がっている。
　経営健全化させるための対策として、直営で実施している維持管理業務について、民間活力導入による柔軟な経営ができるよう指定管理者制度導入を検討していく。また、施設の更新についてもアセットマネジメント計画に基づき適切に更新し、施設を健全運営できるよう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</si>
</sst>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73.900000000000006</c:v>
                </c:pt>
                <c:pt idx="1">
                  <c:v>75.900000000000006</c:v>
                </c:pt>
                <c:pt idx="2">
                  <c:v>68.2</c:v>
                </c:pt>
                <c:pt idx="3">
                  <c:v>63.5</c:v>
                </c:pt>
                <c:pt idx="4">
                  <c:v>57.1</c:v>
                </c:pt>
              </c:numCache>
            </c:numRef>
          </c:val>
          <c:extLst>
            <c:ext xmlns:c16="http://schemas.microsoft.com/office/drawing/2014/chart" uri="{C3380CC4-5D6E-409C-BE32-E72D297353CC}">
              <c16:uniqueId val="{00000000-DF22-4489-8E84-16D63D09175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DF22-4489-8E84-16D63D091754}"/>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688.2</c:v>
                </c:pt>
                <c:pt idx="1">
                  <c:v>553.70000000000005</c:v>
                </c:pt>
                <c:pt idx="2">
                  <c:v>509.7</c:v>
                </c:pt>
                <c:pt idx="3">
                  <c:v>455.7</c:v>
                </c:pt>
                <c:pt idx="4">
                  <c:v>394.4</c:v>
                </c:pt>
              </c:numCache>
            </c:numRef>
          </c:val>
          <c:extLst>
            <c:ext xmlns:c16="http://schemas.microsoft.com/office/drawing/2014/chart" uri="{C3380CC4-5D6E-409C-BE32-E72D297353CC}">
              <c16:uniqueId val="{00000000-1DC4-4F90-A7EA-6C4BE5FD70A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1DC4-4F90-A7EA-6C4BE5FD70AF}"/>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CF77-459B-B9A1-20DDE54FA46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F77-459B-B9A1-20DDE54FA463}"/>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4EFB-4C59-9AC5-421E20A9A58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EFB-4C59-9AC5-421E20A9A585}"/>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32.200000000000003</c:v>
                </c:pt>
                <c:pt idx="1">
                  <c:v>29.3</c:v>
                </c:pt>
                <c:pt idx="2">
                  <c:v>36.200000000000003</c:v>
                </c:pt>
                <c:pt idx="3">
                  <c:v>40.200000000000003</c:v>
                </c:pt>
                <c:pt idx="4">
                  <c:v>45.9</c:v>
                </c:pt>
              </c:numCache>
            </c:numRef>
          </c:val>
          <c:extLst>
            <c:ext xmlns:c16="http://schemas.microsoft.com/office/drawing/2014/chart" uri="{C3380CC4-5D6E-409C-BE32-E72D297353CC}">
              <c16:uniqueId val="{00000000-24C6-4438-A0D8-1AECFC33187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24C6-4438-A0D8-1AECFC331875}"/>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62</c:v>
                </c:pt>
                <c:pt idx="1">
                  <c:v>49</c:v>
                </c:pt>
                <c:pt idx="2">
                  <c:v>46</c:v>
                </c:pt>
                <c:pt idx="3">
                  <c:v>41</c:v>
                </c:pt>
                <c:pt idx="4">
                  <c:v>36</c:v>
                </c:pt>
              </c:numCache>
            </c:numRef>
          </c:val>
          <c:extLst>
            <c:ext xmlns:c16="http://schemas.microsoft.com/office/drawing/2014/chart" uri="{C3380CC4-5D6E-409C-BE32-E72D297353CC}">
              <c16:uniqueId val="{00000000-C790-43BB-AB51-2570FB0776C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C790-43BB-AB51-2570FB0776C5}"/>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225</c:v>
                </c:pt>
                <c:pt idx="1">
                  <c:v>251.5</c:v>
                </c:pt>
                <c:pt idx="2">
                  <c:v>237</c:v>
                </c:pt>
                <c:pt idx="3">
                  <c:v>228</c:v>
                </c:pt>
                <c:pt idx="4">
                  <c:v>215</c:v>
                </c:pt>
              </c:numCache>
            </c:numRef>
          </c:val>
          <c:extLst>
            <c:ext xmlns:c16="http://schemas.microsoft.com/office/drawing/2014/chart" uri="{C3380CC4-5D6E-409C-BE32-E72D297353CC}">
              <c16:uniqueId val="{00000000-AD17-4B80-A0BE-CD643D17B5E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AD17-4B80-A0BE-CD643D17B5E8}"/>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42.9</c:v>
                </c:pt>
                <c:pt idx="1">
                  <c:v>41.4</c:v>
                </c:pt>
                <c:pt idx="2">
                  <c:v>31.6</c:v>
                </c:pt>
                <c:pt idx="3">
                  <c:v>27.1</c:v>
                </c:pt>
                <c:pt idx="4">
                  <c:v>16.7</c:v>
                </c:pt>
              </c:numCache>
            </c:numRef>
          </c:val>
          <c:extLst>
            <c:ext xmlns:c16="http://schemas.microsoft.com/office/drawing/2014/chart" uri="{C3380CC4-5D6E-409C-BE32-E72D297353CC}">
              <c16:uniqueId val="{00000000-6A32-4608-904B-1E0231F6A00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6A32-4608-904B-1E0231F6A000}"/>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48958</c:v>
                </c:pt>
                <c:pt idx="1">
                  <c:v>51441</c:v>
                </c:pt>
                <c:pt idx="2">
                  <c:v>37161</c:v>
                </c:pt>
                <c:pt idx="3">
                  <c:v>29819</c:v>
                </c:pt>
                <c:pt idx="4">
                  <c:v>17307</c:v>
                </c:pt>
              </c:numCache>
            </c:numRef>
          </c:val>
          <c:extLst>
            <c:ext xmlns:c16="http://schemas.microsoft.com/office/drawing/2014/chart" uri="{C3380CC4-5D6E-409C-BE32-E72D297353CC}">
              <c16:uniqueId val="{00000000-D1BD-4AAA-B6D8-525B2C0616C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D1BD-4AAA-B6D8-525B2C0616CA}"/>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49" zoomScale="85" zoomScaleNormal="85" zoomScaleSheetLayoutView="70" workbookViewId="0">
      <selection activeCell="MD89" sqref="MD89"/>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9" t="str">
        <f>データ!H6&amp;"　"&amp;データ!I6</f>
        <v>静岡県静岡市　静岡駅北口地下駐車場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2">
      <c r="A8" s="2"/>
      <c r="B8" s="121" t="str">
        <f>データ!J7</f>
        <v>法非適用</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3"/>
      <c r="AQ8" s="121" t="str">
        <f>データ!K7</f>
        <v>駐車場整備事業</v>
      </c>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3"/>
      <c r="CF8" s="121" t="str">
        <f>データ!L7</f>
        <v>-</v>
      </c>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3"/>
      <c r="DU8" s="125" t="str">
        <f>データ!M7</f>
        <v>Ａ２Ｂ１</v>
      </c>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t="str">
        <f>データ!N7</f>
        <v>非設置</v>
      </c>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4"/>
      <c r="GZ8" s="4"/>
      <c r="HA8" s="4"/>
      <c r="HB8" s="4"/>
      <c r="HC8" s="4"/>
      <c r="HD8" s="4"/>
      <c r="HE8" s="4"/>
      <c r="HF8" s="4"/>
      <c r="HG8" s="4"/>
      <c r="HH8" s="4"/>
      <c r="HI8" s="4"/>
      <c r="HJ8" s="4"/>
      <c r="HK8" s="4"/>
      <c r="HL8" s="4"/>
      <c r="HM8" s="4"/>
      <c r="HN8" s="4"/>
      <c r="HO8" s="4"/>
      <c r="HP8" s="4"/>
      <c r="HQ8" s="4"/>
      <c r="HR8" s="4"/>
      <c r="HS8" s="4"/>
      <c r="HT8" s="4"/>
      <c r="HU8" s="4"/>
      <c r="HV8" s="4"/>
      <c r="HW8" s="4"/>
      <c r="HX8" s="125" t="str">
        <f>データ!S7</f>
        <v>駅</v>
      </c>
      <c r="HY8" s="125"/>
      <c r="HZ8" s="125"/>
      <c r="IA8" s="125"/>
      <c r="IB8" s="125"/>
      <c r="IC8" s="125"/>
      <c r="ID8" s="125"/>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t="str">
        <f>データ!T7</f>
        <v>有</v>
      </c>
      <c r="JR8" s="125"/>
      <c r="JS8" s="125"/>
      <c r="JT8" s="125"/>
      <c r="JU8" s="125"/>
      <c r="JV8" s="125"/>
      <c r="JW8" s="125"/>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4">
        <f>データ!U7</f>
        <v>9465</v>
      </c>
      <c r="LK8" s="124"/>
      <c r="LL8" s="124"/>
      <c r="LM8" s="124"/>
      <c r="LN8" s="124"/>
      <c r="LO8" s="124"/>
      <c r="LP8" s="124"/>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3"/>
      <c r="ND8" s="130" t="s">
        <v>10</v>
      </c>
      <c r="NE8" s="131"/>
      <c r="NF8" s="9" t="s">
        <v>11</v>
      </c>
      <c r="NG8" s="10"/>
      <c r="NH8" s="10"/>
      <c r="NI8" s="10"/>
      <c r="NJ8" s="10"/>
      <c r="NK8" s="10"/>
      <c r="NL8" s="10"/>
      <c r="NM8" s="10"/>
      <c r="NN8" s="10"/>
      <c r="NO8" s="10"/>
      <c r="NP8" s="10"/>
      <c r="NQ8" s="11"/>
    </row>
    <row r="9" spans="1:382" ht="18.75" customHeight="1" x14ac:dyDescent="0.2">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2">
      <c r="A10" s="2"/>
      <c r="B10" s="115" t="str">
        <f>データ!O7</f>
        <v>該当数値なし</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7"/>
      <c r="AQ10" s="118" t="s">
        <v>128</v>
      </c>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20"/>
      <c r="CF10" s="121" t="str">
        <f>データ!Q7</f>
        <v>地下式</v>
      </c>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3"/>
      <c r="DU10" s="124">
        <f>データ!R7</f>
        <v>16</v>
      </c>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4">
        <f>データ!V7</f>
        <v>200</v>
      </c>
      <c r="HY10" s="124"/>
      <c r="HZ10" s="124"/>
      <c r="IA10" s="124"/>
      <c r="IB10" s="124"/>
      <c r="IC10" s="124"/>
      <c r="ID10" s="124"/>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f>データ!W7</f>
        <v>400</v>
      </c>
      <c r="JR10" s="124"/>
      <c r="JS10" s="124"/>
      <c r="JT10" s="124"/>
      <c r="JU10" s="124"/>
      <c r="JV10" s="124"/>
      <c r="JW10" s="124"/>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5" t="str">
        <f>データ!X7</f>
        <v>導入なし</v>
      </c>
      <c r="LK10" s="125"/>
      <c r="LL10" s="125"/>
      <c r="LM10" s="125"/>
      <c r="LN10" s="125"/>
      <c r="LO10" s="125"/>
      <c r="LP10" s="125"/>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2"/>
      <c r="ND10" s="126" t="s">
        <v>21</v>
      </c>
      <c r="NE10" s="127"/>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2">
      <c r="A14" s="18"/>
      <c r="B14" s="6"/>
      <c r="C14" s="7"/>
      <c r="D14" s="7"/>
      <c r="E14" s="7"/>
      <c r="F14" s="7"/>
      <c r="G14" s="7"/>
      <c r="H14" s="113" t="s">
        <v>24</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7"/>
      <c r="IG14" s="7"/>
      <c r="IH14" s="7"/>
      <c r="II14" s="7"/>
      <c r="IJ14" s="8"/>
      <c r="IK14" s="7"/>
      <c r="IL14" s="7"/>
      <c r="IM14" s="7"/>
      <c r="IN14" s="7"/>
      <c r="IO14" s="7"/>
      <c r="IP14" s="113" t="s">
        <v>25</v>
      </c>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20"/>
      <c r="IG15" s="20"/>
      <c r="IH15" s="20"/>
      <c r="II15" s="20"/>
      <c r="IJ15" s="21"/>
      <c r="IK15" s="20"/>
      <c r="IL15" s="20"/>
      <c r="IM15" s="20"/>
      <c r="IN15" s="20"/>
      <c r="IO15" s="20"/>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20"/>
      <c r="MX15" s="20"/>
      <c r="MY15" s="20"/>
      <c r="MZ15" s="20"/>
      <c r="NA15" s="20"/>
      <c r="NB15" s="21"/>
      <c r="NC15" s="2"/>
      <c r="ND15" s="103" t="s">
        <v>140</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3"/>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3"/>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3"/>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3"/>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3"/>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3"/>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3"/>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3"/>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3"/>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3"/>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3"/>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3"/>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3"/>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3"/>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2">
        <f>データ!$B$11</f>
        <v>41640</v>
      </c>
      <c r="V30" s="112"/>
      <c r="W30" s="112"/>
      <c r="X30" s="112"/>
      <c r="Y30" s="112"/>
      <c r="Z30" s="112"/>
      <c r="AA30" s="112"/>
      <c r="AB30" s="112"/>
      <c r="AC30" s="112"/>
      <c r="AD30" s="112"/>
      <c r="AE30" s="112"/>
      <c r="AF30" s="112"/>
      <c r="AG30" s="112"/>
      <c r="AH30" s="112"/>
      <c r="AI30" s="112"/>
      <c r="AJ30" s="112"/>
      <c r="AK30" s="112"/>
      <c r="AL30" s="112"/>
      <c r="AM30" s="112"/>
      <c r="AN30" s="112">
        <f>データ!$C$11</f>
        <v>42005</v>
      </c>
      <c r="AO30" s="112"/>
      <c r="AP30" s="112"/>
      <c r="AQ30" s="112"/>
      <c r="AR30" s="112"/>
      <c r="AS30" s="112"/>
      <c r="AT30" s="112"/>
      <c r="AU30" s="112"/>
      <c r="AV30" s="112"/>
      <c r="AW30" s="112"/>
      <c r="AX30" s="112"/>
      <c r="AY30" s="112"/>
      <c r="AZ30" s="112"/>
      <c r="BA30" s="112"/>
      <c r="BB30" s="112"/>
      <c r="BC30" s="112"/>
      <c r="BD30" s="112"/>
      <c r="BE30" s="112"/>
      <c r="BF30" s="112"/>
      <c r="BG30" s="112">
        <f>データ!$D$11</f>
        <v>42370</v>
      </c>
      <c r="BH30" s="112"/>
      <c r="BI30" s="112"/>
      <c r="BJ30" s="112"/>
      <c r="BK30" s="112"/>
      <c r="BL30" s="112"/>
      <c r="BM30" s="112"/>
      <c r="BN30" s="112"/>
      <c r="BO30" s="112"/>
      <c r="BP30" s="112"/>
      <c r="BQ30" s="112"/>
      <c r="BR30" s="112"/>
      <c r="BS30" s="112"/>
      <c r="BT30" s="112"/>
      <c r="BU30" s="112"/>
      <c r="BV30" s="112"/>
      <c r="BW30" s="112"/>
      <c r="BX30" s="112"/>
      <c r="BY30" s="112"/>
      <c r="BZ30" s="112">
        <f>データ!$E$11</f>
        <v>42736</v>
      </c>
      <c r="CA30" s="112"/>
      <c r="CB30" s="112"/>
      <c r="CC30" s="112"/>
      <c r="CD30" s="112"/>
      <c r="CE30" s="112"/>
      <c r="CF30" s="112"/>
      <c r="CG30" s="112"/>
      <c r="CH30" s="112"/>
      <c r="CI30" s="112"/>
      <c r="CJ30" s="112"/>
      <c r="CK30" s="112"/>
      <c r="CL30" s="112"/>
      <c r="CM30" s="112"/>
      <c r="CN30" s="112"/>
      <c r="CO30" s="112"/>
      <c r="CP30" s="112"/>
      <c r="CQ30" s="112"/>
      <c r="CR30" s="112"/>
      <c r="CS30" s="112">
        <f>データ!$F$11</f>
        <v>43101</v>
      </c>
      <c r="CT30" s="112"/>
      <c r="CU30" s="112"/>
      <c r="CV30" s="112"/>
      <c r="CW30" s="112"/>
      <c r="CX30" s="112"/>
      <c r="CY30" s="112"/>
      <c r="CZ30" s="112"/>
      <c r="DA30" s="112"/>
      <c r="DB30" s="112"/>
      <c r="DC30" s="112"/>
      <c r="DD30" s="112"/>
      <c r="DE30" s="112"/>
      <c r="DF30" s="112"/>
      <c r="DG30" s="112"/>
      <c r="DH30" s="112"/>
      <c r="DI30" s="112"/>
      <c r="DJ30" s="112"/>
      <c r="DK30" s="112"/>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2">
        <f>データ!$B$11</f>
        <v>41640</v>
      </c>
      <c r="EM30" s="112"/>
      <c r="EN30" s="112"/>
      <c r="EO30" s="112"/>
      <c r="EP30" s="112"/>
      <c r="EQ30" s="112"/>
      <c r="ER30" s="112"/>
      <c r="ES30" s="112"/>
      <c r="ET30" s="112"/>
      <c r="EU30" s="112"/>
      <c r="EV30" s="112"/>
      <c r="EW30" s="112"/>
      <c r="EX30" s="112"/>
      <c r="EY30" s="112"/>
      <c r="EZ30" s="112"/>
      <c r="FA30" s="112"/>
      <c r="FB30" s="112"/>
      <c r="FC30" s="112"/>
      <c r="FD30" s="112"/>
      <c r="FE30" s="112">
        <f>データ!$C$11</f>
        <v>42005</v>
      </c>
      <c r="FF30" s="112"/>
      <c r="FG30" s="112"/>
      <c r="FH30" s="112"/>
      <c r="FI30" s="112"/>
      <c r="FJ30" s="112"/>
      <c r="FK30" s="112"/>
      <c r="FL30" s="112"/>
      <c r="FM30" s="112"/>
      <c r="FN30" s="112"/>
      <c r="FO30" s="112"/>
      <c r="FP30" s="112"/>
      <c r="FQ30" s="112"/>
      <c r="FR30" s="112"/>
      <c r="FS30" s="112"/>
      <c r="FT30" s="112"/>
      <c r="FU30" s="112"/>
      <c r="FV30" s="112"/>
      <c r="FW30" s="112"/>
      <c r="FX30" s="112">
        <f>データ!$D$11</f>
        <v>42370</v>
      </c>
      <c r="FY30" s="112"/>
      <c r="FZ30" s="112"/>
      <c r="GA30" s="112"/>
      <c r="GB30" s="112"/>
      <c r="GC30" s="112"/>
      <c r="GD30" s="112"/>
      <c r="GE30" s="112"/>
      <c r="GF30" s="112"/>
      <c r="GG30" s="112"/>
      <c r="GH30" s="112"/>
      <c r="GI30" s="112"/>
      <c r="GJ30" s="112"/>
      <c r="GK30" s="112"/>
      <c r="GL30" s="112"/>
      <c r="GM30" s="112"/>
      <c r="GN30" s="112"/>
      <c r="GO30" s="112"/>
      <c r="GP30" s="112"/>
      <c r="GQ30" s="112">
        <f>データ!$E$11</f>
        <v>42736</v>
      </c>
      <c r="GR30" s="112"/>
      <c r="GS30" s="112"/>
      <c r="GT30" s="112"/>
      <c r="GU30" s="112"/>
      <c r="GV30" s="112"/>
      <c r="GW30" s="112"/>
      <c r="GX30" s="112"/>
      <c r="GY30" s="112"/>
      <c r="GZ30" s="112"/>
      <c r="HA30" s="112"/>
      <c r="HB30" s="112"/>
      <c r="HC30" s="112"/>
      <c r="HD30" s="112"/>
      <c r="HE30" s="112"/>
      <c r="HF30" s="112"/>
      <c r="HG30" s="112"/>
      <c r="HH30" s="112"/>
      <c r="HI30" s="112"/>
      <c r="HJ30" s="112">
        <f>データ!$F$11</f>
        <v>43101</v>
      </c>
      <c r="HK30" s="112"/>
      <c r="HL30" s="112"/>
      <c r="HM30" s="112"/>
      <c r="HN30" s="112"/>
      <c r="HO30" s="112"/>
      <c r="HP30" s="112"/>
      <c r="HQ30" s="112"/>
      <c r="HR30" s="112"/>
      <c r="HS30" s="112"/>
      <c r="HT30" s="112"/>
      <c r="HU30" s="112"/>
      <c r="HV30" s="112"/>
      <c r="HW30" s="112"/>
      <c r="HX30" s="112"/>
      <c r="HY30" s="112"/>
      <c r="HZ30" s="112"/>
      <c r="IA30" s="112"/>
      <c r="IB30" s="112"/>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2">
        <f>データ!$B$11</f>
        <v>41640</v>
      </c>
      <c r="JD30" s="112"/>
      <c r="JE30" s="112"/>
      <c r="JF30" s="112"/>
      <c r="JG30" s="112"/>
      <c r="JH30" s="112"/>
      <c r="JI30" s="112"/>
      <c r="JJ30" s="112"/>
      <c r="JK30" s="112"/>
      <c r="JL30" s="112"/>
      <c r="JM30" s="112"/>
      <c r="JN30" s="112"/>
      <c r="JO30" s="112"/>
      <c r="JP30" s="112"/>
      <c r="JQ30" s="112"/>
      <c r="JR30" s="112"/>
      <c r="JS30" s="112"/>
      <c r="JT30" s="112"/>
      <c r="JU30" s="112"/>
      <c r="JV30" s="112">
        <f>データ!$C$11</f>
        <v>42005</v>
      </c>
      <c r="JW30" s="112"/>
      <c r="JX30" s="112"/>
      <c r="JY30" s="112"/>
      <c r="JZ30" s="112"/>
      <c r="KA30" s="112"/>
      <c r="KB30" s="112"/>
      <c r="KC30" s="112"/>
      <c r="KD30" s="112"/>
      <c r="KE30" s="112"/>
      <c r="KF30" s="112"/>
      <c r="KG30" s="112"/>
      <c r="KH30" s="112"/>
      <c r="KI30" s="112"/>
      <c r="KJ30" s="112"/>
      <c r="KK30" s="112"/>
      <c r="KL30" s="112"/>
      <c r="KM30" s="112"/>
      <c r="KN30" s="112"/>
      <c r="KO30" s="112">
        <f>データ!$D$11</f>
        <v>42370</v>
      </c>
      <c r="KP30" s="112"/>
      <c r="KQ30" s="112"/>
      <c r="KR30" s="112"/>
      <c r="KS30" s="112"/>
      <c r="KT30" s="112"/>
      <c r="KU30" s="112"/>
      <c r="KV30" s="112"/>
      <c r="KW30" s="112"/>
      <c r="KX30" s="112"/>
      <c r="KY30" s="112"/>
      <c r="KZ30" s="112"/>
      <c r="LA30" s="112"/>
      <c r="LB30" s="112"/>
      <c r="LC30" s="112"/>
      <c r="LD30" s="112"/>
      <c r="LE30" s="112"/>
      <c r="LF30" s="112"/>
      <c r="LG30" s="112"/>
      <c r="LH30" s="112">
        <f>データ!$E$11</f>
        <v>42736</v>
      </c>
      <c r="LI30" s="112"/>
      <c r="LJ30" s="112"/>
      <c r="LK30" s="112"/>
      <c r="LL30" s="112"/>
      <c r="LM30" s="112"/>
      <c r="LN30" s="112"/>
      <c r="LO30" s="112"/>
      <c r="LP30" s="112"/>
      <c r="LQ30" s="112"/>
      <c r="LR30" s="112"/>
      <c r="LS30" s="112"/>
      <c r="LT30" s="112"/>
      <c r="LU30" s="112"/>
      <c r="LV30" s="112"/>
      <c r="LW30" s="112"/>
      <c r="LX30" s="112"/>
      <c r="LY30" s="112"/>
      <c r="LZ30" s="112"/>
      <c r="MA30" s="112">
        <f>データ!$F$11</f>
        <v>43101</v>
      </c>
      <c r="MB30" s="112"/>
      <c r="MC30" s="112"/>
      <c r="MD30" s="112"/>
      <c r="ME30" s="112"/>
      <c r="MF30" s="112"/>
      <c r="MG30" s="112"/>
      <c r="MH30" s="112"/>
      <c r="MI30" s="112"/>
      <c r="MJ30" s="112"/>
      <c r="MK30" s="112"/>
      <c r="ML30" s="112"/>
      <c r="MM30" s="112"/>
      <c r="MN30" s="112"/>
      <c r="MO30" s="112"/>
      <c r="MP30" s="112"/>
      <c r="MQ30" s="112"/>
      <c r="MR30" s="112"/>
      <c r="MS30" s="112"/>
      <c r="MT30" s="4"/>
      <c r="MU30" s="4"/>
      <c r="MV30" s="4"/>
      <c r="MW30" s="4"/>
      <c r="MX30" s="4"/>
      <c r="MY30" s="4"/>
      <c r="MZ30" s="4"/>
      <c r="NA30" s="4"/>
      <c r="NB30" s="23"/>
      <c r="NC30" s="2"/>
      <c r="ND30" s="103"/>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8" t="s">
        <v>27</v>
      </c>
      <c r="K31" s="109"/>
      <c r="L31" s="109"/>
      <c r="M31" s="109"/>
      <c r="N31" s="109"/>
      <c r="O31" s="109"/>
      <c r="P31" s="109"/>
      <c r="Q31" s="109"/>
      <c r="R31" s="109"/>
      <c r="S31" s="109"/>
      <c r="T31" s="110"/>
      <c r="U31" s="111">
        <f>データ!Y7</f>
        <v>73.900000000000006</v>
      </c>
      <c r="V31" s="111"/>
      <c r="W31" s="111"/>
      <c r="X31" s="111"/>
      <c r="Y31" s="111"/>
      <c r="Z31" s="111"/>
      <c r="AA31" s="111"/>
      <c r="AB31" s="111"/>
      <c r="AC31" s="111"/>
      <c r="AD31" s="111"/>
      <c r="AE31" s="111"/>
      <c r="AF31" s="111"/>
      <c r="AG31" s="111"/>
      <c r="AH31" s="111"/>
      <c r="AI31" s="111"/>
      <c r="AJ31" s="111"/>
      <c r="AK31" s="111"/>
      <c r="AL31" s="111"/>
      <c r="AM31" s="111"/>
      <c r="AN31" s="111">
        <f>データ!Z7</f>
        <v>75.900000000000006</v>
      </c>
      <c r="AO31" s="111"/>
      <c r="AP31" s="111"/>
      <c r="AQ31" s="111"/>
      <c r="AR31" s="111"/>
      <c r="AS31" s="111"/>
      <c r="AT31" s="111"/>
      <c r="AU31" s="111"/>
      <c r="AV31" s="111"/>
      <c r="AW31" s="111"/>
      <c r="AX31" s="111"/>
      <c r="AY31" s="111"/>
      <c r="AZ31" s="111"/>
      <c r="BA31" s="111"/>
      <c r="BB31" s="111"/>
      <c r="BC31" s="111"/>
      <c r="BD31" s="111"/>
      <c r="BE31" s="111"/>
      <c r="BF31" s="111"/>
      <c r="BG31" s="111">
        <f>データ!AA7</f>
        <v>68.2</v>
      </c>
      <c r="BH31" s="111"/>
      <c r="BI31" s="111"/>
      <c r="BJ31" s="111"/>
      <c r="BK31" s="111"/>
      <c r="BL31" s="111"/>
      <c r="BM31" s="111"/>
      <c r="BN31" s="111"/>
      <c r="BO31" s="111"/>
      <c r="BP31" s="111"/>
      <c r="BQ31" s="111"/>
      <c r="BR31" s="111"/>
      <c r="BS31" s="111"/>
      <c r="BT31" s="111"/>
      <c r="BU31" s="111"/>
      <c r="BV31" s="111"/>
      <c r="BW31" s="111"/>
      <c r="BX31" s="111"/>
      <c r="BY31" s="111"/>
      <c r="BZ31" s="111">
        <f>データ!AB7</f>
        <v>63.5</v>
      </c>
      <c r="CA31" s="111"/>
      <c r="CB31" s="111"/>
      <c r="CC31" s="111"/>
      <c r="CD31" s="111"/>
      <c r="CE31" s="111"/>
      <c r="CF31" s="111"/>
      <c r="CG31" s="111"/>
      <c r="CH31" s="111"/>
      <c r="CI31" s="111"/>
      <c r="CJ31" s="111"/>
      <c r="CK31" s="111"/>
      <c r="CL31" s="111"/>
      <c r="CM31" s="111"/>
      <c r="CN31" s="111"/>
      <c r="CO31" s="111"/>
      <c r="CP31" s="111"/>
      <c r="CQ31" s="111"/>
      <c r="CR31" s="111"/>
      <c r="CS31" s="111">
        <f>データ!AC7</f>
        <v>57.1</v>
      </c>
      <c r="CT31" s="111"/>
      <c r="CU31" s="111"/>
      <c r="CV31" s="111"/>
      <c r="CW31" s="111"/>
      <c r="CX31" s="111"/>
      <c r="CY31" s="111"/>
      <c r="CZ31" s="111"/>
      <c r="DA31" s="111"/>
      <c r="DB31" s="111"/>
      <c r="DC31" s="111"/>
      <c r="DD31" s="111"/>
      <c r="DE31" s="111"/>
      <c r="DF31" s="111"/>
      <c r="DG31" s="111"/>
      <c r="DH31" s="111"/>
      <c r="DI31" s="111"/>
      <c r="DJ31" s="111"/>
      <c r="DK31" s="111"/>
      <c r="DL31" s="29"/>
      <c r="DM31" s="29"/>
      <c r="DN31" s="29"/>
      <c r="DO31" s="29"/>
      <c r="DP31" s="29"/>
      <c r="DQ31" s="29"/>
      <c r="DR31" s="29"/>
      <c r="DS31" s="29"/>
      <c r="DT31" s="29"/>
      <c r="DU31" s="29"/>
      <c r="DV31" s="29"/>
      <c r="DW31" s="29"/>
      <c r="DX31" s="29"/>
      <c r="DY31" s="29"/>
      <c r="DZ31" s="29"/>
      <c r="EA31" s="108" t="s">
        <v>27</v>
      </c>
      <c r="EB31" s="109"/>
      <c r="EC31" s="109"/>
      <c r="ED31" s="109"/>
      <c r="EE31" s="109"/>
      <c r="EF31" s="109"/>
      <c r="EG31" s="109"/>
      <c r="EH31" s="109"/>
      <c r="EI31" s="109"/>
      <c r="EJ31" s="109"/>
      <c r="EK31" s="110"/>
      <c r="EL31" s="111">
        <f>データ!AJ7</f>
        <v>32.200000000000003</v>
      </c>
      <c r="EM31" s="111"/>
      <c r="EN31" s="111"/>
      <c r="EO31" s="111"/>
      <c r="EP31" s="111"/>
      <c r="EQ31" s="111"/>
      <c r="ER31" s="111"/>
      <c r="ES31" s="111"/>
      <c r="ET31" s="111"/>
      <c r="EU31" s="111"/>
      <c r="EV31" s="111"/>
      <c r="EW31" s="111"/>
      <c r="EX31" s="111"/>
      <c r="EY31" s="111"/>
      <c r="EZ31" s="111"/>
      <c r="FA31" s="111"/>
      <c r="FB31" s="111"/>
      <c r="FC31" s="111"/>
      <c r="FD31" s="111"/>
      <c r="FE31" s="111">
        <f>データ!AK7</f>
        <v>29.3</v>
      </c>
      <c r="FF31" s="111"/>
      <c r="FG31" s="111"/>
      <c r="FH31" s="111"/>
      <c r="FI31" s="111"/>
      <c r="FJ31" s="111"/>
      <c r="FK31" s="111"/>
      <c r="FL31" s="111"/>
      <c r="FM31" s="111"/>
      <c r="FN31" s="111"/>
      <c r="FO31" s="111"/>
      <c r="FP31" s="111"/>
      <c r="FQ31" s="111"/>
      <c r="FR31" s="111"/>
      <c r="FS31" s="111"/>
      <c r="FT31" s="111"/>
      <c r="FU31" s="111"/>
      <c r="FV31" s="111"/>
      <c r="FW31" s="111"/>
      <c r="FX31" s="111">
        <f>データ!AL7</f>
        <v>36.200000000000003</v>
      </c>
      <c r="FY31" s="111"/>
      <c r="FZ31" s="111"/>
      <c r="GA31" s="111"/>
      <c r="GB31" s="111"/>
      <c r="GC31" s="111"/>
      <c r="GD31" s="111"/>
      <c r="GE31" s="111"/>
      <c r="GF31" s="111"/>
      <c r="GG31" s="111"/>
      <c r="GH31" s="111"/>
      <c r="GI31" s="111"/>
      <c r="GJ31" s="111"/>
      <c r="GK31" s="111"/>
      <c r="GL31" s="111"/>
      <c r="GM31" s="111"/>
      <c r="GN31" s="111"/>
      <c r="GO31" s="111"/>
      <c r="GP31" s="111"/>
      <c r="GQ31" s="111">
        <f>データ!AM7</f>
        <v>40.200000000000003</v>
      </c>
      <c r="GR31" s="111"/>
      <c r="GS31" s="111"/>
      <c r="GT31" s="111"/>
      <c r="GU31" s="111"/>
      <c r="GV31" s="111"/>
      <c r="GW31" s="111"/>
      <c r="GX31" s="111"/>
      <c r="GY31" s="111"/>
      <c r="GZ31" s="111"/>
      <c r="HA31" s="111"/>
      <c r="HB31" s="111"/>
      <c r="HC31" s="111"/>
      <c r="HD31" s="111"/>
      <c r="HE31" s="111"/>
      <c r="HF31" s="111"/>
      <c r="HG31" s="111"/>
      <c r="HH31" s="111"/>
      <c r="HI31" s="111"/>
      <c r="HJ31" s="111">
        <f>データ!AN7</f>
        <v>45.9</v>
      </c>
      <c r="HK31" s="111"/>
      <c r="HL31" s="111"/>
      <c r="HM31" s="111"/>
      <c r="HN31" s="111"/>
      <c r="HO31" s="111"/>
      <c r="HP31" s="111"/>
      <c r="HQ31" s="111"/>
      <c r="HR31" s="111"/>
      <c r="HS31" s="111"/>
      <c r="HT31" s="111"/>
      <c r="HU31" s="111"/>
      <c r="HV31" s="111"/>
      <c r="HW31" s="111"/>
      <c r="HX31" s="111"/>
      <c r="HY31" s="111"/>
      <c r="HZ31" s="111"/>
      <c r="IA31" s="111"/>
      <c r="IB31" s="111"/>
      <c r="IC31" s="30"/>
      <c r="ID31" s="30"/>
      <c r="IE31" s="30"/>
      <c r="IF31" s="30"/>
      <c r="IG31" s="30"/>
      <c r="IH31" s="30"/>
      <c r="II31" s="30"/>
      <c r="IJ31" s="31"/>
      <c r="IK31" s="30"/>
      <c r="IL31" s="30"/>
      <c r="IM31" s="30"/>
      <c r="IN31" s="30"/>
      <c r="IO31" s="30"/>
      <c r="IP31" s="30"/>
      <c r="IQ31" s="30"/>
      <c r="IR31" s="108" t="s">
        <v>27</v>
      </c>
      <c r="IS31" s="109"/>
      <c r="IT31" s="109"/>
      <c r="IU31" s="109"/>
      <c r="IV31" s="109"/>
      <c r="IW31" s="109"/>
      <c r="IX31" s="109"/>
      <c r="IY31" s="109"/>
      <c r="IZ31" s="109"/>
      <c r="JA31" s="109"/>
      <c r="JB31" s="110"/>
      <c r="JC31" s="80">
        <f>データ!DK7</f>
        <v>225</v>
      </c>
      <c r="JD31" s="81"/>
      <c r="JE31" s="81"/>
      <c r="JF31" s="81"/>
      <c r="JG31" s="81"/>
      <c r="JH31" s="81"/>
      <c r="JI31" s="81"/>
      <c r="JJ31" s="81"/>
      <c r="JK31" s="81"/>
      <c r="JL31" s="81"/>
      <c r="JM31" s="81"/>
      <c r="JN31" s="81"/>
      <c r="JO31" s="81"/>
      <c r="JP31" s="81"/>
      <c r="JQ31" s="81"/>
      <c r="JR31" s="81"/>
      <c r="JS31" s="81"/>
      <c r="JT31" s="81"/>
      <c r="JU31" s="82"/>
      <c r="JV31" s="80">
        <f>データ!DL7</f>
        <v>251.5</v>
      </c>
      <c r="JW31" s="81"/>
      <c r="JX31" s="81"/>
      <c r="JY31" s="81"/>
      <c r="JZ31" s="81"/>
      <c r="KA31" s="81"/>
      <c r="KB31" s="81"/>
      <c r="KC31" s="81"/>
      <c r="KD31" s="81"/>
      <c r="KE31" s="81"/>
      <c r="KF31" s="81"/>
      <c r="KG31" s="81"/>
      <c r="KH31" s="81"/>
      <c r="KI31" s="81"/>
      <c r="KJ31" s="81"/>
      <c r="KK31" s="81"/>
      <c r="KL31" s="81"/>
      <c r="KM31" s="81"/>
      <c r="KN31" s="82"/>
      <c r="KO31" s="80">
        <f>データ!DM7</f>
        <v>237</v>
      </c>
      <c r="KP31" s="81"/>
      <c r="KQ31" s="81"/>
      <c r="KR31" s="81"/>
      <c r="KS31" s="81"/>
      <c r="KT31" s="81"/>
      <c r="KU31" s="81"/>
      <c r="KV31" s="81"/>
      <c r="KW31" s="81"/>
      <c r="KX31" s="81"/>
      <c r="KY31" s="81"/>
      <c r="KZ31" s="81"/>
      <c r="LA31" s="81"/>
      <c r="LB31" s="81"/>
      <c r="LC31" s="81"/>
      <c r="LD31" s="81"/>
      <c r="LE31" s="81"/>
      <c r="LF31" s="81"/>
      <c r="LG31" s="82"/>
      <c r="LH31" s="80">
        <f>データ!DN7</f>
        <v>228</v>
      </c>
      <c r="LI31" s="81"/>
      <c r="LJ31" s="81"/>
      <c r="LK31" s="81"/>
      <c r="LL31" s="81"/>
      <c r="LM31" s="81"/>
      <c r="LN31" s="81"/>
      <c r="LO31" s="81"/>
      <c r="LP31" s="81"/>
      <c r="LQ31" s="81"/>
      <c r="LR31" s="81"/>
      <c r="LS31" s="81"/>
      <c r="LT31" s="81"/>
      <c r="LU31" s="81"/>
      <c r="LV31" s="81"/>
      <c r="LW31" s="81"/>
      <c r="LX31" s="81"/>
      <c r="LY31" s="81"/>
      <c r="LZ31" s="82"/>
      <c r="MA31" s="80">
        <f>データ!DO7</f>
        <v>215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8" t="s">
        <v>29</v>
      </c>
      <c r="K32" s="109"/>
      <c r="L32" s="109"/>
      <c r="M32" s="109"/>
      <c r="N32" s="109"/>
      <c r="O32" s="109"/>
      <c r="P32" s="109"/>
      <c r="Q32" s="109"/>
      <c r="R32" s="109"/>
      <c r="S32" s="109"/>
      <c r="T32" s="110"/>
      <c r="U32" s="111">
        <f>データ!AD7</f>
        <v>110.9</v>
      </c>
      <c r="V32" s="111"/>
      <c r="W32" s="111"/>
      <c r="X32" s="111"/>
      <c r="Y32" s="111"/>
      <c r="Z32" s="111"/>
      <c r="AA32" s="111"/>
      <c r="AB32" s="111"/>
      <c r="AC32" s="111"/>
      <c r="AD32" s="111"/>
      <c r="AE32" s="111"/>
      <c r="AF32" s="111"/>
      <c r="AG32" s="111"/>
      <c r="AH32" s="111"/>
      <c r="AI32" s="111"/>
      <c r="AJ32" s="111"/>
      <c r="AK32" s="111"/>
      <c r="AL32" s="111"/>
      <c r="AM32" s="111"/>
      <c r="AN32" s="111">
        <f>データ!AE7</f>
        <v>113.4</v>
      </c>
      <c r="AO32" s="111"/>
      <c r="AP32" s="111"/>
      <c r="AQ32" s="111"/>
      <c r="AR32" s="111"/>
      <c r="AS32" s="111"/>
      <c r="AT32" s="111"/>
      <c r="AU32" s="111"/>
      <c r="AV32" s="111"/>
      <c r="AW32" s="111"/>
      <c r="AX32" s="111"/>
      <c r="AY32" s="111"/>
      <c r="AZ32" s="111"/>
      <c r="BA32" s="111"/>
      <c r="BB32" s="111"/>
      <c r="BC32" s="111"/>
      <c r="BD32" s="111"/>
      <c r="BE32" s="111"/>
      <c r="BF32" s="111"/>
      <c r="BG32" s="111">
        <f>データ!AF7</f>
        <v>191.4</v>
      </c>
      <c r="BH32" s="111"/>
      <c r="BI32" s="111"/>
      <c r="BJ32" s="111"/>
      <c r="BK32" s="111"/>
      <c r="BL32" s="111"/>
      <c r="BM32" s="111"/>
      <c r="BN32" s="111"/>
      <c r="BO32" s="111"/>
      <c r="BP32" s="111"/>
      <c r="BQ32" s="111"/>
      <c r="BR32" s="111"/>
      <c r="BS32" s="111"/>
      <c r="BT32" s="111"/>
      <c r="BU32" s="111"/>
      <c r="BV32" s="111"/>
      <c r="BW32" s="111"/>
      <c r="BX32" s="111"/>
      <c r="BY32" s="111"/>
      <c r="BZ32" s="111">
        <f>データ!AG7</f>
        <v>141.30000000000001</v>
      </c>
      <c r="CA32" s="111"/>
      <c r="CB32" s="111"/>
      <c r="CC32" s="111"/>
      <c r="CD32" s="111"/>
      <c r="CE32" s="111"/>
      <c r="CF32" s="111"/>
      <c r="CG32" s="111"/>
      <c r="CH32" s="111"/>
      <c r="CI32" s="111"/>
      <c r="CJ32" s="111"/>
      <c r="CK32" s="111"/>
      <c r="CL32" s="111"/>
      <c r="CM32" s="111"/>
      <c r="CN32" s="111"/>
      <c r="CO32" s="111"/>
      <c r="CP32" s="111"/>
      <c r="CQ32" s="111"/>
      <c r="CR32" s="111"/>
      <c r="CS32" s="111">
        <f>データ!AH7</f>
        <v>128.30000000000001</v>
      </c>
      <c r="CT32" s="111"/>
      <c r="CU32" s="111"/>
      <c r="CV32" s="111"/>
      <c r="CW32" s="111"/>
      <c r="CX32" s="111"/>
      <c r="CY32" s="111"/>
      <c r="CZ32" s="111"/>
      <c r="DA32" s="111"/>
      <c r="DB32" s="111"/>
      <c r="DC32" s="111"/>
      <c r="DD32" s="111"/>
      <c r="DE32" s="111"/>
      <c r="DF32" s="111"/>
      <c r="DG32" s="111"/>
      <c r="DH32" s="111"/>
      <c r="DI32" s="111"/>
      <c r="DJ32" s="111"/>
      <c r="DK32" s="111"/>
      <c r="DL32" s="29"/>
      <c r="DM32" s="29"/>
      <c r="DN32" s="29"/>
      <c r="DO32" s="29"/>
      <c r="DP32" s="29"/>
      <c r="DQ32" s="29"/>
      <c r="DR32" s="29"/>
      <c r="DS32" s="29"/>
      <c r="DT32" s="29"/>
      <c r="DU32" s="29"/>
      <c r="DV32" s="29"/>
      <c r="DW32" s="29"/>
      <c r="DX32" s="29"/>
      <c r="DY32" s="29"/>
      <c r="DZ32" s="29"/>
      <c r="EA32" s="108" t="s">
        <v>29</v>
      </c>
      <c r="EB32" s="109"/>
      <c r="EC32" s="109"/>
      <c r="ED32" s="109"/>
      <c r="EE32" s="109"/>
      <c r="EF32" s="109"/>
      <c r="EG32" s="109"/>
      <c r="EH32" s="109"/>
      <c r="EI32" s="109"/>
      <c r="EJ32" s="109"/>
      <c r="EK32" s="110"/>
      <c r="EL32" s="111">
        <f>データ!AO7</f>
        <v>10</v>
      </c>
      <c r="EM32" s="111"/>
      <c r="EN32" s="111"/>
      <c r="EO32" s="111"/>
      <c r="EP32" s="111"/>
      <c r="EQ32" s="111"/>
      <c r="ER32" s="111"/>
      <c r="ES32" s="111"/>
      <c r="ET32" s="111"/>
      <c r="EU32" s="111"/>
      <c r="EV32" s="111"/>
      <c r="EW32" s="111"/>
      <c r="EX32" s="111"/>
      <c r="EY32" s="111"/>
      <c r="EZ32" s="111"/>
      <c r="FA32" s="111"/>
      <c r="FB32" s="111"/>
      <c r="FC32" s="111"/>
      <c r="FD32" s="111"/>
      <c r="FE32" s="111">
        <f>データ!AP7</f>
        <v>9.5</v>
      </c>
      <c r="FF32" s="111"/>
      <c r="FG32" s="111"/>
      <c r="FH32" s="111"/>
      <c r="FI32" s="111"/>
      <c r="FJ32" s="111"/>
      <c r="FK32" s="111"/>
      <c r="FL32" s="111"/>
      <c r="FM32" s="111"/>
      <c r="FN32" s="111"/>
      <c r="FO32" s="111"/>
      <c r="FP32" s="111"/>
      <c r="FQ32" s="111"/>
      <c r="FR32" s="111"/>
      <c r="FS32" s="111"/>
      <c r="FT32" s="111"/>
      <c r="FU32" s="111"/>
      <c r="FV32" s="111"/>
      <c r="FW32" s="111"/>
      <c r="FX32" s="111">
        <f>データ!AQ7</f>
        <v>15.1</v>
      </c>
      <c r="FY32" s="111"/>
      <c r="FZ32" s="111"/>
      <c r="GA32" s="111"/>
      <c r="GB32" s="111"/>
      <c r="GC32" s="111"/>
      <c r="GD32" s="111"/>
      <c r="GE32" s="111"/>
      <c r="GF32" s="111"/>
      <c r="GG32" s="111"/>
      <c r="GH32" s="111"/>
      <c r="GI32" s="111"/>
      <c r="GJ32" s="111"/>
      <c r="GK32" s="111"/>
      <c r="GL32" s="111"/>
      <c r="GM32" s="111"/>
      <c r="GN32" s="111"/>
      <c r="GO32" s="111"/>
      <c r="GP32" s="111"/>
      <c r="GQ32" s="111">
        <f>データ!AR7</f>
        <v>15</v>
      </c>
      <c r="GR32" s="111"/>
      <c r="GS32" s="111"/>
      <c r="GT32" s="111"/>
      <c r="GU32" s="111"/>
      <c r="GV32" s="111"/>
      <c r="GW32" s="111"/>
      <c r="GX32" s="111"/>
      <c r="GY32" s="111"/>
      <c r="GZ32" s="111"/>
      <c r="HA32" s="111"/>
      <c r="HB32" s="111"/>
      <c r="HC32" s="111"/>
      <c r="HD32" s="111"/>
      <c r="HE32" s="111"/>
      <c r="HF32" s="111"/>
      <c r="HG32" s="111"/>
      <c r="HH32" s="111"/>
      <c r="HI32" s="111"/>
      <c r="HJ32" s="111">
        <f>データ!AS7</f>
        <v>10.5</v>
      </c>
      <c r="HK32" s="111"/>
      <c r="HL32" s="111"/>
      <c r="HM32" s="111"/>
      <c r="HN32" s="111"/>
      <c r="HO32" s="111"/>
      <c r="HP32" s="111"/>
      <c r="HQ32" s="111"/>
      <c r="HR32" s="111"/>
      <c r="HS32" s="111"/>
      <c r="HT32" s="111"/>
      <c r="HU32" s="111"/>
      <c r="HV32" s="111"/>
      <c r="HW32" s="111"/>
      <c r="HX32" s="111"/>
      <c r="HY32" s="111"/>
      <c r="HZ32" s="111"/>
      <c r="IA32" s="111"/>
      <c r="IB32" s="111"/>
      <c r="IC32" s="30"/>
      <c r="ID32" s="30"/>
      <c r="IE32" s="30"/>
      <c r="IF32" s="30"/>
      <c r="IG32" s="30"/>
      <c r="IH32" s="30"/>
      <c r="II32" s="30"/>
      <c r="IJ32" s="31"/>
      <c r="IK32" s="30"/>
      <c r="IL32" s="30"/>
      <c r="IM32" s="30"/>
      <c r="IN32" s="30"/>
      <c r="IO32" s="30"/>
      <c r="IP32" s="30"/>
      <c r="IQ32" s="30"/>
      <c r="IR32" s="108" t="s">
        <v>29</v>
      </c>
      <c r="IS32" s="109"/>
      <c r="IT32" s="109"/>
      <c r="IU32" s="109"/>
      <c r="IV32" s="109"/>
      <c r="IW32" s="109"/>
      <c r="IX32" s="109"/>
      <c r="IY32" s="109"/>
      <c r="IZ32" s="109"/>
      <c r="JA32" s="109"/>
      <c r="JB32" s="110"/>
      <c r="JC32" s="80">
        <f>データ!DP7</f>
        <v>182.5</v>
      </c>
      <c r="JD32" s="81"/>
      <c r="JE32" s="81"/>
      <c r="JF32" s="81"/>
      <c r="JG32" s="81"/>
      <c r="JH32" s="81"/>
      <c r="JI32" s="81"/>
      <c r="JJ32" s="81"/>
      <c r="JK32" s="81"/>
      <c r="JL32" s="81"/>
      <c r="JM32" s="81"/>
      <c r="JN32" s="81"/>
      <c r="JO32" s="81"/>
      <c r="JP32" s="81"/>
      <c r="JQ32" s="81"/>
      <c r="JR32" s="81"/>
      <c r="JS32" s="81"/>
      <c r="JT32" s="81"/>
      <c r="JU32" s="82"/>
      <c r="JV32" s="80">
        <f>データ!DQ7</f>
        <v>185.2</v>
      </c>
      <c r="JW32" s="81"/>
      <c r="JX32" s="81"/>
      <c r="JY32" s="81"/>
      <c r="JZ32" s="81"/>
      <c r="KA32" s="81"/>
      <c r="KB32" s="81"/>
      <c r="KC32" s="81"/>
      <c r="KD32" s="81"/>
      <c r="KE32" s="81"/>
      <c r="KF32" s="81"/>
      <c r="KG32" s="81"/>
      <c r="KH32" s="81"/>
      <c r="KI32" s="81"/>
      <c r="KJ32" s="81"/>
      <c r="KK32" s="81"/>
      <c r="KL32" s="81"/>
      <c r="KM32" s="81"/>
      <c r="KN32" s="82"/>
      <c r="KO32" s="80">
        <f>データ!DR7</f>
        <v>184.1</v>
      </c>
      <c r="KP32" s="81"/>
      <c r="KQ32" s="81"/>
      <c r="KR32" s="81"/>
      <c r="KS32" s="81"/>
      <c r="KT32" s="81"/>
      <c r="KU32" s="81"/>
      <c r="KV32" s="81"/>
      <c r="KW32" s="81"/>
      <c r="KX32" s="81"/>
      <c r="KY32" s="81"/>
      <c r="KZ32" s="81"/>
      <c r="LA32" s="81"/>
      <c r="LB32" s="81"/>
      <c r="LC32" s="81"/>
      <c r="LD32" s="81"/>
      <c r="LE32" s="81"/>
      <c r="LF32" s="81"/>
      <c r="LG32" s="82"/>
      <c r="LH32" s="80">
        <f>データ!DS7</f>
        <v>186.8</v>
      </c>
      <c r="LI32" s="81"/>
      <c r="LJ32" s="81"/>
      <c r="LK32" s="81"/>
      <c r="LL32" s="81"/>
      <c r="LM32" s="81"/>
      <c r="LN32" s="81"/>
      <c r="LO32" s="81"/>
      <c r="LP32" s="81"/>
      <c r="LQ32" s="81"/>
      <c r="LR32" s="81"/>
      <c r="LS32" s="81"/>
      <c r="LT32" s="81"/>
      <c r="LU32" s="81"/>
      <c r="LV32" s="81"/>
      <c r="LW32" s="81"/>
      <c r="LX32" s="81"/>
      <c r="LY32" s="81"/>
      <c r="LZ32" s="82"/>
      <c r="MA32" s="80">
        <f>データ!DT7</f>
        <v>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3" t="s">
        <v>138</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3"/>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3"/>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3"/>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3"/>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3"/>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3"/>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3"/>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3"/>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3"/>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3"/>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3"/>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3"/>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3"/>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3"/>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3"/>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3" t="s">
        <v>139</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3"/>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2">
        <f>データ!$B$11</f>
        <v>41640</v>
      </c>
      <c r="V51" s="112"/>
      <c r="W51" s="112"/>
      <c r="X51" s="112"/>
      <c r="Y51" s="112"/>
      <c r="Z51" s="112"/>
      <c r="AA51" s="112"/>
      <c r="AB51" s="112"/>
      <c r="AC51" s="112"/>
      <c r="AD51" s="112"/>
      <c r="AE51" s="112"/>
      <c r="AF51" s="112"/>
      <c r="AG51" s="112"/>
      <c r="AH51" s="112"/>
      <c r="AI51" s="112"/>
      <c r="AJ51" s="112"/>
      <c r="AK51" s="112"/>
      <c r="AL51" s="112"/>
      <c r="AM51" s="112"/>
      <c r="AN51" s="112">
        <f>データ!$C$11</f>
        <v>42005</v>
      </c>
      <c r="AO51" s="112"/>
      <c r="AP51" s="112"/>
      <c r="AQ51" s="112"/>
      <c r="AR51" s="112"/>
      <c r="AS51" s="112"/>
      <c r="AT51" s="112"/>
      <c r="AU51" s="112"/>
      <c r="AV51" s="112"/>
      <c r="AW51" s="112"/>
      <c r="AX51" s="112"/>
      <c r="AY51" s="112"/>
      <c r="AZ51" s="112"/>
      <c r="BA51" s="112"/>
      <c r="BB51" s="112"/>
      <c r="BC51" s="112"/>
      <c r="BD51" s="112"/>
      <c r="BE51" s="112"/>
      <c r="BF51" s="112"/>
      <c r="BG51" s="112">
        <f>データ!$D$11</f>
        <v>42370</v>
      </c>
      <c r="BH51" s="112"/>
      <c r="BI51" s="112"/>
      <c r="BJ51" s="112"/>
      <c r="BK51" s="112"/>
      <c r="BL51" s="112"/>
      <c r="BM51" s="112"/>
      <c r="BN51" s="112"/>
      <c r="BO51" s="112"/>
      <c r="BP51" s="112"/>
      <c r="BQ51" s="112"/>
      <c r="BR51" s="112"/>
      <c r="BS51" s="112"/>
      <c r="BT51" s="112"/>
      <c r="BU51" s="112"/>
      <c r="BV51" s="112"/>
      <c r="BW51" s="112"/>
      <c r="BX51" s="112"/>
      <c r="BY51" s="112"/>
      <c r="BZ51" s="112">
        <f>データ!$E$11</f>
        <v>42736</v>
      </c>
      <c r="CA51" s="112"/>
      <c r="CB51" s="112"/>
      <c r="CC51" s="112"/>
      <c r="CD51" s="112"/>
      <c r="CE51" s="112"/>
      <c r="CF51" s="112"/>
      <c r="CG51" s="112"/>
      <c r="CH51" s="112"/>
      <c r="CI51" s="112"/>
      <c r="CJ51" s="112"/>
      <c r="CK51" s="112"/>
      <c r="CL51" s="112"/>
      <c r="CM51" s="112"/>
      <c r="CN51" s="112"/>
      <c r="CO51" s="112"/>
      <c r="CP51" s="112"/>
      <c r="CQ51" s="112"/>
      <c r="CR51" s="112"/>
      <c r="CS51" s="112">
        <f>データ!$F$11</f>
        <v>43101</v>
      </c>
      <c r="CT51" s="112"/>
      <c r="CU51" s="112"/>
      <c r="CV51" s="112"/>
      <c r="CW51" s="112"/>
      <c r="CX51" s="112"/>
      <c r="CY51" s="112"/>
      <c r="CZ51" s="112"/>
      <c r="DA51" s="112"/>
      <c r="DB51" s="112"/>
      <c r="DC51" s="112"/>
      <c r="DD51" s="112"/>
      <c r="DE51" s="112"/>
      <c r="DF51" s="112"/>
      <c r="DG51" s="112"/>
      <c r="DH51" s="112"/>
      <c r="DI51" s="112"/>
      <c r="DJ51" s="112"/>
      <c r="DK51" s="112"/>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2">
        <f>データ!$B$11</f>
        <v>41640</v>
      </c>
      <c r="EM51" s="112"/>
      <c r="EN51" s="112"/>
      <c r="EO51" s="112"/>
      <c r="EP51" s="112"/>
      <c r="EQ51" s="112"/>
      <c r="ER51" s="112"/>
      <c r="ES51" s="112"/>
      <c r="ET51" s="112"/>
      <c r="EU51" s="112"/>
      <c r="EV51" s="112"/>
      <c r="EW51" s="112"/>
      <c r="EX51" s="112"/>
      <c r="EY51" s="112"/>
      <c r="EZ51" s="112"/>
      <c r="FA51" s="112"/>
      <c r="FB51" s="112"/>
      <c r="FC51" s="112"/>
      <c r="FD51" s="112"/>
      <c r="FE51" s="112">
        <f>データ!$C$11</f>
        <v>42005</v>
      </c>
      <c r="FF51" s="112"/>
      <c r="FG51" s="112"/>
      <c r="FH51" s="112"/>
      <c r="FI51" s="112"/>
      <c r="FJ51" s="112"/>
      <c r="FK51" s="112"/>
      <c r="FL51" s="112"/>
      <c r="FM51" s="112"/>
      <c r="FN51" s="112"/>
      <c r="FO51" s="112"/>
      <c r="FP51" s="112"/>
      <c r="FQ51" s="112"/>
      <c r="FR51" s="112"/>
      <c r="FS51" s="112"/>
      <c r="FT51" s="112"/>
      <c r="FU51" s="112"/>
      <c r="FV51" s="112"/>
      <c r="FW51" s="112"/>
      <c r="FX51" s="112">
        <f>データ!$D$11</f>
        <v>42370</v>
      </c>
      <c r="FY51" s="112"/>
      <c r="FZ51" s="112"/>
      <c r="GA51" s="112"/>
      <c r="GB51" s="112"/>
      <c r="GC51" s="112"/>
      <c r="GD51" s="112"/>
      <c r="GE51" s="112"/>
      <c r="GF51" s="112"/>
      <c r="GG51" s="112"/>
      <c r="GH51" s="112"/>
      <c r="GI51" s="112"/>
      <c r="GJ51" s="112"/>
      <c r="GK51" s="112"/>
      <c r="GL51" s="112"/>
      <c r="GM51" s="112"/>
      <c r="GN51" s="112"/>
      <c r="GO51" s="112"/>
      <c r="GP51" s="112"/>
      <c r="GQ51" s="112">
        <f>データ!$E$11</f>
        <v>42736</v>
      </c>
      <c r="GR51" s="112"/>
      <c r="GS51" s="112"/>
      <c r="GT51" s="112"/>
      <c r="GU51" s="112"/>
      <c r="GV51" s="112"/>
      <c r="GW51" s="112"/>
      <c r="GX51" s="112"/>
      <c r="GY51" s="112"/>
      <c r="GZ51" s="112"/>
      <c r="HA51" s="112"/>
      <c r="HB51" s="112"/>
      <c r="HC51" s="112"/>
      <c r="HD51" s="112"/>
      <c r="HE51" s="112"/>
      <c r="HF51" s="112"/>
      <c r="HG51" s="112"/>
      <c r="HH51" s="112"/>
      <c r="HI51" s="112"/>
      <c r="HJ51" s="112">
        <f>データ!$F$11</f>
        <v>43101</v>
      </c>
      <c r="HK51" s="112"/>
      <c r="HL51" s="112"/>
      <c r="HM51" s="112"/>
      <c r="HN51" s="112"/>
      <c r="HO51" s="112"/>
      <c r="HP51" s="112"/>
      <c r="HQ51" s="112"/>
      <c r="HR51" s="112"/>
      <c r="HS51" s="112"/>
      <c r="HT51" s="112"/>
      <c r="HU51" s="112"/>
      <c r="HV51" s="112"/>
      <c r="HW51" s="112"/>
      <c r="HX51" s="112"/>
      <c r="HY51" s="112"/>
      <c r="HZ51" s="112"/>
      <c r="IA51" s="112"/>
      <c r="IB51" s="112"/>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2">
        <f>データ!$B$11</f>
        <v>41640</v>
      </c>
      <c r="JD51" s="112"/>
      <c r="JE51" s="112"/>
      <c r="JF51" s="112"/>
      <c r="JG51" s="112"/>
      <c r="JH51" s="112"/>
      <c r="JI51" s="112"/>
      <c r="JJ51" s="112"/>
      <c r="JK51" s="112"/>
      <c r="JL51" s="112"/>
      <c r="JM51" s="112"/>
      <c r="JN51" s="112"/>
      <c r="JO51" s="112"/>
      <c r="JP51" s="112"/>
      <c r="JQ51" s="112"/>
      <c r="JR51" s="112"/>
      <c r="JS51" s="112"/>
      <c r="JT51" s="112"/>
      <c r="JU51" s="112"/>
      <c r="JV51" s="112">
        <f>データ!$C$11</f>
        <v>42005</v>
      </c>
      <c r="JW51" s="112"/>
      <c r="JX51" s="112"/>
      <c r="JY51" s="112"/>
      <c r="JZ51" s="112"/>
      <c r="KA51" s="112"/>
      <c r="KB51" s="112"/>
      <c r="KC51" s="112"/>
      <c r="KD51" s="112"/>
      <c r="KE51" s="112"/>
      <c r="KF51" s="112"/>
      <c r="KG51" s="112"/>
      <c r="KH51" s="112"/>
      <c r="KI51" s="112"/>
      <c r="KJ51" s="112"/>
      <c r="KK51" s="112"/>
      <c r="KL51" s="112"/>
      <c r="KM51" s="112"/>
      <c r="KN51" s="112"/>
      <c r="KO51" s="112">
        <f>データ!$D$11</f>
        <v>42370</v>
      </c>
      <c r="KP51" s="112"/>
      <c r="KQ51" s="112"/>
      <c r="KR51" s="112"/>
      <c r="KS51" s="112"/>
      <c r="KT51" s="112"/>
      <c r="KU51" s="112"/>
      <c r="KV51" s="112"/>
      <c r="KW51" s="112"/>
      <c r="KX51" s="112"/>
      <c r="KY51" s="112"/>
      <c r="KZ51" s="112"/>
      <c r="LA51" s="112"/>
      <c r="LB51" s="112"/>
      <c r="LC51" s="112"/>
      <c r="LD51" s="112"/>
      <c r="LE51" s="112"/>
      <c r="LF51" s="112"/>
      <c r="LG51" s="112"/>
      <c r="LH51" s="112">
        <f>データ!$E$11</f>
        <v>42736</v>
      </c>
      <c r="LI51" s="112"/>
      <c r="LJ51" s="112"/>
      <c r="LK51" s="112"/>
      <c r="LL51" s="112"/>
      <c r="LM51" s="112"/>
      <c r="LN51" s="112"/>
      <c r="LO51" s="112"/>
      <c r="LP51" s="112"/>
      <c r="LQ51" s="112"/>
      <c r="LR51" s="112"/>
      <c r="LS51" s="112"/>
      <c r="LT51" s="112"/>
      <c r="LU51" s="112"/>
      <c r="LV51" s="112"/>
      <c r="LW51" s="112"/>
      <c r="LX51" s="112"/>
      <c r="LY51" s="112"/>
      <c r="LZ51" s="112"/>
      <c r="MA51" s="112">
        <f>データ!$F$11</f>
        <v>43101</v>
      </c>
      <c r="MB51" s="112"/>
      <c r="MC51" s="112"/>
      <c r="MD51" s="112"/>
      <c r="ME51" s="112"/>
      <c r="MF51" s="112"/>
      <c r="MG51" s="112"/>
      <c r="MH51" s="112"/>
      <c r="MI51" s="112"/>
      <c r="MJ51" s="112"/>
      <c r="MK51" s="112"/>
      <c r="ML51" s="112"/>
      <c r="MM51" s="112"/>
      <c r="MN51" s="112"/>
      <c r="MO51" s="112"/>
      <c r="MP51" s="112"/>
      <c r="MQ51" s="112"/>
      <c r="MR51" s="112"/>
      <c r="MS51" s="112"/>
      <c r="MT51" s="4"/>
      <c r="MU51" s="4"/>
      <c r="MV51" s="4"/>
      <c r="MW51" s="4"/>
      <c r="MX51" s="4"/>
      <c r="MY51" s="4"/>
      <c r="MZ51" s="4"/>
      <c r="NA51" s="4"/>
      <c r="NB51" s="23"/>
      <c r="NC51" s="2"/>
      <c r="ND51" s="103"/>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8" t="s">
        <v>27</v>
      </c>
      <c r="K52" s="109"/>
      <c r="L52" s="109"/>
      <c r="M52" s="109"/>
      <c r="N52" s="109"/>
      <c r="O52" s="109"/>
      <c r="P52" s="109"/>
      <c r="Q52" s="109"/>
      <c r="R52" s="109"/>
      <c r="S52" s="109"/>
      <c r="T52" s="110"/>
      <c r="U52" s="107">
        <f>データ!AU7</f>
        <v>62</v>
      </c>
      <c r="V52" s="107"/>
      <c r="W52" s="107"/>
      <c r="X52" s="107"/>
      <c r="Y52" s="107"/>
      <c r="Z52" s="107"/>
      <c r="AA52" s="107"/>
      <c r="AB52" s="107"/>
      <c r="AC52" s="107"/>
      <c r="AD52" s="107"/>
      <c r="AE52" s="107"/>
      <c r="AF52" s="107"/>
      <c r="AG52" s="107"/>
      <c r="AH52" s="107"/>
      <c r="AI52" s="107"/>
      <c r="AJ52" s="107"/>
      <c r="AK52" s="107"/>
      <c r="AL52" s="107"/>
      <c r="AM52" s="107"/>
      <c r="AN52" s="107">
        <f>データ!AV7</f>
        <v>49</v>
      </c>
      <c r="AO52" s="107"/>
      <c r="AP52" s="107"/>
      <c r="AQ52" s="107"/>
      <c r="AR52" s="107"/>
      <c r="AS52" s="107"/>
      <c r="AT52" s="107"/>
      <c r="AU52" s="107"/>
      <c r="AV52" s="107"/>
      <c r="AW52" s="107"/>
      <c r="AX52" s="107"/>
      <c r="AY52" s="107"/>
      <c r="AZ52" s="107"/>
      <c r="BA52" s="107"/>
      <c r="BB52" s="107"/>
      <c r="BC52" s="107"/>
      <c r="BD52" s="107"/>
      <c r="BE52" s="107"/>
      <c r="BF52" s="107"/>
      <c r="BG52" s="107">
        <f>データ!AW7</f>
        <v>46</v>
      </c>
      <c r="BH52" s="107"/>
      <c r="BI52" s="107"/>
      <c r="BJ52" s="107"/>
      <c r="BK52" s="107"/>
      <c r="BL52" s="107"/>
      <c r="BM52" s="107"/>
      <c r="BN52" s="107"/>
      <c r="BO52" s="107"/>
      <c r="BP52" s="107"/>
      <c r="BQ52" s="107"/>
      <c r="BR52" s="107"/>
      <c r="BS52" s="107"/>
      <c r="BT52" s="107"/>
      <c r="BU52" s="107"/>
      <c r="BV52" s="107"/>
      <c r="BW52" s="107"/>
      <c r="BX52" s="107"/>
      <c r="BY52" s="107"/>
      <c r="BZ52" s="107">
        <f>データ!AX7</f>
        <v>41</v>
      </c>
      <c r="CA52" s="107"/>
      <c r="CB52" s="107"/>
      <c r="CC52" s="107"/>
      <c r="CD52" s="107"/>
      <c r="CE52" s="107"/>
      <c r="CF52" s="107"/>
      <c r="CG52" s="107"/>
      <c r="CH52" s="107"/>
      <c r="CI52" s="107"/>
      <c r="CJ52" s="107"/>
      <c r="CK52" s="107"/>
      <c r="CL52" s="107"/>
      <c r="CM52" s="107"/>
      <c r="CN52" s="107"/>
      <c r="CO52" s="107"/>
      <c r="CP52" s="107"/>
      <c r="CQ52" s="107"/>
      <c r="CR52" s="107"/>
      <c r="CS52" s="107">
        <f>データ!AY7</f>
        <v>36</v>
      </c>
      <c r="CT52" s="107"/>
      <c r="CU52" s="107"/>
      <c r="CV52" s="107"/>
      <c r="CW52" s="107"/>
      <c r="CX52" s="107"/>
      <c r="CY52" s="107"/>
      <c r="CZ52" s="107"/>
      <c r="DA52" s="107"/>
      <c r="DB52" s="107"/>
      <c r="DC52" s="107"/>
      <c r="DD52" s="107"/>
      <c r="DE52" s="107"/>
      <c r="DF52" s="107"/>
      <c r="DG52" s="107"/>
      <c r="DH52" s="107"/>
      <c r="DI52" s="107"/>
      <c r="DJ52" s="107"/>
      <c r="DK52" s="107"/>
      <c r="DL52" s="29"/>
      <c r="DM52" s="29"/>
      <c r="DN52" s="29"/>
      <c r="DO52" s="29"/>
      <c r="DP52" s="29"/>
      <c r="DQ52" s="29"/>
      <c r="DR52" s="29"/>
      <c r="DS52" s="29"/>
      <c r="DT52" s="29"/>
      <c r="DU52" s="29"/>
      <c r="DV52" s="29"/>
      <c r="DW52" s="29"/>
      <c r="DX52" s="29"/>
      <c r="DY52" s="29"/>
      <c r="DZ52" s="29"/>
      <c r="EA52" s="108" t="s">
        <v>27</v>
      </c>
      <c r="EB52" s="109"/>
      <c r="EC52" s="109"/>
      <c r="ED52" s="109"/>
      <c r="EE52" s="109"/>
      <c r="EF52" s="109"/>
      <c r="EG52" s="109"/>
      <c r="EH52" s="109"/>
      <c r="EI52" s="109"/>
      <c r="EJ52" s="109"/>
      <c r="EK52" s="110"/>
      <c r="EL52" s="111">
        <f>データ!BF7</f>
        <v>42.9</v>
      </c>
      <c r="EM52" s="111"/>
      <c r="EN52" s="111"/>
      <c r="EO52" s="111"/>
      <c r="EP52" s="111"/>
      <c r="EQ52" s="111"/>
      <c r="ER52" s="111"/>
      <c r="ES52" s="111"/>
      <c r="ET52" s="111"/>
      <c r="EU52" s="111"/>
      <c r="EV52" s="111"/>
      <c r="EW52" s="111"/>
      <c r="EX52" s="111"/>
      <c r="EY52" s="111"/>
      <c r="EZ52" s="111"/>
      <c r="FA52" s="111"/>
      <c r="FB52" s="111"/>
      <c r="FC52" s="111"/>
      <c r="FD52" s="111"/>
      <c r="FE52" s="111">
        <f>データ!BG7</f>
        <v>41.4</v>
      </c>
      <c r="FF52" s="111"/>
      <c r="FG52" s="111"/>
      <c r="FH52" s="111"/>
      <c r="FI52" s="111"/>
      <c r="FJ52" s="111"/>
      <c r="FK52" s="111"/>
      <c r="FL52" s="111"/>
      <c r="FM52" s="111"/>
      <c r="FN52" s="111"/>
      <c r="FO52" s="111"/>
      <c r="FP52" s="111"/>
      <c r="FQ52" s="111"/>
      <c r="FR52" s="111"/>
      <c r="FS52" s="111"/>
      <c r="FT52" s="111"/>
      <c r="FU52" s="111"/>
      <c r="FV52" s="111"/>
      <c r="FW52" s="111"/>
      <c r="FX52" s="111">
        <f>データ!BH7</f>
        <v>31.6</v>
      </c>
      <c r="FY52" s="111"/>
      <c r="FZ52" s="111"/>
      <c r="GA52" s="111"/>
      <c r="GB52" s="111"/>
      <c r="GC52" s="111"/>
      <c r="GD52" s="111"/>
      <c r="GE52" s="111"/>
      <c r="GF52" s="111"/>
      <c r="GG52" s="111"/>
      <c r="GH52" s="111"/>
      <c r="GI52" s="111"/>
      <c r="GJ52" s="111"/>
      <c r="GK52" s="111"/>
      <c r="GL52" s="111"/>
      <c r="GM52" s="111"/>
      <c r="GN52" s="111"/>
      <c r="GO52" s="111"/>
      <c r="GP52" s="111"/>
      <c r="GQ52" s="111">
        <f>データ!BI7</f>
        <v>27.1</v>
      </c>
      <c r="GR52" s="111"/>
      <c r="GS52" s="111"/>
      <c r="GT52" s="111"/>
      <c r="GU52" s="111"/>
      <c r="GV52" s="111"/>
      <c r="GW52" s="111"/>
      <c r="GX52" s="111"/>
      <c r="GY52" s="111"/>
      <c r="GZ52" s="111"/>
      <c r="HA52" s="111"/>
      <c r="HB52" s="111"/>
      <c r="HC52" s="111"/>
      <c r="HD52" s="111"/>
      <c r="HE52" s="111"/>
      <c r="HF52" s="111"/>
      <c r="HG52" s="111"/>
      <c r="HH52" s="111"/>
      <c r="HI52" s="111"/>
      <c r="HJ52" s="111">
        <f>データ!BJ7</f>
        <v>16.7</v>
      </c>
      <c r="HK52" s="111"/>
      <c r="HL52" s="111"/>
      <c r="HM52" s="111"/>
      <c r="HN52" s="111"/>
      <c r="HO52" s="111"/>
      <c r="HP52" s="111"/>
      <c r="HQ52" s="111"/>
      <c r="HR52" s="111"/>
      <c r="HS52" s="111"/>
      <c r="HT52" s="111"/>
      <c r="HU52" s="111"/>
      <c r="HV52" s="111"/>
      <c r="HW52" s="111"/>
      <c r="HX52" s="111"/>
      <c r="HY52" s="111"/>
      <c r="HZ52" s="111"/>
      <c r="IA52" s="111"/>
      <c r="IB52" s="111"/>
      <c r="IC52" s="30"/>
      <c r="ID52" s="30"/>
      <c r="IE52" s="30"/>
      <c r="IF52" s="30"/>
      <c r="IG52" s="30"/>
      <c r="IH52" s="30"/>
      <c r="II52" s="30"/>
      <c r="IJ52" s="30"/>
      <c r="IK52" s="30"/>
      <c r="IL52" s="30"/>
      <c r="IM52" s="30"/>
      <c r="IN52" s="30"/>
      <c r="IO52" s="30"/>
      <c r="IP52" s="30"/>
      <c r="IQ52" s="30"/>
      <c r="IR52" s="108" t="s">
        <v>27</v>
      </c>
      <c r="IS52" s="109"/>
      <c r="IT52" s="109"/>
      <c r="IU52" s="109"/>
      <c r="IV52" s="109"/>
      <c r="IW52" s="109"/>
      <c r="IX52" s="109"/>
      <c r="IY52" s="109"/>
      <c r="IZ52" s="109"/>
      <c r="JA52" s="109"/>
      <c r="JB52" s="110"/>
      <c r="JC52" s="107">
        <f>データ!BQ7</f>
        <v>48958</v>
      </c>
      <c r="JD52" s="107"/>
      <c r="JE52" s="107"/>
      <c r="JF52" s="107"/>
      <c r="JG52" s="107"/>
      <c r="JH52" s="107"/>
      <c r="JI52" s="107"/>
      <c r="JJ52" s="107"/>
      <c r="JK52" s="107"/>
      <c r="JL52" s="107"/>
      <c r="JM52" s="107"/>
      <c r="JN52" s="107"/>
      <c r="JO52" s="107"/>
      <c r="JP52" s="107"/>
      <c r="JQ52" s="107"/>
      <c r="JR52" s="107"/>
      <c r="JS52" s="107"/>
      <c r="JT52" s="107"/>
      <c r="JU52" s="107"/>
      <c r="JV52" s="107">
        <f>データ!BR7</f>
        <v>51441</v>
      </c>
      <c r="JW52" s="107"/>
      <c r="JX52" s="107"/>
      <c r="JY52" s="107"/>
      <c r="JZ52" s="107"/>
      <c r="KA52" s="107"/>
      <c r="KB52" s="107"/>
      <c r="KC52" s="107"/>
      <c r="KD52" s="107"/>
      <c r="KE52" s="107"/>
      <c r="KF52" s="107"/>
      <c r="KG52" s="107"/>
      <c r="KH52" s="107"/>
      <c r="KI52" s="107"/>
      <c r="KJ52" s="107"/>
      <c r="KK52" s="107"/>
      <c r="KL52" s="107"/>
      <c r="KM52" s="107"/>
      <c r="KN52" s="107"/>
      <c r="KO52" s="107">
        <f>データ!BS7</f>
        <v>37161</v>
      </c>
      <c r="KP52" s="107"/>
      <c r="KQ52" s="107"/>
      <c r="KR52" s="107"/>
      <c r="KS52" s="107"/>
      <c r="KT52" s="107"/>
      <c r="KU52" s="107"/>
      <c r="KV52" s="107"/>
      <c r="KW52" s="107"/>
      <c r="KX52" s="107"/>
      <c r="KY52" s="107"/>
      <c r="KZ52" s="107"/>
      <c r="LA52" s="107"/>
      <c r="LB52" s="107"/>
      <c r="LC52" s="107"/>
      <c r="LD52" s="107"/>
      <c r="LE52" s="107"/>
      <c r="LF52" s="107"/>
      <c r="LG52" s="107"/>
      <c r="LH52" s="107">
        <f>データ!BT7</f>
        <v>29819</v>
      </c>
      <c r="LI52" s="107"/>
      <c r="LJ52" s="107"/>
      <c r="LK52" s="107"/>
      <c r="LL52" s="107"/>
      <c r="LM52" s="107"/>
      <c r="LN52" s="107"/>
      <c r="LO52" s="107"/>
      <c r="LP52" s="107"/>
      <c r="LQ52" s="107"/>
      <c r="LR52" s="107"/>
      <c r="LS52" s="107"/>
      <c r="LT52" s="107"/>
      <c r="LU52" s="107"/>
      <c r="LV52" s="107"/>
      <c r="LW52" s="107"/>
      <c r="LX52" s="107"/>
      <c r="LY52" s="107"/>
      <c r="LZ52" s="107"/>
      <c r="MA52" s="107">
        <f>データ!BU7</f>
        <v>17307</v>
      </c>
      <c r="MB52" s="107"/>
      <c r="MC52" s="107"/>
      <c r="MD52" s="107"/>
      <c r="ME52" s="107"/>
      <c r="MF52" s="107"/>
      <c r="MG52" s="107"/>
      <c r="MH52" s="107"/>
      <c r="MI52" s="107"/>
      <c r="MJ52" s="107"/>
      <c r="MK52" s="107"/>
      <c r="ML52" s="107"/>
      <c r="MM52" s="107"/>
      <c r="MN52" s="107"/>
      <c r="MO52" s="107"/>
      <c r="MP52" s="107"/>
      <c r="MQ52" s="107"/>
      <c r="MR52" s="107"/>
      <c r="MS52" s="107"/>
      <c r="MT52" s="4"/>
      <c r="MU52" s="4"/>
      <c r="MV52" s="4"/>
      <c r="MW52" s="4"/>
      <c r="MX52" s="4"/>
      <c r="MY52" s="4"/>
      <c r="MZ52" s="4"/>
      <c r="NA52" s="4"/>
      <c r="NB52" s="23"/>
      <c r="NC52" s="2"/>
      <c r="ND52" s="103"/>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8" t="s">
        <v>29</v>
      </c>
      <c r="K53" s="109"/>
      <c r="L53" s="109"/>
      <c r="M53" s="109"/>
      <c r="N53" s="109"/>
      <c r="O53" s="109"/>
      <c r="P53" s="109"/>
      <c r="Q53" s="109"/>
      <c r="R53" s="109"/>
      <c r="S53" s="109"/>
      <c r="T53" s="110"/>
      <c r="U53" s="107">
        <f>データ!AZ7</f>
        <v>202</v>
      </c>
      <c r="V53" s="107"/>
      <c r="W53" s="107"/>
      <c r="X53" s="107"/>
      <c r="Y53" s="107"/>
      <c r="Z53" s="107"/>
      <c r="AA53" s="107"/>
      <c r="AB53" s="107"/>
      <c r="AC53" s="107"/>
      <c r="AD53" s="107"/>
      <c r="AE53" s="107"/>
      <c r="AF53" s="107"/>
      <c r="AG53" s="107"/>
      <c r="AH53" s="107"/>
      <c r="AI53" s="107"/>
      <c r="AJ53" s="107"/>
      <c r="AK53" s="107"/>
      <c r="AL53" s="107"/>
      <c r="AM53" s="107"/>
      <c r="AN53" s="107">
        <f>データ!BA7</f>
        <v>177</v>
      </c>
      <c r="AO53" s="107"/>
      <c r="AP53" s="107"/>
      <c r="AQ53" s="107"/>
      <c r="AR53" s="107"/>
      <c r="AS53" s="107"/>
      <c r="AT53" s="107"/>
      <c r="AU53" s="107"/>
      <c r="AV53" s="107"/>
      <c r="AW53" s="107"/>
      <c r="AX53" s="107"/>
      <c r="AY53" s="107"/>
      <c r="AZ53" s="107"/>
      <c r="BA53" s="107"/>
      <c r="BB53" s="107"/>
      <c r="BC53" s="107"/>
      <c r="BD53" s="107"/>
      <c r="BE53" s="107"/>
      <c r="BF53" s="107"/>
      <c r="BG53" s="107">
        <f>データ!BB7</f>
        <v>145</v>
      </c>
      <c r="BH53" s="107"/>
      <c r="BI53" s="107"/>
      <c r="BJ53" s="107"/>
      <c r="BK53" s="107"/>
      <c r="BL53" s="107"/>
      <c r="BM53" s="107"/>
      <c r="BN53" s="107"/>
      <c r="BO53" s="107"/>
      <c r="BP53" s="107"/>
      <c r="BQ53" s="107"/>
      <c r="BR53" s="107"/>
      <c r="BS53" s="107"/>
      <c r="BT53" s="107"/>
      <c r="BU53" s="107"/>
      <c r="BV53" s="107"/>
      <c r="BW53" s="107"/>
      <c r="BX53" s="107"/>
      <c r="BY53" s="107"/>
      <c r="BZ53" s="107">
        <f>データ!BC7</f>
        <v>108</v>
      </c>
      <c r="CA53" s="107"/>
      <c r="CB53" s="107"/>
      <c r="CC53" s="107"/>
      <c r="CD53" s="107"/>
      <c r="CE53" s="107"/>
      <c r="CF53" s="107"/>
      <c r="CG53" s="107"/>
      <c r="CH53" s="107"/>
      <c r="CI53" s="107"/>
      <c r="CJ53" s="107"/>
      <c r="CK53" s="107"/>
      <c r="CL53" s="107"/>
      <c r="CM53" s="107"/>
      <c r="CN53" s="107"/>
      <c r="CO53" s="107"/>
      <c r="CP53" s="107"/>
      <c r="CQ53" s="107"/>
      <c r="CR53" s="107"/>
      <c r="CS53" s="107">
        <f>データ!BD7</f>
        <v>90</v>
      </c>
      <c r="CT53" s="107"/>
      <c r="CU53" s="107"/>
      <c r="CV53" s="107"/>
      <c r="CW53" s="107"/>
      <c r="CX53" s="107"/>
      <c r="CY53" s="107"/>
      <c r="CZ53" s="107"/>
      <c r="DA53" s="107"/>
      <c r="DB53" s="107"/>
      <c r="DC53" s="107"/>
      <c r="DD53" s="107"/>
      <c r="DE53" s="107"/>
      <c r="DF53" s="107"/>
      <c r="DG53" s="107"/>
      <c r="DH53" s="107"/>
      <c r="DI53" s="107"/>
      <c r="DJ53" s="107"/>
      <c r="DK53" s="107"/>
      <c r="DL53" s="29"/>
      <c r="DM53" s="29"/>
      <c r="DN53" s="29"/>
      <c r="DO53" s="29"/>
      <c r="DP53" s="29"/>
      <c r="DQ53" s="29"/>
      <c r="DR53" s="29"/>
      <c r="DS53" s="29"/>
      <c r="DT53" s="29"/>
      <c r="DU53" s="29"/>
      <c r="DV53" s="29"/>
      <c r="DW53" s="29"/>
      <c r="DX53" s="29"/>
      <c r="DY53" s="29"/>
      <c r="DZ53" s="29"/>
      <c r="EA53" s="108" t="s">
        <v>29</v>
      </c>
      <c r="EB53" s="109"/>
      <c r="EC53" s="109"/>
      <c r="ED53" s="109"/>
      <c r="EE53" s="109"/>
      <c r="EF53" s="109"/>
      <c r="EG53" s="109"/>
      <c r="EH53" s="109"/>
      <c r="EI53" s="109"/>
      <c r="EJ53" s="109"/>
      <c r="EK53" s="110"/>
      <c r="EL53" s="111">
        <f>データ!BK7</f>
        <v>18.2</v>
      </c>
      <c r="EM53" s="111"/>
      <c r="EN53" s="111"/>
      <c r="EO53" s="111"/>
      <c r="EP53" s="111"/>
      <c r="EQ53" s="111"/>
      <c r="ER53" s="111"/>
      <c r="ES53" s="111"/>
      <c r="ET53" s="111"/>
      <c r="EU53" s="111"/>
      <c r="EV53" s="111"/>
      <c r="EW53" s="111"/>
      <c r="EX53" s="111"/>
      <c r="EY53" s="111"/>
      <c r="EZ53" s="111"/>
      <c r="FA53" s="111"/>
      <c r="FB53" s="111"/>
      <c r="FC53" s="111"/>
      <c r="FD53" s="111"/>
      <c r="FE53" s="111">
        <f>データ!BL7</f>
        <v>17.5</v>
      </c>
      <c r="FF53" s="111"/>
      <c r="FG53" s="111"/>
      <c r="FH53" s="111"/>
      <c r="FI53" s="111"/>
      <c r="FJ53" s="111"/>
      <c r="FK53" s="111"/>
      <c r="FL53" s="111"/>
      <c r="FM53" s="111"/>
      <c r="FN53" s="111"/>
      <c r="FO53" s="111"/>
      <c r="FP53" s="111"/>
      <c r="FQ53" s="111"/>
      <c r="FR53" s="111"/>
      <c r="FS53" s="111"/>
      <c r="FT53" s="111"/>
      <c r="FU53" s="111"/>
      <c r="FV53" s="111"/>
      <c r="FW53" s="111"/>
      <c r="FX53" s="111">
        <f>データ!BM7</f>
        <v>14.3</v>
      </c>
      <c r="FY53" s="111"/>
      <c r="FZ53" s="111"/>
      <c r="GA53" s="111"/>
      <c r="GB53" s="111"/>
      <c r="GC53" s="111"/>
      <c r="GD53" s="111"/>
      <c r="GE53" s="111"/>
      <c r="GF53" s="111"/>
      <c r="GG53" s="111"/>
      <c r="GH53" s="111"/>
      <c r="GI53" s="111"/>
      <c r="GJ53" s="111"/>
      <c r="GK53" s="111"/>
      <c r="GL53" s="111"/>
      <c r="GM53" s="111"/>
      <c r="GN53" s="111"/>
      <c r="GO53" s="111"/>
      <c r="GP53" s="111"/>
      <c r="GQ53" s="111">
        <f>データ!BN7</f>
        <v>11.8</v>
      </c>
      <c r="GR53" s="111"/>
      <c r="GS53" s="111"/>
      <c r="GT53" s="111"/>
      <c r="GU53" s="111"/>
      <c r="GV53" s="111"/>
      <c r="GW53" s="111"/>
      <c r="GX53" s="111"/>
      <c r="GY53" s="111"/>
      <c r="GZ53" s="111"/>
      <c r="HA53" s="111"/>
      <c r="HB53" s="111"/>
      <c r="HC53" s="111"/>
      <c r="HD53" s="111"/>
      <c r="HE53" s="111"/>
      <c r="HF53" s="111"/>
      <c r="HG53" s="111"/>
      <c r="HH53" s="111"/>
      <c r="HI53" s="111"/>
      <c r="HJ53" s="111">
        <f>データ!BO7</f>
        <v>8.6</v>
      </c>
      <c r="HK53" s="111"/>
      <c r="HL53" s="111"/>
      <c r="HM53" s="111"/>
      <c r="HN53" s="111"/>
      <c r="HO53" s="111"/>
      <c r="HP53" s="111"/>
      <c r="HQ53" s="111"/>
      <c r="HR53" s="111"/>
      <c r="HS53" s="111"/>
      <c r="HT53" s="111"/>
      <c r="HU53" s="111"/>
      <c r="HV53" s="111"/>
      <c r="HW53" s="111"/>
      <c r="HX53" s="111"/>
      <c r="HY53" s="111"/>
      <c r="HZ53" s="111"/>
      <c r="IA53" s="111"/>
      <c r="IB53" s="111"/>
      <c r="IC53" s="30"/>
      <c r="ID53" s="30"/>
      <c r="IE53" s="30"/>
      <c r="IF53" s="30"/>
      <c r="IG53" s="30"/>
      <c r="IH53" s="30"/>
      <c r="II53" s="30"/>
      <c r="IJ53" s="30"/>
      <c r="IK53" s="30"/>
      <c r="IL53" s="30"/>
      <c r="IM53" s="30"/>
      <c r="IN53" s="30"/>
      <c r="IO53" s="30"/>
      <c r="IP53" s="30"/>
      <c r="IQ53" s="30"/>
      <c r="IR53" s="108" t="s">
        <v>29</v>
      </c>
      <c r="IS53" s="109"/>
      <c r="IT53" s="109"/>
      <c r="IU53" s="109"/>
      <c r="IV53" s="109"/>
      <c r="IW53" s="109"/>
      <c r="IX53" s="109"/>
      <c r="IY53" s="109"/>
      <c r="IZ53" s="109"/>
      <c r="JA53" s="109"/>
      <c r="JB53" s="110"/>
      <c r="JC53" s="107">
        <f>データ!BV7</f>
        <v>37843</v>
      </c>
      <c r="JD53" s="107"/>
      <c r="JE53" s="107"/>
      <c r="JF53" s="107"/>
      <c r="JG53" s="107"/>
      <c r="JH53" s="107"/>
      <c r="JI53" s="107"/>
      <c r="JJ53" s="107"/>
      <c r="JK53" s="107"/>
      <c r="JL53" s="107"/>
      <c r="JM53" s="107"/>
      <c r="JN53" s="107"/>
      <c r="JO53" s="107"/>
      <c r="JP53" s="107"/>
      <c r="JQ53" s="107"/>
      <c r="JR53" s="107"/>
      <c r="JS53" s="107"/>
      <c r="JT53" s="107"/>
      <c r="JU53" s="107"/>
      <c r="JV53" s="107">
        <f>データ!BW7</f>
        <v>36318</v>
      </c>
      <c r="JW53" s="107"/>
      <c r="JX53" s="107"/>
      <c r="JY53" s="107"/>
      <c r="JZ53" s="107"/>
      <c r="KA53" s="107"/>
      <c r="KB53" s="107"/>
      <c r="KC53" s="107"/>
      <c r="KD53" s="107"/>
      <c r="KE53" s="107"/>
      <c r="KF53" s="107"/>
      <c r="KG53" s="107"/>
      <c r="KH53" s="107"/>
      <c r="KI53" s="107"/>
      <c r="KJ53" s="107"/>
      <c r="KK53" s="107"/>
      <c r="KL53" s="107"/>
      <c r="KM53" s="107"/>
      <c r="KN53" s="107"/>
      <c r="KO53" s="107">
        <f>データ!BX7</f>
        <v>37745</v>
      </c>
      <c r="KP53" s="107"/>
      <c r="KQ53" s="107"/>
      <c r="KR53" s="107"/>
      <c r="KS53" s="107"/>
      <c r="KT53" s="107"/>
      <c r="KU53" s="107"/>
      <c r="KV53" s="107"/>
      <c r="KW53" s="107"/>
      <c r="KX53" s="107"/>
      <c r="KY53" s="107"/>
      <c r="KZ53" s="107"/>
      <c r="LA53" s="107"/>
      <c r="LB53" s="107"/>
      <c r="LC53" s="107"/>
      <c r="LD53" s="107"/>
      <c r="LE53" s="107"/>
      <c r="LF53" s="107"/>
      <c r="LG53" s="107"/>
      <c r="LH53" s="107">
        <f>データ!BY7</f>
        <v>35151</v>
      </c>
      <c r="LI53" s="107"/>
      <c r="LJ53" s="107"/>
      <c r="LK53" s="107"/>
      <c r="LL53" s="107"/>
      <c r="LM53" s="107"/>
      <c r="LN53" s="107"/>
      <c r="LO53" s="107"/>
      <c r="LP53" s="107"/>
      <c r="LQ53" s="107"/>
      <c r="LR53" s="107"/>
      <c r="LS53" s="107"/>
      <c r="LT53" s="107"/>
      <c r="LU53" s="107"/>
      <c r="LV53" s="107"/>
      <c r="LW53" s="107"/>
      <c r="LX53" s="107"/>
      <c r="LY53" s="107"/>
      <c r="LZ53" s="107"/>
      <c r="MA53" s="107">
        <f>データ!BZ7</f>
        <v>29367</v>
      </c>
      <c r="MB53" s="107"/>
      <c r="MC53" s="107"/>
      <c r="MD53" s="107"/>
      <c r="ME53" s="107"/>
      <c r="MF53" s="107"/>
      <c r="MG53" s="107"/>
      <c r="MH53" s="107"/>
      <c r="MI53" s="107"/>
      <c r="MJ53" s="107"/>
      <c r="MK53" s="107"/>
      <c r="ML53" s="107"/>
      <c r="MM53" s="107"/>
      <c r="MN53" s="107"/>
      <c r="MO53" s="107"/>
      <c r="MP53" s="107"/>
      <c r="MQ53" s="107"/>
      <c r="MR53" s="107"/>
      <c r="MS53" s="107"/>
      <c r="MT53" s="4"/>
      <c r="MU53" s="4"/>
      <c r="MV53" s="4"/>
      <c r="MW53" s="4"/>
      <c r="MX53" s="4"/>
      <c r="MY53" s="4"/>
      <c r="MZ53" s="4"/>
      <c r="NA53" s="4"/>
      <c r="NB53" s="23"/>
      <c r="NC53" s="2"/>
      <c r="ND53" s="103"/>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3"/>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3"/>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3"/>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3"/>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3"/>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3"/>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3" t="s">
        <v>31</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c r="GS60" s="113"/>
      <c r="GT60" s="113"/>
      <c r="GU60" s="113"/>
      <c r="GV60" s="113"/>
      <c r="GW60" s="113"/>
      <c r="GX60" s="113"/>
      <c r="GY60" s="113"/>
      <c r="GZ60" s="113"/>
      <c r="HA60" s="113"/>
      <c r="HB60" s="113"/>
      <c r="HC60" s="113"/>
      <c r="HD60" s="113"/>
      <c r="HE60" s="113"/>
      <c r="HF60" s="113"/>
      <c r="HG60" s="113"/>
      <c r="HH60" s="113"/>
      <c r="HI60" s="113"/>
      <c r="HJ60" s="113"/>
      <c r="HK60" s="113"/>
      <c r="HL60" s="113"/>
      <c r="HM60" s="113"/>
      <c r="HN60" s="113"/>
      <c r="HO60" s="113"/>
      <c r="HP60" s="113"/>
      <c r="HQ60" s="113"/>
      <c r="HR60" s="113"/>
      <c r="HS60" s="113"/>
      <c r="HT60" s="113"/>
      <c r="HU60" s="113"/>
      <c r="HV60" s="113"/>
      <c r="HW60" s="113"/>
      <c r="HX60" s="113"/>
      <c r="HY60" s="113"/>
      <c r="HZ60" s="113"/>
      <c r="IA60" s="113"/>
      <c r="IB60" s="113"/>
      <c r="IC60" s="113"/>
      <c r="ID60" s="113"/>
      <c r="IE60" s="113"/>
      <c r="IF60" s="113"/>
      <c r="IG60" s="113"/>
      <c r="IH60" s="113"/>
      <c r="II60" s="113"/>
      <c r="IJ60" s="113"/>
      <c r="IK60" s="113"/>
      <c r="IL60" s="113"/>
      <c r="IM60" s="113"/>
      <c r="IN60" s="113"/>
      <c r="IO60" s="113"/>
      <c r="IP60" s="113"/>
      <c r="IQ60" s="113"/>
      <c r="IR60" s="113"/>
      <c r="IS60" s="113"/>
      <c r="IT60" s="113"/>
      <c r="IU60" s="113"/>
      <c r="IV60" s="113"/>
      <c r="IW60" s="113"/>
      <c r="IX60" s="113"/>
      <c r="IY60" s="113"/>
      <c r="IZ60" s="113"/>
      <c r="JA60" s="113"/>
      <c r="JB60" s="113"/>
      <c r="JC60" s="113"/>
      <c r="JD60" s="113"/>
      <c r="JE60" s="113"/>
      <c r="JF60" s="113"/>
      <c r="JG60" s="113"/>
      <c r="JH60" s="113"/>
      <c r="JI60" s="113"/>
      <c r="JJ60" s="113"/>
      <c r="JK60" s="113"/>
      <c r="JL60" s="113"/>
      <c r="JM60" s="113"/>
      <c r="JN60" s="113"/>
      <c r="JO60" s="113"/>
      <c r="JP60" s="113"/>
      <c r="JQ60" s="113"/>
      <c r="JR60" s="113"/>
      <c r="JS60" s="113"/>
      <c r="JT60" s="113"/>
      <c r="JU60" s="113"/>
      <c r="JV60" s="113"/>
      <c r="JW60" s="113"/>
      <c r="JX60" s="113"/>
      <c r="JY60" s="113"/>
      <c r="JZ60" s="113"/>
      <c r="KA60" s="113"/>
      <c r="KB60" s="113"/>
      <c r="KC60" s="113"/>
      <c r="KD60" s="113"/>
      <c r="KE60" s="113"/>
      <c r="KF60" s="113"/>
      <c r="KG60" s="113"/>
      <c r="KH60" s="113"/>
      <c r="KI60" s="113"/>
      <c r="KJ60" s="113"/>
      <c r="KK60" s="113"/>
      <c r="KL60" s="113"/>
      <c r="KM60" s="113"/>
      <c r="KN60" s="113"/>
      <c r="KO60" s="113"/>
      <c r="KP60" s="113"/>
      <c r="KQ60" s="113"/>
      <c r="KR60" s="113"/>
      <c r="KS60" s="113"/>
      <c r="KT60" s="113"/>
      <c r="KU60" s="113"/>
      <c r="KV60" s="113"/>
      <c r="KW60" s="113"/>
      <c r="KX60" s="113"/>
      <c r="KY60" s="113"/>
      <c r="KZ60" s="113"/>
      <c r="LA60" s="113"/>
      <c r="LB60" s="113"/>
      <c r="LC60" s="113"/>
      <c r="LD60" s="113"/>
      <c r="LE60" s="113"/>
      <c r="LF60" s="113"/>
      <c r="LG60" s="113"/>
      <c r="LH60" s="113"/>
      <c r="LI60" s="113"/>
      <c r="LJ60" s="113"/>
      <c r="LK60" s="113"/>
      <c r="LL60" s="113"/>
      <c r="LM60" s="113"/>
      <c r="LN60" s="113"/>
      <c r="LO60" s="113"/>
      <c r="LP60" s="113"/>
      <c r="LQ60" s="113"/>
      <c r="LR60" s="113"/>
      <c r="LS60" s="113"/>
      <c r="LT60" s="113"/>
      <c r="LU60" s="113"/>
      <c r="LV60" s="113"/>
      <c r="LW60" s="113"/>
      <c r="LX60" s="113"/>
      <c r="LY60" s="113"/>
      <c r="LZ60" s="113"/>
      <c r="MA60" s="113"/>
      <c r="MB60" s="113"/>
      <c r="MC60" s="113"/>
      <c r="MD60" s="113"/>
      <c r="ME60" s="113"/>
      <c r="MF60" s="113"/>
      <c r="MG60" s="113"/>
      <c r="MH60" s="113"/>
      <c r="MI60" s="113"/>
      <c r="MJ60" s="113"/>
      <c r="MK60" s="113"/>
      <c r="ML60" s="113"/>
      <c r="MM60" s="113"/>
      <c r="MN60" s="113"/>
      <c r="MO60" s="113"/>
      <c r="MP60" s="113"/>
      <c r="MQ60" s="113"/>
      <c r="MR60" s="113"/>
      <c r="MS60" s="113"/>
      <c r="MT60" s="113"/>
      <c r="MU60" s="113"/>
      <c r="MV60" s="113"/>
      <c r="MW60" s="20"/>
      <c r="MX60" s="20"/>
      <c r="MY60" s="20"/>
      <c r="MZ60" s="20"/>
      <c r="NA60" s="20"/>
      <c r="NB60" s="21"/>
      <c r="NC60" s="2"/>
      <c r="ND60" s="103"/>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4"/>
      <c r="GC61" s="114"/>
      <c r="GD61" s="114"/>
      <c r="GE61" s="114"/>
      <c r="GF61" s="114"/>
      <c r="GG61" s="114"/>
      <c r="GH61" s="114"/>
      <c r="GI61" s="114"/>
      <c r="GJ61" s="114"/>
      <c r="GK61" s="114"/>
      <c r="GL61" s="114"/>
      <c r="GM61" s="114"/>
      <c r="GN61" s="114"/>
      <c r="GO61" s="114"/>
      <c r="GP61" s="114"/>
      <c r="GQ61" s="114"/>
      <c r="GR61" s="114"/>
      <c r="GS61" s="114"/>
      <c r="GT61" s="114"/>
      <c r="GU61" s="114"/>
      <c r="GV61" s="114"/>
      <c r="GW61" s="114"/>
      <c r="GX61" s="114"/>
      <c r="GY61" s="114"/>
      <c r="GZ61" s="114"/>
      <c r="HA61" s="114"/>
      <c r="HB61" s="114"/>
      <c r="HC61" s="114"/>
      <c r="HD61" s="114"/>
      <c r="HE61" s="114"/>
      <c r="HF61" s="114"/>
      <c r="HG61" s="114"/>
      <c r="HH61" s="114"/>
      <c r="HI61" s="114"/>
      <c r="HJ61" s="114"/>
      <c r="HK61" s="114"/>
      <c r="HL61" s="114"/>
      <c r="HM61" s="114"/>
      <c r="HN61" s="114"/>
      <c r="HO61" s="114"/>
      <c r="HP61" s="114"/>
      <c r="HQ61" s="114"/>
      <c r="HR61" s="114"/>
      <c r="HS61" s="114"/>
      <c r="HT61" s="114"/>
      <c r="HU61" s="114"/>
      <c r="HV61" s="114"/>
      <c r="HW61" s="114"/>
      <c r="HX61" s="114"/>
      <c r="HY61" s="114"/>
      <c r="HZ61" s="114"/>
      <c r="IA61" s="114"/>
      <c r="IB61" s="114"/>
      <c r="IC61" s="114"/>
      <c r="ID61" s="114"/>
      <c r="IE61" s="114"/>
      <c r="IF61" s="114"/>
      <c r="IG61" s="114"/>
      <c r="IH61" s="114"/>
      <c r="II61" s="114"/>
      <c r="IJ61" s="114"/>
      <c r="IK61" s="114"/>
      <c r="IL61" s="114"/>
      <c r="IM61" s="114"/>
      <c r="IN61" s="114"/>
      <c r="IO61" s="114"/>
      <c r="IP61" s="114"/>
      <c r="IQ61" s="114"/>
      <c r="IR61" s="114"/>
      <c r="IS61" s="114"/>
      <c r="IT61" s="114"/>
      <c r="IU61" s="114"/>
      <c r="IV61" s="114"/>
      <c r="IW61" s="114"/>
      <c r="IX61" s="114"/>
      <c r="IY61" s="114"/>
      <c r="IZ61" s="114"/>
      <c r="JA61" s="114"/>
      <c r="JB61" s="114"/>
      <c r="JC61" s="114"/>
      <c r="JD61" s="114"/>
      <c r="JE61" s="114"/>
      <c r="JF61" s="114"/>
      <c r="JG61" s="114"/>
      <c r="JH61" s="114"/>
      <c r="JI61" s="114"/>
      <c r="JJ61" s="114"/>
      <c r="JK61" s="114"/>
      <c r="JL61" s="114"/>
      <c r="JM61" s="114"/>
      <c r="JN61" s="114"/>
      <c r="JO61" s="114"/>
      <c r="JP61" s="114"/>
      <c r="JQ61" s="114"/>
      <c r="JR61" s="114"/>
      <c r="JS61" s="114"/>
      <c r="JT61" s="114"/>
      <c r="JU61" s="114"/>
      <c r="JV61" s="114"/>
      <c r="JW61" s="114"/>
      <c r="JX61" s="114"/>
      <c r="JY61" s="114"/>
      <c r="JZ61" s="114"/>
      <c r="KA61" s="114"/>
      <c r="KB61" s="114"/>
      <c r="KC61" s="114"/>
      <c r="KD61" s="114"/>
      <c r="KE61" s="114"/>
      <c r="KF61" s="114"/>
      <c r="KG61" s="114"/>
      <c r="KH61" s="114"/>
      <c r="KI61" s="114"/>
      <c r="KJ61" s="114"/>
      <c r="KK61" s="114"/>
      <c r="KL61" s="114"/>
      <c r="KM61" s="114"/>
      <c r="KN61" s="114"/>
      <c r="KO61" s="114"/>
      <c r="KP61" s="114"/>
      <c r="KQ61" s="114"/>
      <c r="KR61" s="114"/>
      <c r="KS61" s="114"/>
      <c r="KT61" s="114"/>
      <c r="KU61" s="114"/>
      <c r="KV61" s="114"/>
      <c r="KW61" s="114"/>
      <c r="KX61" s="114"/>
      <c r="KY61" s="114"/>
      <c r="KZ61" s="114"/>
      <c r="LA61" s="114"/>
      <c r="LB61" s="114"/>
      <c r="LC61" s="114"/>
      <c r="LD61" s="114"/>
      <c r="LE61" s="114"/>
      <c r="LF61" s="114"/>
      <c r="LG61" s="114"/>
      <c r="LH61" s="114"/>
      <c r="LI61" s="114"/>
      <c r="LJ61" s="114"/>
      <c r="LK61" s="114"/>
      <c r="LL61" s="114"/>
      <c r="LM61" s="114"/>
      <c r="LN61" s="114"/>
      <c r="LO61" s="114"/>
      <c r="LP61" s="114"/>
      <c r="LQ61" s="114"/>
      <c r="LR61" s="114"/>
      <c r="LS61" s="114"/>
      <c r="LT61" s="114"/>
      <c r="LU61" s="114"/>
      <c r="LV61" s="114"/>
      <c r="LW61" s="114"/>
      <c r="LX61" s="114"/>
      <c r="LY61" s="114"/>
      <c r="LZ61" s="114"/>
      <c r="MA61" s="114"/>
      <c r="MB61" s="114"/>
      <c r="MC61" s="114"/>
      <c r="MD61" s="114"/>
      <c r="ME61" s="114"/>
      <c r="MF61" s="114"/>
      <c r="MG61" s="114"/>
      <c r="MH61" s="114"/>
      <c r="MI61" s="114"/>
      <c r="MJ61" s="114"/>
      <c r="MK61" s="114"/>
      <c r="ML61" s="114"/>
      <c r="MM61" s="114"/>
      <c r="MN61" s="114"/>
      <c r="MO61" s="114"/>
      <c r="MP61" s="114"/>
      <c r="MQ61" s="114"/>
      <c r="MR61" s="114"/>
      <c r="MS61" s="114"/>
      <c r="MT61" s="114"/>
      <c r="MU61" s="114"/>
      <c r="MV61" s="114"/>
      <c r="MW61" s="20"/>
      <c r="MX61" s="20"/>
      <c r="MY61" s="20"/>
      <c r="MZ61" s="20"/>
      <c r="NA61" s="20"/>
      <c r="NB61" s="21"/>
      <c r="NC61" s="2"/>
      <c r="ND61" s="103"/>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3"/>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3"/>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4"/>
      <c r="NE64" s="105"/>
      <c r="NF64" s="105"/>
      <c r="NG64" s="105"/>
      <c r="NH64" s="105"/>
      <c r="NI64" s="105"/>
      <c r="NJ64" s="105"/>
      <c r="NK64" s="105"/>
      <c r="NL64" s="105"/>
      <c r="NM64" s="105"/>
      <c r="NN64" s="105"/>
      <c r="NO64" s="105"/>
      <c r="NP64" s="105"/>
      <c r="NQ64" s="105"/>
      <c r="NR64" s="106"/>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141</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671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3"/>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3"/>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3"/>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3"/>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3"/>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3"/>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3"/>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3"/>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3"/>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500000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3"/>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688.2</v>
      </c>
      <c r="KB77" s="81"/>
      <c r="KC77" s="81"/>
      <c r="KD77" s="81"/>
      <c r="KE77" s="81"/>
      <c r="KF77" s="81"/>
      <c r="KG77" s="81"/>
      <c r="KH77" s="81"/>
      <c r="KI77" s="81"/>
      <c r="KJ77" s="81"/>
      <c r="KK77" s="81"/>
      <c r="KL77" s="81"/>
      <c r="KM77" s="81"/>
      <c r="KN77" s="81"/>
      <c r="KO77" s="82"/>
      <c r="KP77" s="80">
        <f>データ!DA7</f>
        <v>553.70000000000005</v>
      </c>
      <c r="KQ77" s="81"/>
      <c r="KR77" s="81"/>
      <c r="KS77" s="81"/>
      <c r="KT77" s="81"/>
      <c r="KU77" s="81"/>
      <c r="KV77" s="81"/>
      <c r="KW77" s="81"/>
      <c r="KX77" s="81"/>
      <c r="KY77" s="81"/>
      <c r="KZ77" s="81"/>
      <c r="LA77" s="81"/>
      <c r="LB77" s="81"/>
      <c r="LC77" s="81"/>
      <c r="LD77" s="82"/>
      <c r="LE77" s="80">
        <f>データ!DB7</f>
        <v>509.7</v>
      </c>
      <c r="LF77" s="81"/>
      <c r="LG77" s="81"/>
      <c r="LH77" s="81"/>
      <c r="LI77" s="81"/>
      <c r="LJ77" s="81"/>
      <c r="LK77" s="81"/>
      <c r="LL77" s="81"/>
      <c r="LM77" s="81"/>
      <c r="LN77" s="81"/>
      <c r="LO77" s="81"/>
      <c r="LP77" s="81"/>
      <c r="LQ77" s="81"/>
      <c r="LR77" s="81"/>
      <c r="LS77" s="82"/>
      <c r="LT77" s="80">
        <f>データ!DC7</f>
        <v>455.7</v>
      </c>
      <c r="LU77" s="81"/>
      <c r="LV77" s="81"/>
      <c r="LW77" s="81"/>
      <c r="LX77" s="81"/>
      <c r="LY77" s="81"/>
      <c r="LZ77" s="81"/>
      <c r="MA77" s="81"/>
      <c r="MB77" s="81"/>
      <c r="MC77" s="81"/>
      <c r="MD77" s="81"/>
      <c r="ME77" s="81"/>
      <c r="MF77" s="81"/>
      <c r="MG77" s="81"/>
      <c r="MH77" s="82"/>
      <c r="MI77" s="80">
        <f>データ!DD7</f>
        <v>394.4</v>
      </c>
      <c r="MJ77" s="81"/>
      <c r="MK77" s="81"/>
      <c r="ML77" s="81"/>
      <c r="MM77" s="81"/>
      <c r="MN77" s="81"/>
      <c r="MO77" s="81"/>
      <c r="MP77" s="81"/>
      <c r="MQ77" s="81"/>
      <c r="MR77" s="81"/>
      <c r="MS77" s="81"/>
      <c r="MT77" s="81"/>
      <c r="MU77" s="81"/>
      <c r="MV77" s="81"/>
      <c r="MW77" s="82"/>
      <c r="MX77" s="4"/>
      <c r="MY77" s="4"/>
      <c r="MZ77" s="4"/>
      <c r="NA77" s="4"/>
      <c r="NB77" s="4"/>
      <c r="NC77" s="44"/>
      <c r="ND77" s="103"/>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351.1</v>
      </c>
      <c r="KB78" s="81"/>
      <c r="KC78" s="81"/>
      <c r="KD78" s="81"/>
      <c r="KE78" s="81"/>
      <c r="KF78" s="81"/>
      <c r="KG78" s="81"/>
      <c r="KH78" s="81"/>
      <c r="KI78" s="81"/>
      <c r="KJ78" s="81"/>
      <c r="KK78" s="81"/>
      <c r="KL78" s="81"/>
      <c r="KM78" s="81"/>
      <c r="KN78" s="81"/>
      <c r="KO78" s="82"/>
      <c r="KP78" s="80">
        <f>データ!DF7</f>
        <v>278.89999999999998</v>
      </c>
      <c r="KQ78" s="81"/>
      <c r="KR78" s="81"/>
      <c r="KS78" s="81"/>
      <c r="KT78" s="81"/>
      <c r="KU78" s="81"/>
      <c r="KV78" s="81"/>
      <c r="KW78" s="81"/>
      <c r="KX78" s="81"/>
      <c r="KY78" s="81"/>
      <c r="KZ78" s="81"/>
      <c r="LA78" s="81"/>
      <c r="LB78" s="81"/>
      <c r="LC78" s="81"/>
      <c r="LD78" s="82"/>
      <c r="LE78" s="80">
        <f>データ!DG7</f>
        <v>205.5</v>
      </c>
      <c r="LF78" s="81"/>
      <c r="LG78" s="81"/>
      <c r="LH78" s="81"/>
      <c r="LI78" s="81"/>
      <c r="LJ78" s="81"/>
      <c r="LK78" s="81"/>
      <c r="LL78" s="81"/>
      <c r="LM78" s="81"/>
      <c r="LN78" s="81"/>
      <c r="LO78" s="81"/>
      <c r="LP78" s="81"/>
      <c r="LQ78" s="81"/>
      <c r="LR78" s="81"/>
      <c r="LS78" s="82"/>
      <c r="LT78" s="80">
        <f>データ!DH7</f>
        <v>187.9</v>
      </c>
      <c r="LU78" s="81"/>
      <c r="LV78" s="81"/>
      <c r="LW78" s="81"/>
      <c r="LX78" s="81"/>
      <c r="LY78" s="81"/>
      <c r="LZ78" s="81"/>
      <c r="MA78" s="81"/>
      <c r="MB78" s="81"/>
      <c r="MC78" s="81"/>
      <c r="MD78" s="81"/>
      <c r="ME78" s="81"/>
      <c r="MF78" s="81"/>
      <c r="MG78" s="81"/>
      <c r="MH78" s="82"/>
      <c r="MI78" s="80">
        <f>データ!DI7</f>
        <v>139.69999999999999</v>
      </c>
      <c r="MJ78" s="81"/>
      <c r="MK78" s="81"/>
      <c r="ML78" s="81"/>
      <c r="MM78" s="81"/>
      <c r="MN78" s="81"/>
      <c r="MO78" s="81"/>
      <c r="MP78" s="81"/>
      <c r="MQ78" s="81"/>
      <c r="MR78" s="81"/>
      <c r="MS78" s="81"/>
      <c r="MT78" s="81"/>
      <c r="MU78" s="81"/>
      <c r="MV78" s="81"/>
      <c r="MW78" s="82"/>
      <c r="MX78" s="4"/>
      <c r="MY78" s="4"/>
      <c r="MZ78" s="4"/>
      <c r="NA78" s="4"/>
      <c r="NB78" s="4"/>
      <c r="NC78" s="44"/>
      <c r="ND78" s="103"/>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3"/>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3"/>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3"/>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4"/>
      <c r="NE82" s="105"/>
      <c r="NF82" s="105"/>
      <c r="NG82" s="105"/>
      <c r="NH82" s="105"/>
      <c r="NI82" s="105"/>
      <c r="NJ82" s="105"/>
      <c r="NK82" s="105"/>
      <c r="NL82" s="105"/>
      <c r="NM82" s="105"/>
      <c r="NN82" s="105"/>
      <c r="NO82" s="105"/>
      <c r="NP82" s="105"/>
      <c r="NQ82" s="105"/>
      <c r="NR82" s="106"/>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1KIVGQQ1I8wyo/8uynfOZFPPMoB8LejfqqP+6Pa93Bey6AJuGQkbaC3WKA0GXDU0+93lN3BTdCQoY8Ay6/4o5w==" saltValue="S8KN1aqPpEbNuYEs0xkwR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2">
      <c r="A3" s="49" t="s">
        <v>52</v>
      </c>
      <c r="B3" s="50" t="s">
        <v>53</v>
      </c>
      <c r="C3" s="50" t="s">
        <v>54</v>
      </c>
      <c r="D3" s="50" t="s">
        <v>55</v>
      </c>
      <c r="E3" s="50" t="s">
        <v>56</v>
      </c>
      <c r="F3" s="50" t="s">
        <v>57</v>
      </c>
      <c r="G3" s="50" t="s">
        <v>58</v>
      </c>
      <c r="H3" s="144" t="s">
        <v>59</v>
      </c>
      <c r="I3" s="145"/>
      <c r="J3" s="145"/>
      <c r="K3" s="145"/>
      <c r="L3" s="145"/>
      <c r="M3" s="145"/>
      <c r="N3" s="145"/>
      <c r="O3" s="145"/>
      <c r="P3" s="145"/>
      <c r="Q3" s="145"/>
      <c r="R3" s="145"/>
      <c r="S3" s="145"/>
      <c r="T3" s="145"/>
      <c r="U3" s="145"/>
      <c r="V3" s="145"/>
      <c r="W3" s="145"/>
      <c r="X3" s="145"/>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6"/>
      <c r="I4" s="147"/>
      <c r="J4" s="147"/>
      <c r="K4" s="147"/>
      <c r="L4" s="147"/>
      <c r="M4" s="147"/>
      <c r="N4" s="147"/>
      <c r="O4" s="147"/>
      <c r="P4" s="147"/>
      <c r="Q4" s="147"/>
      <c r="R4" s="147"/>
      <c r="S4" s="147"/>
      <c r="T4" s="147"/>
      <c r="U4" s="147"/>
      <c r="V4" s="147"/>
      <c r="W4" s="147"/>
      <c r="X4" s="147"/>
      <c r="Y4" s="141" t="s">
        <v>64</v>
      </c>
      <c r="Z4" s="142"/>
      <c r="AA4" s="142"/>
      <c r="AB4" s="142"/>
      <c r="AC4" s="142"/>
      <c r="AD4" s="142"/>
      <c r="AE4" s="142"/>
      <c r="AF4" s="142"/>
      <c r="AG4" s="142"/>
      <c r="AH4" s="142"/>
      <c r="AI4" s="143"/>
      <c r="AJ4" s="148" t="s">
        <v>65</v>
      </c>
      <c r="AK4" s="148"/>
      <c r="AL4" s="148"/>
      <c r="AM4" s="148"/>
      <c r="AN4" s="148"/>
      <c r="AO4" s="148"/>
      <c r="AP4" s="148"/>
      <c r="AQ4" s="148"/>
      <c r="AR4" s="148"/>
      <c r="AS4" s="148"/>
      <c r="AT4" s="148"/>
      <c r="AU4" s="149" t="s">
        <v>66</v>
      </c>
      <c r="AV4" s="148"/>
      <c r="AW4" s="148"/>
      <c r="AX4" s="148"/>
      <c r="AY4" s="148"/>
      <c r="AZ4" s="148"/>
      <c r="BA4" s="148"/>
      <c r="BB4" s="148"/>
      <c r="BC4" s="148"/>
      <c r="BD4" s="148"/>
      <c r="BE4" s="148"/>
      <c r="BF4" s="148" t="s">
        <v>67</v>
      </c>
      <c r="BG4" s="148"/>
      <c r="BH4" s="148"/>
      <c r="BI4" s="148"/>
      <c r="BJ4" s="148"/>
      <c r="BK4" s="148"/>
      <c r="BL4" s="148"/>
      <c r="BM4" s="148"/>
      <c r="BN4" s="148"/>
      <c r="BO4" s="148"/>
      <c r="BP4" s="148"/>
      <c r="BQ4" s="149" t="s">
        <v>68</v>
      </c>
      <c r="BR4" s="148"/>
      <c r="BS4" s="148"/>
      <c r="BT4" s="148"/>
      <c r="BU4" s="148"/>
      <c r="BV4" s="148"/>
      <c r="BW4" s="148"/>
      <c r="BX4" s="148"/>
      <c r="BY4" s="148"/>
      <c r="BZ4" s="148"/>
      <c r="CA4" s="148"/>
      <c r="CB4" s="148" t="s">
        <v>69</v>
      </c>
      <c r="CC4" s="148"/>
      <c r="CD4" s="148"/>
      <c r="CE4" s="148"/>
      <c r="CF4" s="148"/>
      <c r="CG4" s="148"/>
      <c r="CH4" s="148"/>
      <c r="CI4" s="148"/>
      <c r="CJ4" s="148"/>
      <c r="CK4" s="148"/>
      <c r="CL4" s="148"/>
      <c r="CM4" s="150" t="s">
        <v>70</v>
      </c>
      <c r="CN4" s="150" t="s">
        <v>71</v>
      </c>
      <c r="CO4" s="141" t="s">
        <v>72</v>
      </c>
      <c r="CP4" s="142"/>
      <c r="CQ4" s="142"/>
      <c r="CR4" s="142"/>
      <c r="CS4" s="142"/>
      <c r="CT4" s="142"/>
      <c r="CU4" s="142"/>
      <c r="CV4" s="142"/>
      <c r="CW4" s="142"/>
      <c r="CX4" s="142"/>
      <c r="CY4" s="143"/>
      <c r="CZ4" s="148" t="s">
        <v>73</v>
      </c>
      <c r="DA4" s="148"/>
      <c r="DB4" s="148"/>
      <c r="DC4" s="148"/>
      <c r="DD4" s="148"/>
      <c r="DE4" s="148"/>
      <c r="DF4" s="148"/>
      <c r="DG4" s="148"/>
      <c r="DH4" s="148"/>
      <c r="DI4" s="148"/>
      <c r="DJ4" s="148"/>
      <c r="DK4" s="141" t="s">
        <v>74</v>
      </c>
      <c r="DL4" s="142"/>
      <c r="DM4" s="142"/>
      <c r="DN4" s="142"/>
      <c r="DO4" s="142"/>
      <c r="DP4" s="142"/>
      <c r="DQ4" s="142"/>
      <c r="DR4" s="142"/>
      <c r="DS4" s="142"/>
      <c r="DT4" s="142"/>
      <c r="DU4" s="143"/>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92</v>
      </c>
      <c r="AM5" s="59" t="s">
        <v>93</v>
      </c>
      <c r="AN5" s="59" t="s">
        <v>103</v>
      </c>
      <c r="AO5" s="59" t="s">
        <v>95</v>
      </c>
      <c r="AP5" s="59" t="s">
        <v>96</v>
      </c>
      <c r="AQ5" s="59" t="s">
        <v>97</v>
      </c>
      <c r="AR5" s="59" t="s">
        <v>98</v>
      </c>
      <c r="AS5" s="59" t="s">
        <v>99</v>
      </c>
      <c r="AT5" s="59" t="s">
        <v>100</v>
      </c>
      <c r="AU5" s="59" t="s">
        <v>90</v>
      </c>
      <c r="AV5" s="59" t="s">
        <v>102</v>
      </c>
      <c r="AW5" s="59" t="s">
        <v>104</v>
      </c>
      <c r="AX5" s="59" t="s">
        <v>93</v>
      </c>
      <c r="AY5" s="59" t="s">
        <v>103</v>
      </c>
      <c r="AZ5" s="59" t="s">
        <v>95</v>
      </c>
      <c r="BA5" s="59" t="s">
        <v>96</v>
      </c>
      <c r="BB5" s="59" t="s">
        <v>97</v>
      </c>
      <c r="BC5" s="59" t="s">
        <v>98</v>
      </c>
      <c r="BD5" s="59" t="s">
        <v>99</v>
      </c>
      <c r="BE5" s="59" t="s">
        <v>100</v>
      </c>
      <c r="BF5" s="59" t="s">
        <v>105</v>
      </c>
      <c r="BG5" s="59" t="s">
        <v>106</v>
      </c>
      <c r="BH5" s="59" t="s">
        <v>92</v>
      </c>
      <c r="BI5" s="59" t="s">
        <v>93</v>
      </c>
      <c r="BJ5" s="59" t="s">
        <v>103</v>
      </c>
      <c r="BK5" s="59" t="s">
        <v>95</v>
      </c>
      <c r="BL5" s="59" t="s">
        <v>96</v>
      </c>
      <c r="BM5" s="59" t="s">
        <v>97</v>
      </c>
      <c r="BN5" s="59" t="s">
        <v>98</v>
      </c>
      <c r="BO5" s="59" t="s">
        <v>99</v>
      </c>
      <c r="BP5" s="59" t="s">
        <v>100</v>
      </c>
      <c r="BQ5" s="59" t="s">
        <v>90</v>
      </c>
      <c r="BR5" s="59" t="s">
        <v>106</v>
      </c>
      <c r="BS5" s="59" t="s">
        <v>92</v>
      </c>
      <c r="BT5" s="59" t="s">
        <v>107</v>
      </c>
      <c r="BU5" s="59" t="s">
        <v>108</v>
      </c>
      <c r="BV5" s="59" t="s">
        <v>95</v>
      </c>
      <c r="BW5" s="59" t="s">
        <v>96</v>
      </c>
      <c r="BX5" s="59" t="s">
        <v>97</v>
      </c>
      <c r="BY5" s="59" t="s">
        <v>98</v>
      </c>
      <c r="BZ5" s="59" t="s">
        <v>99</v>
      </c>
      <c r="CA5" s="59" t="s">
        <v>100</v>
      </c>
      <c r="CB5" s="59" t="s">
        <v>90</v>
      </c>
      <c r="CC5" s="59" t="s">
        <v>109</v>
      </c>
      <c r="CD5" s="59" t="s">
        <v>92</v>
      </c>
      <c r="CE5" s="59" t="s">
        <v>110</v>
      </c>
      <c r="CF5" s="59" t="s">
        <v>111</v>
      </c>
      <c r="CG5" s="59" t="s">
        <v>95</v>
      </c>
      <c r="CH5" s="59" t="s">
        <v>96</v>
      </c>
      <c r="CI5" s="59" t="s">
        <v>97</v>
      </c>
      <c r="CJ5" s="59" t="s">
        <v>98</v>
      </c>
      <c r="CK5" s="59" t="s">
        <v>99</v>
      </c>
      <c r="CL5" s="59" t="s">
        <v>100</v>
      </c>
      <c r="CM5" s="151"/>
      <c r="CN5" s="151"/>
      <c r="CO5" s="59" t="s">
        <v>101</v>
      </c>
      <c r="CP5" s="59" t="s">
        <v>106</v>
      </c>
      <c r="CQ5" s="59" t="s">
        <v>112</v>
      </c>
      <c r="CR5" s="59" t="s">
        <v>93</v>
      </c>
      <c r="CS5" s="59" t="s">
        <v>103</v>
      </c>
      <c r="CT5" s="59" t="s">
        <v>95</v>
      </c>
      <c r="CU5" s="59" t="s">
        <v>96</v>
      </c>
      <c r="CV5" s="59" t="s">
        <v>97</v>
      </c>
      <c r="CW5" s="59" t="s">
        <v>98</v>
      </c>
      <c r="CX5" s="59" t="s">
        <v>99</v>
      </c>
      <c r="CY5" s="59" t="s">
        <v>100</v>
      </c>
      <c r="CZ5" s="59" t="s">
        <v>101</v>
      </c>
      <c r="DA5" s="59" t="s">
        <v>106</v>
      </c>
      <c r="DB5" s="59" t="s">
        <v>112</v>
      </c>
      <c r="DC5" s="59" t="s">
        <v>113</v>
      </c>
      <c r="DD5" s="59" t="s">
        <v>111</v>
      </c>
      <c r="DE5" s="59" t="s">
        <v>95</v>
      </c>
      <c r="DF5" s="59" t="s">
        <v>96</v>
      </c>
      <c r="DG5" s="59" t="s">
        <v>97</v>
      </c>
      <c r="DH5" s="59" t="s">
        <v>98</v>
      </c>
      <c r="DI5" s="59" t="s">
        <v>99</v>
      </c>
      <c r="DJ5" s="59" t="s">
        <v>35</v>
      </c>
      <c r="DK5" s="59" t="s">
        <v>90</v>
      </c>
      <c r="DL5" s="59" t="s">
        <v>109</v>
      </c>
      <c r="DM5" s="59" t="s">
        <v>104</v>
      </c>
      <c r="DN5" s="59" t="s">
        <v>93</v>
      </c>
      <c r="DO5" s="59" t="s">
        <v>111</v>
      </c>
      <c r="DP5" s="59" t="s">
        <v>95</v>
      </c>
      <c r="DQ5" s="59" t="s">
        <v>96</v>
      </c>
      <c r="DR5" s="59" t="s">
        <v>97</v>
      </c>
      <c r="DS5" s="59" t="s">
        <v>98</v>
      </c>
      <c r="DT5" s="59" t="s">
        <v>99</v>
      </c>
      <c r="DU5" s="59" t="s">
        <v>100</v>
      </c>
    </row>
    <row r="6" spans="1:125" s="66" customFormat="1" x14ac:dyDescent="0.2">
      <c r="A6" s="49" t="s">
        <v>114</v>
      </c>
      <c r="B6" s="60">
        <f>B8</f>
        <v>2018</v>
      </c>
      <c r="C6" s="60">
        <f t="shared" ref="C6:X6" si="1">C8</f>
        <v>221007</v>
      </c>
      <c r="D6" s="60">
        <f t="shared" si="1"/>
        <v>47</v>
      </c>
      <c r="E6" s="60">
        <f t="shared" si="1"/>
        <v>14</v>
      </c>
      <c r="F6" s="60">
        <f t="shared" si="1"/>
        <v>0</v>
      </c>
      <c r="G6" s="60">
        <f t="shared" si="1"/>
        <v>1</v>
      </c>
      <c r="H6" s="60" t="str">
        <f>SUBSTITUTE(H8,"　","")</f>
        <v>静岡県静岡市</v>
      </c>
      <c r="I6" s="60" t="str">
        <f t="shared" si="1"/>
        <v>静岡駅北口地下駐車場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16</v>
      </c>
      <c r="S6" s="62" t="str">
        <f t="shared" si="1"/>
        <v>駅</v>
      </c>
      <c r="T6" s="62" t="str">
        <f t="shared" si="1"/>
        <v>有</v>
      </c>
      <c r="U6" s="63">
        <f t="shared" si="1"/>
        <v>9465</v>
      </c>
      <c r="V6" s="63">
        <f t="shared" si="1"/>
        <v>200</v>
      </c>
      <c r="W6" s="63">
        <f t="shared" si="1"/>
        <v>400</v>
      </c>
      <c r="X6" s="62" t="str">
        <f t="shared" si="1"/>
        <v>導入なし</v>
      </c>
      <c r="Y6" s="64">
        <f>IF(Y8="-",NA(),Y8)</f>
        <v>73.900000000000006</v>
      </c>
      <c r="Z6" s="64">
        <f t="shared" ref="Z6:AH6" si="2">IF(Z8="-",NA(),Z8)</f>
        <v>75.900000000000006</v>
      </c>
      <c r="AA6" s="64">
        <f t="shared" si="2"/>
        <v>68.2</v>
      </c>
      <c r="AB6" s="64">
        <f t="shared" si="2"/>
        <v>63.5</v>
      </c>
      <c r="AC6" s="64">
        <f t="shared" si="2"/>
        <v>57.1</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32.200000000000003</v>
      </c>
      <c r="AK6" s="64">
        <f t="shared" ref="AK6:AS6" si="3">IF(AK8="-",NA(),AK8)</f>
        <v>29.3</v>
      </c>
      <c r="AL6" s="64">
        <f t="shared" si="3"/>
        <v>36.200000000000003</v>
      </c>
      <c r="AM6" s="64">
        <f t="shared" si="3"/>
        <v>40.200000000000003</v>
      </c>
      <c r="AN6" s="64">
        <f t="shared" si="3"/>
        <v>45.9</v>
      </c>
      <c r="AO6" s="64">
        <f t="shared" si="3"/>
        <v>10</v>
      </c>
      <c r="AP6" s="64">
        <f t="shared" si="3"/>
        <v>9.5</v>
      </c>
      <c r="AQ6" s="64">
        <f t="shared" si="3"/>
        <v>15.1</v>
      </c>
      <c r="AR6" s="64">
        <f t="shared" si="3"/>
        <v>15</v>
      </c>
      <c r="AS6" s="64">
        <f t="shared" si="3"/>
        <v>10.5</v>
      </c>
      <c r="AT6" s="61" t="str">
        <f>IF(AT8="-","",IF(AT8="-","【-】","【"&amp;SUBSTITUTE(TEXT(AT8,"#,##0.0"),"-","△")&amp;"】"))</f>
        <v>【5.3】</v>
      </c>
      <c r="AU6" s="65">
        <f>IF(AU8="-",NA(),AU8)</f>
        <v>62</v>
      </c>
      <c r="AV6" s="65">
        <f t="shared" ref="AV6:BD6" si="4">IF(AV8="-",NA(),AV8)</f>
        <v>49</v>
      </c>
      <c r="AW6" s="65">
        <f t="shared" si="4"/>
        <v>46</v>
      </c>
      <c r="AX6" s="65">
        <f t="shared" si="4"/>
        <v>41</v>
      </c>
      <c r="AY6" s="65">
        <f t="shared" si="4"/>
        <v>36</v>
      </c>
      <c r="AZ6" s="65">
        <f t="shared" si="4"/>
        <v>202</v>
      </c>
      <c r="BA6" s="65">
        <f t="shared" si="4"/>
        <v>177</v>
      </c>
      <c r="BB6" s="65">
        <f t="shared" si="4"/>
        <v>145</v>
      </c>
      <c r="BC6" s="65">
        <f t="shared" si="4"/>
        <v>108</v>
      </c>
      <c r="BD6" s="65">
        <f t="shared" si="4"/>
        <v>90</v>
      </c>
      <c r="BE6" s="63" t="str">
        <f>IF(BE8="-","",IF(BE8="-","【-】","【"&amp;SUBSTITUTE(TEXT(BE8,"#,##0"),"-","△")&amp;"】"))</f>
        <v>【30】</v>
      </c>
      <c r="BF6" s="64">
        <f>IF(BF8="-",NA(),BF8)</f>
        <v>42.9</v>
      </c>
      <c r="BG6" s="64">
        <f t="shared" ref="BG6:BO6" si="5">IF(BG8="-",NA(),BG8)</f>
        <v>41.4</v>
      </c>
      <c r="BH6" s="64">
        <f t="shared" si="5"/>
        <v>31.6</v>
      </c>
      <c r="BI6" s="64">
        <f t="shared" si="5"/>
        <v>27.1</v>
      </c>
      <c r="BJ6" s="64">
        <f t="shared" si="5"/>
        <v>16.7</v>
      </c>
      <c r="BK6" s="64">
        <f t="shared" si="5"/>
        <v>18.2</v>
      </c>
      <c r="BL6" s="64">
        <f t="shared" si="5"/>
        <v>17.5</v>
      </c>
      <c r="BM6" s="64">
        <f t="shared" si="5"/>
        <v>14.3</v>
      </c>
      <c r="BN6" s="64">
        <f t="shared" si="5"/>
        <v>11.8</v>
      </c>
      <c r="BO6" s="64">
        <f t="shared" si="5"/>
        <v>8.6</v>
      </c>
      <c r="BP6" s="61" t="str">
        <f>IF(BP8="-","",IF(BP8="-","【-】","【"&amp;SUBSTITUTE(TEXT(BP8,"#,##0.0"),"-","△")&amp;"】"))</f>
        <v>【26.3】</v>
      </c>
      <c r="BQ6" s="65">
        <f>IF(BQ8="-",NA(),BQ8)</f>
        <v>48958</v>
      </c>
      <c r="BR6" s="65">
        <f t="shared" ref="BR6:BZ6" si="6">IF(BR8="-",NA(),BR8)</f>
        <v>51441</v>
      </c>
      <c r="BS6" s="65">
        <f t="shared" si="6"/>
        <v>37161</v>
      </c>
      <c r="BT6" s="65">
        <f t="shared" si="6"/>
        <v>29819</v>
      </c>
      <c r="BU6" s="65">
        <f t="shared" si="6"/>
        <v>17307</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115</v>
      </c>
      <c r="CM6" s="63">
        <f t="shared" ref="CM6:CN6" si="7">CM8</f>
        <v>671</v>
      </c>
      <c r="CN6" s="63">
        <f t="shared" si="7"/>
        <v>500000</v>
      </c>
      <c r="CO6" s="64"/>
      <c r="CP6" s="64"/>
      <c r="CQ6" s="64"/>
      <c r="CR6" s="64"/>
      <c r="CS6" s="64"/>
      <c r="CT6" s="64"/>
      <c r="CU6" s="64"/>
      <c r="CV6" s="64"/>
      <c r="CW6" s="64"/>
      <c r="CX6" s="64"/>
      <c r="CY6" s="61" t="s">
        <v>116</v>
      </c>
      <c r="CZ6" s="64">
        <f>IF(CZ8="-",NA(),CZ8)</f>
        <v>688.2</v>
      </c>
      <c r="DA6" s="64">
        <f t="shared" ref="DA6:DI6" si="8">IF(DA8="-",NA(),DA8)</f>
        <v>553.70000000000005</v>
      </c>
      <c r="DB6" s="64">
        <f t="shared" si="8"/>
        <v>509.7</v>
      </c>
      <c r="DC6" s="64">
        <f t="shared" si="8"/>
        <v>455.7</v>
      </c>
      <c r="DD6" s="64">
        <f t="shared" si="8"/>
        <v>394.4</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225</v>
      </c>
      <c r="DL6" s="64">
        <f t="shared" ref="DL6:DT6" si="9">IF(DL8="-",NA(),DL8)</f>
        <v>251.5</v>
      </c>
      <c r="DM6" s="64">
        <f t="shared" si="9"/>
        <v>237</v>
      </c>
      <c r="DN6" s="64">
        <f t="shared" si="9"/>
        <v>228</v>
      </c>
      <c r="DO6" s="64">
        <f t="shared" si="9"/>
        <v>215</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2">
      <c r="A7" s="49" t="s">
        <v>117</v>
      </c>
      <c r="B7" s="60">
        <f t="shared" ref="B7:X7" si="10">B8</f>
        <v>2018</v>
      </c>
      <c r="C7" s="60">
        <f t="shared" si="10"/>
        <v>221007</v>
      </c>
      <c r="D7" s="60">
        <f t="shared" si="10"/>
        <v>47</v>
      </c>
      <c r="E7" s="60">
        <f t="shared" si="10"/>
        <v>14</v>
      </c>
      <c r="F7" s="60">
        <f t="shared" si="10"/>
        <v>0</v>
      </c>
      <c r="G7" s="60">
        <f t="shared" si="10"/>
        <v>1</v>
      </c>
      <c r="H7" s="60" t="str">
        <f t="shared" si="10"/>
        <v>静岡県　静岡市</v>
      </c>
      <c r="I7" s="60" t="str">
        <f t="shared" si="10"/>
        <v>静岡駅北口地下駐車場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16</v>
      </c>
      <c r="S7" s="62" t="str">
        <f t="shared" si="10"/>
        <v>駅</v>
      </c>
      <c r="T7" s="62" t="str">
        <f t="shared" si="10"/>
        <v>有</v>
      </c>
      <c r="U7" s="63">
        <f t="shared" si="10"/>
        <v>9465</v>
      </c>
      <c r="V7" s="63">
        <f t="shared" si="10"/>
        <v>200</v>
      </c>
      <c r="W7" s="63">
        <f t="shared" si="10"/>
        <v>400</v>
      </c>
      <c r="X7" s="62" t="str">
        <f t="shared" si="10"/>
        <v>導入なし</v>
      </c>
      <c r="Y7" s="64">
        <f>Y8</f>
        <v>73.900000000000006</v>
      </c>
      <c r="Z7" s="64">
        <f t="shared" ref="Z7:AH7" si="11">Z8</f>
        <v>75.900000000000006</v>
      </c>
      <c r="AA7" s="64">
        <f t="shared" si="11"/>
        <v>68.2</v>
      </c>
      <c r="AB7" s="64">
        <f t="shared" si="11"/>
        <v>63.5</v>
      </c>
      <c r="AC7" s="64">
        <f t="shared" si="11"/>
        <v>57.1</v>
      </c>
      <c r="AD7" s="64">
        <f t="shared" si="11"/>
        <v>110.9</v>
      </c>
      <c r="AE7" s="64">
        <f t="shared" si="11"/>
        <v>113.4</v>
      </c>
      <c r="AF7" s="64">
        <f t="shared" si="11"/>
        <v>191.4</v>
      </c>
      <c r="AG7" s="64">
        <f t="shared" si="11"/>
        <v>141.30000000000001</v>
      </c>
      <c r="AH7" s="64">
        <f t="shared" si="11"/>
        <v>128.30000000000001</v>
      </c>
      <c r="AI7" s="61"/>
      <c r="AJ7" s="64">
        <f>AJ8</f>
        <v>32.200000000000003</v>
      </c>
      <c r="AK7" s="64">
        <f t="shared" ref="AK7:AS7" si="12">AK8</f>
        <v>29.3</v>
      </c>
      <c r="AL7" s="64">
        <f t="shared" si="12"/>
        <v>36.200000000000003</v>
      </c>
      <c r="AM7" s="64">
        <f t="shared" si="12"/>
        <v>40.200000000000003</v>
      </c>
      <c r="AN7" s="64">
        <f t="shared" si="12"/>
        <v>45.9</v>
      </c>
      <c r="AO7" s="64">
        <f t="shared" si="12"/>
        <v>10</v>
      </c>
      <c r="AP7" s="64">
        <f t="shared" si="12"/>
        <v>9.5</v>
      </c>
      <c r="AQ7" s="64">
        <f t="shared" si="12"/>
        <v>15.1</v>
      </c>
      <c r="AR7" s="64">
        <f t="shared" si="12"/>
        <v>15</v>
      </c>
      <c r="AS7" s="64">
        <f t="shared" si="12"/>
        <v>10.5</v>
      </c>
      <c r="AT7" s="61"/>
      <c r="AU7" s="65">
        <f>AU8</f>
        <v>62</v>
      </c>
      <c r="AV7" s="65">
        <f t="shared" ref="AV7:BD7" si="13">AV8</f>
        <v>49</v>
      </c>
      <c r="AW7" s="65">
        <f t="shared" si="13"/>
        <v>46</v>
      </c>
      <c r="AX7" s="65">
        <f t="shared" si="13"/>
        <v>41</v>
      </c>
      <c r="AY7" s="65">
        <f t="shared" si="13"/>
        <v>36</v>
      </c>
      <c r="AZ7" s="65">
        <f t="shared" si="13"/>
        <v>202</v>
      </c>
      <c r="BA7" s="65">
        <f t="shared" si="13"/>
        <v>177</v>
      </c>
      <c r="BB7" s="65">
        <f t="shared" si="13"/>
        <v>145</v>
      </c>
      <c r="BC7" s="65">
        <f t="shared" si="13"/>
        <v>108</v>
      </c>
      <c r="BD7" s="65">
        <f t="shared" si="13"/>
        <v>90</v>
      </c>
      <c r="BE7" s="63"/>
      <c r="BF7" s="64">
        <f>BF8</f>
        <v>42.9</v>
      </c>
      <c r="BG7" s="64">
        <f t="shared" ref="BG7:BO7" si="14">BG8</f>
        <v>41.4</v>
      </c>
      <c r="BH7" s="64">
        <f t="shared" si="14"/>
        <v>31.6</v>
      </c>
      <c r="BI7" s="64">
        <f t="shared" si="14"/>
        <v>27.1</v>
      </c>
      <c r="BJ7" s="64">
        <f t="shared" si="14"/>
        <v>16.7</v>
      </c>
      <c r="BK7" s="64">
        <f t="shared" si="14"/>
        <v>18.2</v>
      </c>
      <c r="BL7" s="64">
        <f t="shared" si="14"/>
        <v>17.5</v>
      </c>
      <c r="BM7" s="64">
        <f t="shared" si="14"/>
        <v>14.3</v>
      </c>
      <c r="BN7" s="64">
        <f t="shared" si="14"/>
        <v>11.8</v>
      </c>
      <c r="BO7" s="64">
        <f t="shared" si="14"/>
        <v>8.6</v>
      </c>
      <c r="BP7" s="61"/>
      <c r="BQ7" s="65">
        <f>BQ8</f>
        <v>48958</v>
      </c>
      <c r="BR7" s="65">
        <f t="shared" ref="BR7:BZ7" si="15">BR8</f>
        <v>51441</v>
      </c>
      <c r="BS7" s="65">
        <f t="shared" si="15"/>
        <v>37161</v>
      </c>
      <c r="BT7" s="65">
        <f t="shared" si="15"/>
        <v>29819</v>
      </c>
      <c r="BU7" s="65">
        <f t="shared" si="15"/>
        <v>17307</v>
      </c>
      <c r="BV7" s="65">
        <f t="shared" si="15"/>
        <v>37843</v>
      </c>
      <c r="BW7" s="65">
        <f t="shared" si="15"/>
        <v>36318</v>
      </c>
      <c r="BX7" s="65">
        <f t="shared" si="15"/>
        <v>37745</v>
      </c>
      <c r="BY7" s="65">
        <f t="shared" si="15"/>
        <v>35151</v>
      </c>
      <c r="BZ7" s="65">
        <f t="shared" si="15"/>
        <v>29367</v>
      </c>
      <c r="CA7" s="63"/>
      <c r="CB7" s="64" t="s">
        <v>118</v>
      </c>
      <c r="CC7" s="64" t="s">
        <v>118</v>
      </c>
      <c r="CD7" s="64" t="s">
        <v>118</v>
      </c>
      <c r="CE7" s="64" t="s">
        <v>118</v>
      </c>
      <c r="CF7" s="64" t="s">
        <v>118</v>
      </c>
      <c r="CG7" s="64" t="s">
        <v>118</v>
      </c>
      <c r="CH7" s="64" t="s">
        <v>118</v>
      </c>
      <c r="CI7" s="64" t="s">
        <v>118</v>
      </c>
      <c r="CJ7" s="64" t="s">
        <v>118</v>
      </c>
      <c r="CK7" s="64" t="s">
        <v>119</v>
      </c>
      <c r="CL7" s="61"/>
      <c r="CM7" s="63">
        <f>CM8</f>
        <v>671</v>
      </c>
      <c r="CN7" s="63">
        <f>CN8</f>
        <v>500000</v>
      </c>
      <c r="CO7" s="64" t="s">
        <v>118</v>
      </c>
      <c r="CP7" s="64" t="s">
        <v>118</v>
      </c>
      <c r="CQ7" s="64" t="s">
        <v>118</v>
      </c>
      <c r="CR7" s="64" t="s">
        <v>118</v>
      </c>
      <c r="CS7" s="64" t="s">
        <v>118</v>
      </c>
      <c r="CT7" s="64" t="s">
        <v>118</v>
      </c>
      <c r="CU7" s="64" t="s">
        <v>118</v>
      </c>
      <c r="CV7" s="64" t="s">
        <v>118</v>
      </c>
      <c r="CW7" s="64" t="s">
        <v>118</v>
      </c>
      <c r="CX7" s="64" t="s">
        <v>119</v>
      </c>
      <c r="CY7" s="61"/>
      <c r="CZ7" s="64">
        <f>CZ8</f>
        <v>688.2</v>
      </c>
      <c r="DA7" s="64">
        <f t="shared" ref="DA7:DI7" si="16">DA8</f>
        <v>553.70000000000005</v>
      </c>
      <c r="DB7" s="64">
        <f t="shared" si="16"/>
        <v>509.7</v>
      </c>
      <c r="DC7" s="64">
        <f t="shared" si="16"/>
        <v>455.7</v>
      </c>
      <c r="DD7" s="64">
        <f t="shared" si="16"/>
        <v>394.4</v>
      </c>
      <c r="DE7" s="64">
        <f t="shared" si="16"/>
        <v>351.1</v>
      </c>
      <c r="DF7" s="64">
        <f t="shared" si="16"/>
        <v>278.89999999999998</v>
      </c>
      <c r="DG7" s="64">
        <f t="shared" si="16"/>
        <v>205.5</v>
      </c>
      <c r="DH7" s="64">
        <f t="shared" si="16"/>
        <v>187.9</v>
      </c>
      <c r="DI7" s="64">
        <f t="shared" si="16"/>
        <v>139.69999999999999</v>
      </c>
      <c r="DJ7" s="61"/>
      <c r="DK7" s="64">
        <f>DK8</f>
        <v>225</v>
      </c>
      <c r="DL7" s="64">
        <f t="shared" ref="DL7:DT7" si="17">DL8</f>
        <v>251.5</v>
      </c>
      <c r="DM7" s="64">
        <f t="shared" si="17"/>
        <v>237</v>
      </c>
      <c r="DN7" s="64">
        <f t="shared" si="17"/>
        <v>228</v>
      </c>
      <c r="DO7" s="64">
        <f t="shared" si="17"/>
        <v>215</v>
      </c>
      <c r="DP7" s="64">
        <f t="shared" si="17"/>
        <v>182.5</v>
      </c>
      <c r="DQ7" s="64">
        <f t="shared" si="17"/>
        <v>185.2</v>
      </c>
      <c r="DR7" s="64">
        <f t="shared" si="17"/>
        <v>184.1</v>
      </c>
      <c r="DS7" s="64">
        <f t="shared" si="17"/>
        <v>186.8</v>
      </c>
      <c r="DT7" s="64">
        <f t="shared" si="17"/>
        <v>181.6</v>
      </c>
      <c r="DU7" s="61"/>
    </row>
    <row r="8" spans="1:125" s="66" customFormat="1" x14ac:dyDescent="0.2">
      <c r="A8" s="49"/>
      <c r="B8" s="67">
        <v>2018</v>
      </c>
      <c r="C8" s="67">
        <v>221007</v>
      </c>
      <c r="D8" s="67">
        <v>47</v>
      </c>
      <c r="E8" s="67">
        <v>14</v>
      </c>
      <c r="F8" s="67">
        <v>0</v>
      </c>
      <c r="G8" s="67">
        <v>1</v>
      </c>
      <c r="H8" s="67" t="s">
        <v>120</v>
      </c>
      <c r="I8" s="67" t="s">
        <v>121</v>
      </c>
      <c r="J8" s="67" t="s">
        <v>122</v>
      </c>
      <c r="K8" s="67" t="s">
        <v>123</v>
      </c>
      <c r="L8" s="67" t="s">
        <v>124</v>
      </c>
      <c r="M8" s="67" t="s">
        <v>125</v>
      </c>
      <c r="N8" s="67" t="s">
        <v>126</v>
      </c>
      <c r="O8" s="68" t="s">
        <v>127</v>
      </c>
      <c r="P8" s="69" t="s">
        <v>128</v>
      </c>
      <c r="Q8" s="69" t="s">
        <v>129</v>
      </c>
      <c r="R8" s="70">
        <v>16</v>
      </c>
      <c r="S8" s="69" t="s">
        <v>130</v>
      </c>
      <c r="T8" s="69" t="s">
        <v>131</v>
      </c>
      <c r="U8" s="70">
        <v>9465</v>
      </c>
      <c r="V8" s="70">
        <v>200</v>
      </c>
      <c r="W8" s="70">
        <v>400</v>
      </c>
      <c r="X8" s="69" t="s">
        <v>132</v>
      </c>
      <c r="Y8" s="71">
        <v>73.900000000000006</v>
      </c>
      <c r="Z8" s="71">
        <v>75.900000000000006</v>
      </c>
      <c r="AA8" s="71">
        <v>68.2</v>
      </c>
      <c r="AB8" s="71">
        <v>63.5</v>
      </c>
      <c r="AC8" s="71">
        <v>57.1</v>
      </c>
      <c r="AD8" s="71">
        <v>110.9</v>
      </c>
      <c r="AE8" s="71">
        <v>113.4</v>
      </c>
      <c r="AF8" s="71">
        <v>191.4</v>
      </c>
      <c r="AG8" s="71">
        <v>141.30000000000001</v>
      </c>
      <c r="AH8" s="71">
        <v>128.30000000000001</v>
      </c>
      <c r="AI8" s="68">
        <v>297.10000000000002</v>
      </c>
      <c r="AJ8" s="71">
        <v>32.200000000000003</v>
      </c>
      <c r="AK8" s="71">
        <v>29.3</v>
      </c>
      <c r="AL8" s="71">
        <v>36.200000000000003</v>
      </c>
      <c r="AM8" s="71">
        <v>40.200000000000003</v>
      </c>
      <c r="AN8" s="71">
        <v>45.9</v>
      </c>
      <c r="AO8" s="71">
        <v>10</v>
      </c>
      <c r="AP8" s="71">
        <v>9.5</v>
      </c>
      <c r="AQ8" s="71">
        <v>15.1</v>
      </c>
      <c r="AR8" s="71">
        <v>15</v>
      </c>
      <c r="AS8" s="71">
        <v>10.5</v>
      </c>
      <c r="AT8" s="68">
        <v>5.3</v>
      </c>
      <c r="AU8" s="72">
        <v>62</v>
      </c>
      <c r="AV8" s="72">
        <v>49</v>
      </c>
      <c r="AW8" s="72">
        <v>46</v>
      </c>
      <c r="AX8" s="72">
        <v>41</v>
      </c>
      <c r="AY8" s="72">
        <v>36</v>
      </c>
      <c r="AZ8" s="72">
        <v>202</v>
      </c>
      <c r="BA8" s="72">
        <v>177</v>
      </c>
      <c r="BB8" s="72">
        <v>145</v>
      </c>
      <c r="BC8" s="72">
        <v>108</v>
      </c>
      <c r="BD8" s="72">
        <v>90</v>
      </c>
      <c r="BE8" s="72">
        <v>30</v>
      </c>
      <c r="BF8" s="71">
        <v>42.9</v>
      </c>
      <c r="BG8" s="71">
        <v>41.4</v>
      </c>
      <c r="BH8" s="71">
        <v>31.6</v>
      </c>
      <c r="BI8" s="71">
        <v>27.1</v>
      </c>
      <c r="BJ8" s="71">
        <v>16.7</v>
      </c>
      <c r="BK8" s="71">
        <v>18.2</v>
      </c>
      <c r="BL8" s="71">
        <v>17.5</v>
      </c>
      <c r="BM8" s="71">
        <v>14.3</v>
      </c>
      <c r="BN8" s="71">
        <v>11.8</v>
      </c>
      <c r="BO8" s="71">
        <v>8.6</v>
      </c>
      <c r="BP8" s="68">
        <v>26.3</v>
      </c>
      <c r="BQ8" s="72">
        <v>48958</v>
      </c>
      <c r="BR8" s="72">
        <v>51441</v>
      </c>
      <c r="BS8" s="72">
        <v>37161</v>
      </c>
      <c r="BT8" s="73">
        <v>29819</v>
      </c>
      <c r="BU8" s="73">
        <v>17307</v>
      </c>
      <c r="BV8" s="72">
        <v>37843</v>
      </c>
      <c r="BW8" s="72">
        <v>36318</v>
      </c>
      <c r="BX8" s="72">
        <v>37745</v>
      </c>
      <c r="BY8" s="72">
        <v>35151</v>
      </c>
      <c r="BZ8" s="72">
        <v>29367</v>
      </c>
      <c r="CA8" s="70">
        <v>16102</v>
      </c>
      <c r="CB8" s="71" t="s">
        <v>124</v>
      </c>
      <c r="CC8" s="71" t="s">
        <v>124</v>
      </c>
      <c r="CD8" s="71" t="s">
        <v>124</v>
      </c>
      <c r="CE8" s="71" t="s">
        <v>124</v>
      </c>
      <c r="CF8" s="71" t="s">
        <v>124</v>
      </c>
      <c r="CG8" s="71" t="s">
        <v>124</v>
      </c>
      <c r="CH8" s="71" t="s">
        <v>124</v>
      </c>
      <c r="CI8" s="71" t="s">
        <v>124</v>
      </c>
      <c r="CJ8" s="71" t="s">
        <v>124</v>
      </c>
      <c r="CK8" s="71" t="s">
        <v>124</v>
      </c>
      <c r="CL8" s="68" t="s">
        <v>124</v>
      </c>
      <c r="CM8" s="70">
        <v>671</v>
      </c>
      <c r="CN8" s="70">
        <v>500000</v>
      </c>
      <c r="CO8" s="71" t="s">
        <v>124</v>
      </c>
      <c r="CP8" s="71" t="s">
        <v>124</v>
      </c>
      <c r="CQ8" s="71" t="s">
        <v>124</v>
      </c>
      <c r="CR8" s="71" t="s">
        <v>124</v>
      </c>
      <c r="CS8" s="71" t="s">
        <v>124</v>
      </c>
      <c r="CT8" s="71" t="s">
        <v>124</v>
      </c>
      <c r="CU8" s="71" t="s">
        <v>124</v>
      </c>
      <c r="CV8" s="71" t="s">
        <v>124</v>
      </c>
      <c r="CW8" s="71" t="s">
        <v>124</v>
      </c>
      <c r="CX8" s="71" t="s">
        <v>124</v>
      </c>
      <c r="CY8" s="68" t="s">
        <v>124</v>
      </c>
      <c r="CZ8" s="71">
        <v>688.2</v>
      </c>
      <c r="DA8" s="71">
        <v>553.70000000000005</v>
      </c>
      <c r="DB8" s="71">
        <v>509.7</v>
      </c>
      <c r="DC8" s="71">
        <v>455.7</v>
      </c>
      <c r="DD8" s="71">
        <v>394.4</v>
      </c>
      <c r="DE8" s="71">
        <v>351.1</v>
      </c>
      <c r="DF8" s="71">
        <v>278.89999999999998</v>
      </c>
      <c r="DG8" s="71">
        <v>205.5</v>
      </c>
      <c r="DH8" s="71">
        <v>187.9</v>
      </c>
      <c r="DI8" s="71">
        <v>139.69999999999999</v>
      </c>
      <c r="DJ8" s="68">
        <v>103.6</v>
      </c>
      <c r="DK8" s="71">
        <v>225</v>
      </c>
      <c r="DL8" s="71">
        <v>251.5</v>
      </c>
      <c r="DM8" s="71">
        <v>237</v>
      </c>
      <c r="DN8" s="71">
        <v>228</v>
      </c>
      <c r="DO8" s="71">
        <v>215</v>
      </c>
      <c r="DP8" s="71">
        <v>182.5</v>
      </c>
      <c r="DQ8" s="71">
        <v>185.2</v>
      </c>
      <c r="DR8" s="71">
        <v>184.1</v>
      </c>
      <c r="DS8" s="71">
        <v>186.8</v>
      </c>
      <c r="DT8" s="71">
        <v>181.6</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澤田　昂治(911249)</cp:lastModifiedBy>
  <dcterms:created xsi:type="dcterms:W3CDTF">2019-12-05T07:23:30Z</dcterms:created>
  <dcterms:modified xsi:type="dcterms:W3CDTF">2020-02-07T05:22:29Z</dcterms:modified>
  <cp:category/>
</cp:coreProperties>
</file>