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wetBA84WCiNJFh1A1aiOAf0OSnLysxtgLhO6M1xMykZDN0w4VULRv5CfOcLgtE/IuQ0hqIp5ARhE6sbm3G7xA==" workbookSaltValue="ycMrCy1XX879g0kWRO5fg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<sst xmlns="http://schemas.openxmlformats.org/spreadsheetml/2006/main" count="220" uniqueCount="108">
  <si>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</si>
  <si>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</si>
  <si>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</si>
  <si>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</si>
  <si>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</si>
  <si>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</si>
  <si>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</si>
  <si>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</si>
  <si>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</si>
  <si>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</si>
  <si>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</si>
  <si>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</si>
  <si>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</si>
  <si>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</si>
  <si>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</si>
  <si>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</si>
  <si>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</si>
  <si>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</si>
  <si>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</si>
  <si>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</si>
  <si>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</si>
  <si>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</si>
  <si>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</si>
  <si>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</si>
  <si>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</si>
  <si>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</si>
  <si>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</si>
  <si>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</si>
  <si>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</si>
  <si>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</si>
  <si>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</si>
  <si>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</si>
  <si>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</si>
  <si>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</si>
  <si>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</si>
  <si>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</si>
  <si>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</si>
  <si>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</si>
  <si>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</si>
  <si>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</si>
  <si>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</si>
  <si>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</si>
  <si>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</si>
  <si>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</si>
  <si>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</si>
  <si>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</si>
  <si>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</si>
  <si>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</si>
  <si>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</si>
  <si>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</si>
  <si>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</si>
  <si>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</si>
  <si>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</si>
  <si>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</si>
  <si>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</si>
  <si>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</si>
  <si>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</si>
  <si>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</si>
  <si>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</si>
  <si>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</si>
  <si>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</si>
  <si>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</si>
  <si>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</si>
  <si>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</si>
  <si>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</si>
  <si>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</si>
  <si>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</si>
  <si>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</si>
  <si>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</si>
  <si>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</si>
  <si>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</si>
  <si>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</si>
  <si>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</si>
  <si>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</si>
  <si>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</si>
  <si>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</si>
  <si>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</si>
  <si>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</si>
  <si>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</si>
  <si>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</si>
  <si>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</si>
  <si>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</si>
  <si>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</si>
  <si>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</si>
  <si>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</si>
  <si>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</si>
  <si>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</si>
  <si>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</si>
  <si>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</si>
  <si>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</si>
  <si>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</si>
  <si>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</si>
  <si>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</si>
  <si>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</si>
  <si>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</si>
  <si>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</si>
  <si>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</si>
  <si>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</si>
  <si>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</si>
  <si>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</si>
  <si>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</si>
  <si>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</si>
  <si>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</si>
  <si>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</si>
  <si>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</si>
  <si>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①有形固定資産減価償却率　②管路経年化率</t>
    </r>
    <r>
      <rPr>
        <sz val="11"/>
        <color theme="1"/>
        <rFont val="ＭＳ ゴシック"/>
        <family val="3"/>
        <charset val="128"/>
      </rPr>
      <t xml:space="preserve">
　今後増大する水道施設の更新需要に対して、長期的な投資費用の縮減や平準化等を図るため、アセットマネジメント計画を平成29年度に策定し、管路及び施設の計画的な更新と効率的な維持管理に取り組んでいる。
　有形固定資産減価償却率及び管路経年化率は、法定耐用年数超過延長の増加、本市の実態を踏まえた実耐用年数を基準とした管路更新、施設の長寿命化を図っていることなどから、ともに上昇傾向である。
</t>
    </r>
    <r>
      <rPr>
        <b/>
        <sz val="11"/>
        <color theme="1"/>
        <rFont val="ＭＳ ゴシック"/>
        <family val="3"/>
        <charset val="128"/>
      </rPr>
      <t>③管路更新率</t>
    </r>
    <r>
      <rPr>
        <sz val="11"/>
        <color theme="1"/>
        <rFont val="ＭＳ ゴシック"/>
        <family val="3"/>
        <charset val="128"/>
      </rPr>
      <t xml:space="preserve">
　本市は、全国で２番目の広大な市域を有し、管路総延長が長い上に、口径が大きく延長当たりの費用がかかる基幹管路の更新を優先的に進めていることから、類似団体と比べて低い水準で推移している。</t>
    </r>
    <rPh sb="102" eb="104">
      <t>コウリツ</t>
    </rPh>
    <rPh sb="104" eb="105">
      <t>テキ</t>
    </rPh>
    <rPh sb="106" eb="108">
      <t>イジ</t>
    </rPh>
    <rPh sb="108" eb="110">
      <t>カンリ</t>
    </rPh>
    <rPh sb="111" eb="112">
      <t>ト</t>
    </rPh>
    <rPh sb="113" eb="114">
      <t>ク</t>
    </rPh>
    <rPh sb="156" eb="158">
      <t>ホンシ</t>
    </rPh>
    <rPh sb="159" eb="161">
      <t>ジッタイ</t>
    </rPh>
    <rPh sb="162" eb="163">
      <t>フ</t>
    </rPh>
    <rPh sb="166" eb="167">
      <t>ジツ</t>
    </rPh>
    <rPh sb="167" eb="169">
      <t>タイヨウ</t>
    </rPh>
    <rPh sb="169" eb="171">
      <t>ネンスウ</t>
    </rPh>
    <rPh sb="172" eb="174">
      <t>キジュン</t>
    </rPh>
    <rPh sb="177" eb="179">
      <t>カンロ</t>
    </rPh>
    <rPh sb="179" eb="181">
      <t>コウシン</t>
    </rPh>
    <rPh sb="233" eb="235">
      <t>コウダイ</t>
    </rPh>
    <rPh sb="236" eb="238">
      <t>シイキ</t>
    </rPh>
    <rPh sb="253" eb="255">
      <t>コウケイ</t>
    </rPh>
    <rPh sb="256" eb="257">
      <t>オオ</t>
    </rPh>
    <rPh sb="259" eb="261">
      <t>エンチョウ</t>
    </rPh>
    <rPh sb="261" eb="262">
      <t>ア</t>
    </rPh>
    <phoneticPr fontId="4"/>
  </si>
  <si>
    <r>
      <rPr>
        <b/>
        <sz val="11"/>
        <color theme="1"/>
        <rFont val="ＭＳ ゴシック"/>
        <family val="3"/>
        <charset val="128"/>
      </rPr>
      <t>①経常収支比率</t>
    </r>
    <r>
      <rPr>
        <sz val="11"/>
        <color theme="1"/>
        <rFont val="ＭＳ ゴシック"/>
        <family val="3"/>
        <charset val="128"/>
      </rPr>
      <t xml:space="preserve">
　単年度の収支は、100％超で継続的に推移しているが、維持管理費や減価償却費等の営業費用が増加傾向にあり、経営状況の厳しさが増していく見込みである。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300％超で推移し、支払能力は十分ある。
</t>
    </r>
    <r>
      <rPr>
        <b/>
        <sz val="11"/>
        <color theme="1"/>
        <rFont val="ＭＳ ゴシック"/>
        <family val="3"/>
        <charset val="128"/>
      </rPr>
      <t>④企業債残高対給水収益比率</t>
    </r>
    <r>
      <rPr>
        <sz val="11"/>
        <color theme="1"/>
        <rFont val="ＭＳ ゴシック"/>
        <family val="3"/>
        <charset val="128"/>
      </rPr>
      <t xml:space="preserve">
　平成29年度の上昇は、簡易水道事業統合によるものである。平成30年度は給水収益の減に伴い横ばいであるが、企業債残高は着実に減少している。
</t>
    </r>
    <r>
      <rPr>
        <b/>
        <sz val="11"/>
        <color theme="1"/>
        <rFont val="ＭＳ ゴシック"/>
        <family val="3"/>
        <charset val="128"/>
      </rPr>
      <t>⑤料金回収率　⑥給水原価</t>
    </r>
    <r>
      <rPr>
        <sz val="11"/>
        <color theme="1"/>
        <rFont val="ＭＳ ゴシック"/>
        <family val="3"/>
        <charset val="128"/>
      </rPr>
      <t xml:space="preserve">
　給水原価は、類似団体と比べて良好な水準で推移しているが、平成30年度は営業費用の増により上昇した。料金回収率は、100％を上回ったものの給水原価上昇の影響で低下した。
</t>
    </r>
    <r>
      <rPr>
        <b/>
        <sz val="11"/>
        <color theme="1"/>
        <rFont val="ＭＳ ゴシック"/>
        <family val="3"/>
        <charset val="128"/>
      </rPr>
      <t>⑦施設利用率</t>
    </r>
    <r>
      <rPr>
        <sz val="11"/>
        <color theme="1"/>
        <rFont val="ＭＳ ゴシック"/>
        <family val="3"/>
        <charset val="128"/>
      </rPr>
      <t xml:space="preserve">
　類似団体と比べて良好であるが、水需要の減少傾向を踏まえて、施設規模の適正化を進める必要がある。
</t>
    </r>
    <r>
      <rPr>
        <b/>
        <sz val="11"/>
        <color theme="1"/>
        <rFont val="ＭＳ ゴシック"/>
        <family val="3"/>
        <charset val="128"/>
      </rPr>
      <t>⑧有収率</t>
    </r>
    <r>
      <rPr>
        <sz val="11"/>
        <color theme="1"/>
        <rFont val="ＭＳ ゴシック"/>
        <family val="3"/>
        <charset val="128"/>
      </rPr>
      <t xml:space="preserve">
　平成29年度の低下は、簡易水道事業統合によるものである。平成30年度は管路の老朽化に伴う漏水の増加により低下した。漏水調査や老朽管の更新を効果的に実施し、有収率の向上に努める必要がある。</t>
    </r>
    <rPh sb="35" eb="37">
      <t>イジ</t>
    </rPh>
    <rPh sb="37" eb="40">
      <t>カンリヒ</t>
    </rPh>
    <rPh sb="41" eb="43">
      <t>ゲンカ</t>
    </rPh>
    <rPh sb="43" eb="45">
      <t>ショウキャク</t>
    </rPh>
    <rPh sb="45" eb="46">
      <t>ヒ</t>
    </rPh>
    <rPh sb="46" eb="47">
      <t>トウ</t>
    </rPh>
    <rPh sb="48" eb="50">
      <t>エイギョウ</t>
    </rPh>
    <rPh sb="50" eb="52">
      <t>ヒヨウ</t>
    </rPh>
    <rPh sb="53" eb="55">
      <t>ゾウカ</t>
    </rPh>
    <rPh sb="55" eb="57">
      <t>ケイコウ</t>
    </rPh>
    <rPh sb="61" eb="63">
      <t>ケイエイ</t>
    </rPh>
    <rPh sb="63" eb="65">
      <t>ジョウキョウ</t>
    </rPh>
    <rPh sb="66" eb="67">
      <t>キビ</t>
    </rPh>
    <rPh sb="70" eb="71">
      <t>マ</t>
    </rPh>
    <rPh sb="75" eb="77">
      <t>ミコ</t>
    </rPh>
    <rPh sb="89" eb="91">
      <t>ヒリツ</t>
    </rPh>
    <rPh sb="97" eb="98">
      <t>キン</t>
    </rPh>
    <rPh sb="180" eb="182">
      <t>ヘイセイ</t>
    </rPh>
    <rPh sb="184" eb="185">
      <t>ネン</t>
    </rPh>
    <rPh sb="185" eb="186">
      <t>ド</t>
    </rPh>
    <rPh sb="194" eb="195">
      <t>トモナ</t>
    </rPh>
    <rPh sb="210" eb="212">
      <t>チャクジツ</t>
    </rPh>
    <rPh sb="213" eb="215">
      <t>ゲンショウ</t>
    </rPh>
    <rPh sb="252" eb="254">
      <t>スイジュン</t>
    </rPh>
    <rPh sb="263" eb="265">
      <t>ヘイセイ</t>
    </rPh>
    <rPh sb="267" eb="268">
      <t>ネン</t>
    </rPh>
    <rPh sb="268" eb="269">
      <t>ド</t>
    </rPh>
    <rPh sb="270" eb="272">
      <t>エイギョウ</t>
    </rPh>
    <rPh sb="272" eb="274">
      <t>ヒヨウ</t>
    </rPh>
    <rPh sb="275" eb="276">
      <t>ゾウ</t>
    </rPh>
    <rPh sb="279" eb="281">
      <t>ジョウショウ</t>
    </rPh>
    <rPh sb="284" eb="286">
      <t>リョウキン</t>
    </rPh>
    <rPh sb="286" eb="288">
      <t>カイシュウ</t>
    </rPh>
    <rPh sb="288" eb="289">
      <t>リツ</t>
    </rPh>
    <rPh sb="296" eb="298">
      <t>ウワマワ</t>
    </rPh>
    <rPh sb="303" eb="305">
      <t>キュウスイ</t>
    </rPh>
    <rPh sb="305" eb="307">
      <t>ゲンカ</t>
    </rPh>
    <rPh sb="307" eb="309">
      <t>ジョウショウ</t>
    </rPh>
    <rPh sb="310" eb="312">
      <t>エイキョウ</t>
    </rPh>
    <rPh sb="313" eb="315">
      <t>テイカ</t>
    </rPh>
    <rPh sb="348" eb="350">
      <t>ケイコウ</t>
    </rPh>
    <rPh sb="365" eb="366">
      <t>スス</t>
    </rPh>
    <rPh sb="409" eb="411">
      <t>ヘイセイ</t>
    </rPh>
    <rPh sb="413" eb="415">
      <t>ネンド</t>
    </rPh>
    <rPh sb="416" eb="418">
      <t>カンロ</t>
    </rPh>
    <rPh sb="419" eb="421">
      <t>ロウキュウ</t>
    </rPh>
    <rPh sb="421" eb="422">
      <t>カ</t>
    </rPh>
    <rPh sb="423" eb="424">
      <t>トモナ</t>
    </rPh>
    <rPh sb="425" eb="427">
      <t>ロウスイ</t>
    </rPh>
    <rPh sb="428" eb="430">
      <t>ゾウカ</t>
    </rPh>
    <rPh sb="433" eb="435">
      <t>テイカ</t>
    </rPh>
    <rPh sb="450" eb="453">
      <t>コウカテキ</t>
    </rPh>
    <rPh sb="465" eb="466">
      <t>ツト</t>
    </rPh>
    <phoneticPr fontId="4"/>
  </si>
  <si>
    <t>　経営の健全性・効率性に関しては、継続的に黒字を確保しつつ企業債残高を減少させており、効率的かつ安価な給水を実現している。
　一方で、今後の水道施設の大量更新期の到来と人口減少や水需要の変化による給水収益の減に対応するため、引き続きアセットマネジメントを推進する。配水区域再編や水道施設の統廃合等による施設利用率の向上、低コストの材料や工法の採用等に取り組むことで、効率的な事業運営を行う。</t>
    <rPh sb="4" eb="7">
      <t>ケンゼンセイ</t>
    </rPh>
    <rPh sb="8" eb="11">
      <t>コウリツセイ</t>
    </rPh>
    <rPh sb="12" eb="13">
      <t>カン</t>
    </rPh>
    <rPh sb="32" eb="34">
      <t>ザンダカ</t>
    </rPh>
    <rPh sb="98" eb="100">
      <t>キュウスイ</t>
    </rPh>
    <rPh sb="100" eb="102">
      <t>シュウエキ</t>
    </rPh>
    <rPh sb="103" eb="104">
      <t>ゲン</t>
    </rPh>
    <rPh sb="112" eb="113">
      <t>ヒ</t>
    </rPh>
    <rPh sb="114" eb="115">
      <t>ツヅ</t>
    </rPh>
    <rPh sb="192" eb="1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</si>
</sst>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0.5</c:v>
                </c:pt>
                <c:pt idx="2">
                  <c:v>0.55000000000000004</c:v>
                </c:pt>
                <c:pt idx="3">
                  <c:v>0.57999999999999996</c:v>
                </c:pt>
                <c:pt idx="4">
                  <c:v>0.56999999999999995</c:v>
                </c:pt>
              </c:numCache>
            </c:numRef>
          </c:val>
          <c:extLst xmlns:c16r2="http://schemas.microsoft.com/office/drawing/2015/06/chart">
            <c:ext xmlns:c16="http://schemas.microsoft.com/office/drawing/2014/chart" uri="{C3380CC4-5D6E-409C-BE32-E72D297353CC}">
              <c16:uniqueId val="{00000000-E614-483F-8173-5353B6AFE52B}"/>
            </c:ext>
          </c:extLst>
        </c:ser>
        <c:dLbls>
          <c:showLegendKey val="0"/>
          <c:showVal val="0"/>
          <c:showCatName val="0"/>
          <c:showSerName val="0"/>
          <c:showPercent val="0"/>
          <c:showBubbleSize val="0"/>
        </c:dLbls>
        <c:gapWidth val="150"/>
        <c:axId val="152132224"/>
        <c:axId val="1521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xmlns:c16r2="http://schemas.microsoft.com/office/drawing/2015/06/chart">
            <c:ext xmlns:c16="http://schemas.microsoft.com/office/drawing/2014/chart" uri="{C3380CC4-5D6E-409C-BE32-E72D297353CC}">
              <c16:uniqueId val="{00000001-E614-483F-8173-5353B6AFE52B}"/>
            </c:ext>
          </c:extLst>
        </c:ser>
        <c:dLbls>
          <c:showLegendKey val="0"/>
          <c:showVal val="0"/>
          <c:showCatName val="0"/>
          <c:showSerName val="0"/>
          <c:showPercent val="0"/>
          <c:showBubbleSize val="0"/>
        </c:dLbls>
        <c:marker val="1"/>
        <c:smooth val="0"/>
        <c:axId val="152132224"/>
        <c:axId val="152150784"/>
      </c:lineChart>
      <c:dateAx>
        <c:axId val="152132224"/>
        <c:scaling>
          <c:orientation val="minMax"/>
        </c:scaling>
        <c:delete val="1"/>
        <c:axPos val="b"/>
        <c:numFmt formatCode="ge" sourceLinked="1"/>
        <c:majorTickMark val="none"/>
        <c:minorTickMark val="none"/>
        <c:tickLblPos val="none"/>
        <c:crossAx val="152150784"/>
        <c:crosses val="autoZero"/>
        <c:auto val="1"/>
        <c:lblOffset val="100"/>
        <c:baseTimeUnit val="years"/>
      </c:dateAx>
      <c:valAx>
        <c:axId val="152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62.96</c:v>
                </c:pt>
                <c:pt idx="1">
                  <c:v>62.49</c:v>
                </c:pt>
                <c:pt idx="2">
                  <c:v>62.31</c:v>
                </c:pt>
                <c:pt idx="3">
                  <c:v>63.25</c:v>
                </c:pt>
                <c:pt idx="4">
                  <c:v>63.78</c:v>
                </c:pt>
              </c:numCache>
            </c:numRef>
          </c:val>
          <c:extLst xmlns:c16r2="http://schemas.microsoft.com/office/drawing/2015/06/chart">
            <c:ext xmlns:c16="http://schemas.microsoft.com/office/drawing/2014/chart" uri="{C3380CC4-5D6E-409C-BE32-E72D297353CC}">
              <c16:uniqueId val="{00000000-D341-4EF5-B135-CAE296FD9E6B}"/>
            </c:ext>
          </c:extLst>
        </c:ser>
        <c:dLbls>
          <c:showLegendKey val="0"/>
          <c:showVal val="0"/>
          <c:showCatName val="0"/>
          <c:showSerName val="0"/>
          <c:showPercent val="0"/>
          <c:showBubbleSize val="0"/>
        </c:dLbls>
        <c:gapWidth val="150"/>
        <c:axId val="153746048"/>
        <c:axId val="1537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xmlns:c16r2="http://schemas.microsoft.com/office/drawing/2015/06/chart">
            <c:ext xmlns:c16="http://schemas.microsoft.com/office/drawing/2014/chart" uri="{C3380CC4-5D6E-409C-BE32-E72D297353CC}">
              <c16:uniqueId val="{00000001-D341-4EF5-B135-CAE296FD9E6B}"/>
            </c:ext>
          </c:extLst>
        </c:ser>
        <c:dLbls>
          <c:showLegendKey val="0"/>
          <c:showVal val="0"/>
          <c:showCatName val="0"/>
          <c:showSerName val="0"/>
          <c:showPercent val="0"/>
          <c:showBubbleSize val="0"/>
        </c:dLbls>
        <c:marker val="1"/>
        <c:smooth val="0"/>
        <c:axId val="153746048"/>
        <c:axId val="153752320"/>
      </c:lineChart>
      <c:dateAx>
        <c:axId val="153746048"/>
        <c:scaling>
          <c:orientation val="minMax"/>
        </c:scaling>
        <c:delete val="1"/>
        <c:axPos val="b"/>
        <c:numFmt formatCode="ge" sourceLinked="1"/>
        <c:majorTickMark val="none"/>
        <c:minorTickMark val="none"/>
        <c:tickLblPos val="none"/>
        <c:crossAx val="153752320"/>
        <c:crosses val="autoZero"/>
        <c:auto val="1"/>
        <c:lblOffset val="100"/>
        <c:baseTimeUnit val="years"/>
      </c:dateAx>
      <c:valAx>
        <c:axId val="1537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93.62</c:v>
                </c:pt>
                <c:pt idx="1">
                  <c:v>93.84</c:v>
                </c:pt>
                <c:pt idx="2">
                  <c:v>94.07</c:v>
                </c:pt>
                <c:pt idx="3">
                  <c:v>92.23</c:v>
                </c:pt>
                <c:pt idx="4">
                  <c:v>90.97</c:v>
                </c:pt>
              </c:numCache>
            </c:numRef>
          </c:val>
          <c:extLst xmlns:c16r2="http://schemas.microsoft.com/office/drawing/2015/06/chart">
            <c:ext xmlns:c16="http://schemas.microsoft.com/office/drawing/2014/chart" uri="{C3380CC4-5D6E-409C-BE32-E72D297353CC}">
              <c16:uniqueId val="{00000000-6FAF-4BBD-A700-CEDAE87C6DE9}"/>
            </c:ext>
          </c:extLst>
        </c:ser>
        <c:dLbls>
          <c:showLegendKey val="0"/>
          <c:showVal val="0"/>
          <c:showCatName val="0"/>
          <c:showSerName val="0"/>
          <c:showPercent val="0"/>
          <c:showBubbleSize val="0"/>
        </c:dLbls>
        <c:gapWidth val="150"/>
        <c:axId val="153803776"/>
        <c:axId val="1538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xmlns:c16r2="http://schemas.microsoft.com/office/drawing/2015/06/chart">
            <c:ext xmlns:c16="http://schemas.microsoft.com/office/drawing/2014/chart" uri="{C3380CC4-5D6E-409C-BE32-E72D297353CC}">
              <c16:uniqueId val="{00000001-6FAF-4BBD-A700-CEDAE87C6DE9}"/>
            </c:ext>
          </c:extLst>
        </c:ser>
        <c:dLbls>
          <c:showLegendKey val="0"/>
          <c:showVal val="0"/>
          <c:showCatName val="0"/>
          <c:showSerName val="0"/>
          <c:showPercent val="0"/>
          <c:showBubbleSize val="0"/>
        </c:dLbls>
        <c:marker val="1"/>
        <c:smooth val="0"/>
        <c:axId val="153803776"/>
        <c:axId val="153805952"/>
      </c:lineChart>
      <c:dateAx>
        <c:axId val="153803776"/>
        <c:scaling>
          <c:orientation val="minMax"/>
        </c:scaling>
        <c:delete val="1"/>
        <c:axPos val="b"/>
        <c:numFmt formatCode="ge" sourceLinked="1"/>
        <c:majorTickMark val="none"/>
        <c:minorTickMark val="none"/>
        <c:tickLblPos val="none"/>
        <c:crossAx val="153805952"/>
        <c:crosses val="autoZero"/>
        <c:auto val="1"/>
        <c:lblOffset val="100"/>
        <c:baseTimeUnit val="years"/>
      </c:dateAx>
      <c:valAx>
        <c:axId val="1538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108.76</c:v>
                </c:pt>
                <c:pt idx="1">
                  <c:v>110.2</c:v>
                </c:pt>
                <c:pt idx="2">
                  <c:v>109.83</c:v>
                </c:pt>
                <c:pt idx="3">
                  <c:v>109.53</c:v>
                </c:pt>
                <c:pt idx="4">
                  <c:v>105.93</c:v>
                </c:pt>
              </c:numCache>
            </c:numRef>
          </c:val>
          <c:extLst xmlns:c16r2="http://schemas.microsoft.com/office/drawing/2015/06/chart">
            <c:ext xmlns:c16="http://schemas.microsoft.com/office/drawing/2014/chart" uri="{C3380CC4-5D6E-409C-BE32-E72D297353CC}">
              <c16:uniqueId val="{00000000-D7BC-40B7-94EE-5CE7C458F862}"/>
            </c:ext>
          </c:extLst>
        </c:ser>
        <c:dLbls>
          <c:showLegendKey val="0"/>
          <c:showVal val="0"/>
          <c:showCatName val="0"/>
          <c:showSerName val="0"/>
          <c:showPercent val="0"/>
          <c:showBubbleSize val="0"/>
        </c:dLbls>
        <c:gapWidth val="150"/>
        <c:axId val="152173568"/>
        <c:axId val="1533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xmlns:c16r2="http://schemas.microsoft.com/office/drawing/2015/06/chart">
            <c:ext xmlns:c16="http://schemas.microsoft.com/office/drawing/2014/chart" uri="{C3380CC4-5D6E-409C-BE32-E72D297353CC}">
              <c16:uniqueId val="{00000001-D7BC-40B7-94EE-5CE7C458F862}"/>
            </c:ext>
          </c:extLst>
        </c:ser>
        <c:dLbls>
          <c:showLegendKey val="0"/>
          <c:showVal val="0"/>
          <c:showCatName val="0"/>
          <c:showSerName val="0"/>
          <c:showPercent val="0"/>
          <c:showBubbleSize val="0"/>
        </c:dLbls>
        <c:marker val="1"/>
        <c:smooth val="0"/>
        <c:axId val="152173568"/>
        <c:axId val="153367680"/>
      </c:lineChart>
      <c:dateAx>
        <c:axId val="152173568"/>
        <c:scaling>
          <c:orientation val="minMax"/>
        </c:scaling>
        <c:delete val="1"/>
        <c:axPos val="b"/>
        <c:numFmt formatCode="ge" sourceLinked="1"/>
        <c:majorTickMark val="none"/>
        <c:minorTickMark val="none"/>
        <c:tickLblPos val="none"/>
        <c:crossAx val="153367680"/>
        <c:crosses val="autoZero"/>
        <c:auto val="1"/>
        <c:lblOffset val="100"/>
        <c:baseTimeUnit val="years"/>
      </c:dateAx>
      <c:valAx>
        <c:axId val="15336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45.09</c:v>
                </c:pt>
                <c:pt idx="1">
                  <c:v>46.39</c:v>
                </c:pt>
                <c:pt idx="2">
                  <c:v>47.46</c:v>
                </c:pt>
                <c:pt idx="3">
                  <c:v>47.98</c:v>
                </c:pt>
                <c:pt idx="4">
                  <c:v>48.95</c:v>
                </c:pt>
              </c:numCache>
            </c:numRef>
          </c:val>
          <c:extLst xmlns:c16r2="http://schemas.microsoft.com/office/drawing/2015/06/chart">
            <c:ext xmlns:c16="http://schemas.microsoft.com/office/drawing/2014/chart" uri="{C3380CC4-5D6E-409C-BE32-E72D297353CC}">
              <c16:uniqueId val="{00000000-66EA-44DA-A973-77140C354573}"/>
            </c:ext>
          </c:extLst>
        </c:ser>
        <c:dLbls>
          <c:showLegendKey val="0"/>
          <c:showVal val="0"/>
          <c:showCatName val="0"/>
          <c:showSerName val="0"/>
          <c:showPercent val="0"/>
          <c:showBubbleSize val="0"/>
        </c:dLbls>
        <c:gapWidth val="150"/>
        <c:axId val="153394560"/>
        <c:axId val="1534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xmlns:c16r2="http://schemas.microsoft.com/office/drawing/2015/06/chart">
            <c:ext xmlns:c16="http://schemas.microsoft.com/office/drawing/2014/chart" uri="{C3380CC4-5D6E-409C-BE32-E72D297353CC}">
              <c16:uniqueId val="{00000001-66EA-44DA-A973-77140C354573}"/>
            </c:ext>
          </c:extLst>
        </c:ser>
        <c:dLbls>
          <c:showLegendKey val="0"/>
          <c:showVal val="0"/>
          <c:showCatName val="0"/>
          <c:showSerName val="0"/>
          <c:showPercent val="0"/>
          <c:showBubbleSize val="0"/>
        </c:dLbls>
        <c:marker val="1"/>
        <c:smooth val="0"/>
        <c:axId val="153394560"/>
        <c:axId val="153400832"/>
      </c:lineChart>
      <c:dateAx>
        <c:axId val="153394560"/>
        <c:scaling>
          <c:orientation val="minMax"/>
        </c:scaling>
        <c:delete val="1"/>
        <c:axPos val="b"/>
        <c:numFmt formatCode="ge" sourceLinked="1"/>
        <c:majorTickMark val="none"/>
        <c:minorTickMark val="none"/>
        <c:tickLblPos val="none"/>
        <c:crossAx val="153400832"/>
        <c:crosses val="autoZero"/>
        <c:auto val="1"/>
        <c:lblOffset val="100"/>
        <c:baseTimeUnit val="years"/>
      </c:dateAx>
      <c:valAx>
        <c:axId val="1534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12.27</c:v>
                </c:pt>
                <c:pt idx="1">
                  <c:v>12.68</c:v>
                </c:pt>
                <c:pt idx="2">
                  <c:v>16</c:v>
                </c:pt>
                <c:pt idx="3">
                  <c:v>20.11</c:v>
                </c:pt>
                <c:pt idx="4">
                  <c:v>24.16</c:v>
                </c:pt>
              </c:numCache>
            </c:numRef>
          </c:val>
          <c:extLst xmlns:c16r2="http://schemas.microsoft.com/office/drawing/2015/06/chart">
            <c:ext xmlns:c16="http://schemas.microsoft.com/office/drawing/2014/chart" uri="{C3380CC4-5D6E-409C-BE32-E72D297353CC}">
              <c16:uniqueId val="{00000000-D375-4E75-824E-31FB9F2D799A}"/>
            </c:ext>
          </c:extLst>
        </c:ser>
        <c:dLbls>
          <c:showLegendKey val="0"/>
          <c:showVal val="0"/>
          <c:showCatName val="0"/>
          <c:showSerName val="0"/>
          <c:showPercent val="0"/>
          <c:showBubbleSize val="0"/>
        </c:dLbls>
        <c:gapWidth val="150"/>
        <c:axId val="153505792"/>
        <c:axId val="1535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xmlns:c16r2="http://schemas.microsoft.com/office/drawing/2015/06/chart">
            <c:ext xmlns:c16="http://schemas.microsoft.com/office/drawing/2014/chart" uri="{C3380CC4-5D6E-409C-BE32-E72D297353CC}">
              <c16:uniqueId val="{00000001-D375-4E75-824E-31FB9F2D799A}"/>
            </c:ext>
          </c:extLst>
        </c:ser>
        <c:dLbls>
          <c:showLegendKey val="0"/>
          <c:showVal val="0"/>
          <c:showCatName val="0"/>
          <c:showSerName val="0"/>
          <c:showPercent val="0"/>
          <c:showBubbleSize val="0"/>
        </c:dLbls>
        <c:marker val="1"/>
        <c:smooth val="0"/>
        <c:axId val="153505792"/>
        <c:axId val="153507712"/>
      </c:lineChart>
      <c:dateAx>
        <c:axId val="153505792"/>
        <c:scaling>
          <c:orientation val="minMax"/>
        </c:scaling>
        <c:delete val="1"/>
        <c:axPos val="b"/>
        <c:numFmt formatCode="ge" sourceLinked="1"/>
        <c:majorTickMark val="none"/>
        <c:minorTickMark val="none"/>
        <c:tickLblPos val="none"/>
        <c:crossAx val="153507712"/>
        <c:crosses val="autoZero"/>
        <c:auto val="1"/>
        <c:lblOffset val="100"/>
        <c:baseTimeUnit val="years"/>
      </c:dateAx>
      <c:valAx>
        <c:axId val="1535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DF-4CAC-A3DB-09126ADA9334}"/>
            </c:ext>
          </c:extLst>
        </c:ser>
        <c:dLbls>
          <c:showLegendKey val="0"/>
          <c:showVal val="0"/>
          <c:showCatName val="0"/>
          <c:showSerName val="0"/>
          <c:showPercent val="0"/>
          <c:showBubbleSize val="0"/>
        </c:dLbls>
        <c:gapWidth val="150"/>
        <c:axId val="153819776"/>
        <c:axId val="1538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ADF-4CAC-A3DB-09126ADA9334}"/>
            </c:ext>
          </c:extLst>
        </c:ser>
        <c:dLbls>
          <c:showLegendKey val="0"/>
          <c:showVal val="0"/>
          <c:showCatName val="0"/>
          <c:showSerName val="0"/>
          <c:showPercent val="0"/>
          <c:showBubbleSize val="0"/>
        </c:dLbls>
        <c:marker val="1"/>
        <c:smooth val="0"/>
        <c:axId val="153819776"/>
        <c:axId val="153830144"/>
      </c:lineChart>
      <c:dateAx>
        <c:axId val="153819776"/>
        <c:scaling>
          <c:orientation val="minMax"/>
        </c:scaling>
        <c:delete val="1"/>
        <c:axPos val="b"/>
        <c:numFmt formatCode="ge" sourceLinked="1"/>
        <c:majorTickMark val="none"/>
        <c:minorTickMark val="none"/>
        <c:tickLblPos val="none"/>
        <c:crossAx val="153830144"/>
        <c:crosses val="autoZero"/>
        <c:auto val="1"/>
        <c:lblOffset val="100"/>
        <c:baseTimeUnit val="years"/>
      </c:dateAx>
      <c:valAx>
        <c:axId val="15383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290.82</c:v>
                </c:pt>
                <c:pt idx="1">
                  <c:v>318.63</c:v>
                </c:pt>
                <c:pt idx="2">
                  <c:v>350.68</c:v>
                </c:pt>
                <c:pt idx="3">
                  <c:v>317.87</c:v>
                </c:pt>
                <c:pt idx="4">
                  <c:v>304.26</c:v>
                </c:pt>
              </c:numCache>
            </c:numRef>
          </c:val>
          <c:extLst xmlns:c16r2="http://schemas.microsoft.com/office/drawing/2015/06/chart">
            <c:ext xmlns:c16="http://schemas.microsoft.com/office/drawing/2014/chart" uri="{C3380CC4-5D6E-409C-BE32-E72D297353CC}">
              <c16:uniqueId val="{00000000-EDB1-447F-B5F3-842635AE415D}"/>
            </c:ext>
          </c:extLst>
        </c:ser>
        <c:dLbls>
          <c:showLegendKey val="0"/>
          <c:showVal val="0"/>
          <c:showCatName val="0"/>
          <c:showSerName val="0"/>
          <c:showPercent val="0"/>
          <c:showBubbleSize val="0"/>
        </c:dLbls>
        <c:gapWidth val="150"/>
        <c:axId val="153856640"/>
        <c:axId val="153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xmlns:c16r2="http://schemas.microsoft.com/office/drawing/2015/06/chart">
            <c:ext xmlns:c16="http://schemas.microsoft.com/office/drawing/2014/chart" uri="{C3380CC4-5D6E-409C-BE32-E72D297353CC}">
              <c16:uniqueId val="{00000001-EDB1-447F-B5F3-842635AE415D}"/>
            </c:ext>
          </c:extLst>
        </c:ser>
        <c:dLbls>
          <c:showLegendKey val="0"/>
          <c:showVal val="0"/>
          <c:showCatName val="0"/>
          <c:showSerName val="0"/>
          <c:showPercent val="0"/>
          <c:showBubbleSize val="0"/>
        </c:dLbls>
        <c:marker val="1"/>
        <c:smooth val="0"/>
        <c:axId val="153856640"/>
        <c:axId val="153862912"/>
      </c:lineChart>
      <c:dateAx>
        <c:axId val="153856640"/>
        <c:scaling>
          <c:orientation val="minMax"/>
        </c:scaling>
        <c:delete val="1"/>
        <c:axPos val="b"/>
        <c:numFmt formatCode="ge" sourceLinked="1"/>
        <c:majorTickMark val="none"/>
        <c:minorTickMark val="none"/>
        <c:tickLblPos val="none"/>
        <c:crossAx val="153862912"/>
        <c:crosses val="autoZero"/>
        <c:auto val="1"/>
        <c:lblOffset val="100"/>
        <c:baseTimeUnit val="years"/>
      </c:dateAx>
      <c:valAx>
        <c:axId val="153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218.48</c:v>
                </c:pt>
                <c:pt idx="1">
                  <c:v>213.71</c:v>
                </c:pt>
                <c:pt idx="2">
                  <c:v>212.46</c:v>
                </c:pt>
                <c:pt idx="3">
                  <c:v>244.93</c:v>
                </c:pt>
                <c:pt idx="4">
                  <c:v>244.8</c:v>
                </c:pt>
              </c:numCache>
            </c:numRef>
          </c:val>
          <c:extLst xmlns:c16r2="http://schemas.microsoft.com/office/drawing/2015/06/chart">
            <c:ext xmlns:c16="http://schemas.microsoft.com/office/drawing/2014/chart" uri="{C3380CC4-5D6E-409C-BE32-E72D297353CC}">
              <c16:uniqueId val="{00000000-DF42-469F-A816-1BEBCE356716}"/>
            </c:ext>
          </c:extLst>
        </c:ser>
        <c:dLbls>
          <c:showLegendKey val="0"/>
          <c:showVal val="0"/>
          <c:showCatName val="0"/>
          <c:showSerName val="0"/>
          <c:showPercent val="0"/>
          <c:showBubbleSize val="0"/>
        </c:dLbls>
        <c:gapWidth val="150"/>
        <c:axId val="153574400"/>
        <c:axId val="1535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xmlns:c16r2="http://schemas.microsoft.com/office/drawing/2015/06/chart">
            <c:ext xmlns:c16="http://schemas.microsoft.com/office/drawing/2014/chart" uri="{C3380CC4-5D6E-409C-BE32-E72D297353CC}">
              <c16:uniqueId val="{00000001-DF42-469F-A816-1BEBCE356716}"/>
            </c:ext>
          </c:extLst>
        </c:ser>
        <c:dLbls>
          <c:showLegendKey val="0"/>
          <c:showVal val="0"/>
          <c:showCatName val="0"/>
          <c:showSerName val="0"/>
          <c:showPercent val="0"/>
          <c:showBubbleSize val="0"/>
        </c:dLbls>
        <c:marker val="1"/>
        <c:smooth val="0"/>
        <c:axId val="153574400"/>
        <c:axId val="153580672"/>
      </c:lineChart>
      <c:dateAx>
        <c:axId val="153574400"/>
        <c:scaling>
          <c:orientation val="minMax"/>
        </c:scaling>
        <c:delete val="1"/>
        <c:axPos val="b"/>
        <c:numFmt formatCode="ge" sourceLinked="1"/>
        <c:majorTickMark val="none"/>
        <c:minorTickMark val="none"/>
        <c:tickLblPos val="none"/>
        <c:crossAx val="153580672"/>
        <c:crosses val="autoZero"/>
        <c:auto val="1"/>
        <c:lblOffset val="100"/>
        <c:baseTimeUnit val="years"/>
      </c:dateAx>
      <c:valAx>
        <c:axId val="1535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104.44</c:v>
                </c:pt>
                <c:pt idx="1">
                  <c:v>105.77</c:v>
                </c:pt>
                <c:pt idx="2">
                  <c:v>105.02</c:v>
                </c:pt>
                <c:pt idx="3">
                  <c:v>104.6</c:v>
                </c:pt>
                <c:pt idx="4">
                  <c:v>100.8</c:v>
                </c:pt>
              </c:numCache>
            </c:numRef>
          </c:val>
          <c:extLst xmlns:c16r2="http://schemas.microsoft.com/office/drawing/2015/06/chart">
            <c:ext xmlns:c16="http://schemas.microsoft.com/office/drawing/2014/chart" uri="{C3380CC4-5D6E-409C-BE32-E72D297353CC}">
              <c16:uniqueId val="{00000000-FCE3-4041-9D6B-8E41E93B2E43}"/>
            </c:ext>
          </c:extLst>
        </c:ser>
        <c:dLbls>
          <c:showLegendKey val="0"/>
          <c:showVal val="0"/>
          <c:showCatName val="0"/>
          <c:showSerName val="0"/>
          <c:showPercent val="0"/>
          <c:showBubbleSize val="0"/>
        </c:dLbls>
        <c:gapWidth val="150"/>
        <c:axId val="153589632"/>
        <c:axId val="1536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xmlns:c16r2="http://schemas.microsoft.com/office/drawing/2015/06/chart">
            <c:ext xmlns:c16="http://schemas.microsoft.com/office/drawing/2014/chart" uri="{C3380CC4-5D6E-409C-BE32-E72D297353CC}">
              <c16:uniqueId val="{00000001-FCE3-4041-9D6B-8E41E93B2E43}"/>
            </c:ext>
          </c:extLst>
        </c:ser>
        <c:dLbls>
          <c:showLegendKey val="0"/>
          <c:showVal val="0"/>
          <c:showCatName val="0"/>
          <c:showSerName val="0"/>
          <c:showPercent val="0"/>
          <c:showBubbleSize val="0"/>
        </c:dLbls>
        <c:marker val="1"/>
        <c:smooth val="0"/>
        <c:axId val="153589632"/>
        <c:axId val="153681920"/>
      </c:lineChart>
      <c:dateAx>
        <c:axId val="153589632"/>
        <c:scaling>
          <c:orientation val="minMax"/>
        </c:scaling>
        <c:delete val="1"/>
        <c:axPos val="b"/>
        <c:numFmt formatCode="ge" sourceLinked="1"/>
        <c:majorTickMark val="none"/>
        <c:minorTickMark val="none"/>
        <c:tickLblPos val="none"/>
        <c:crossAx val="153681920"/>
        <c:crosses val="autoZero"/>
        <c:auto val="1"/>
        <c:lblOffset val="100"/>
        <c:baseTimeUnit val="years"/>
      </c:dateAx>
      <c:valAx>
        <c:axId val="1536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120.91</c:v>
                </c:pt>
                <c:pt idx="1">
                  <c:v>119.03</c:v>
                </c:pt>
                <c:pt idx="2">
                  <c:v>120</c:v>
                </c:pt>
                <c:pt idx="3">
                  <c:v>120.58</c:v>
                </c:pt>
                <c:pt idx="4">
                  <c:v>124.96</c:v>
                </c:pt>
              </c:numCache>
            </c:numRef>
          </c:val>
          <c:extLst xmlns:c16r2="http://schemas.microsoft.com/office/drawing/2015/06/chart">
            <c:ext xmlns:c16="http://schemas.microsoft.com/office/drawing/2014/chart" uri="{C3380CC4-5D6E-409C-BE32-E72D297353CC}">
              <c16:uniqueId val="{00000000-F5C3-4A57-99D2-14E9FADB67F0}"/>
            </c:ext>
          </c:extLst>
        </c:ser>
        <c:dLbls>
          <c:showLegendKey val="0"/>
          <c:showVal val="0"/>
          <c:showCatName val="0"/>
          <c:showSerName val="0"/>
          <c:showPercent val="0"/>
          <c:showBubbleSize val="0"/>
        </c:dLbls>
        <c:gapWidth val="150"/>
        <c:axId val="153712896"/>
        <c:axId val="1537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xmlns:c16r2="http://schemas.microsoft.com/office/drawing/2015/06/chart">
            <c:ext xmlns:c16="http://schemas.microsoft.com/office/drawing/2014/chart" uri="{C3380CC4-5D6E-409C-BE32-E72D297353CC}">
              <c16:uniqueId val="{00000001-F5C3-4A57-99D2-14E9FADB67F0}"/>
            </c:ext>
          </c:extLst>
        </c:ser>
        <c:dLbls>
          <c:showLegendKey val="0"/>
          <c:showVal val="0"/>
          <c:showCatName val="0"/>
          <c:showSerName val="0"/>
          <c:showPercent val="0"/>
          <c:showBubbleSize val="0"/>
        </c:dLbls>
        <c:marker val="1"/>
        <c:smooth val="0"/>
        <c:axId val="153712896"/>
        <c:axId val="153715072"/>
      </c:lineChart>
      <c:dateAx>
        <c:axId val="153712896"/>
        <c:scaling>
          <c:orientation val="minMax"/>
        </c:scaling>
        <c:delete val="1"/>
        <c:axPos val="b"/>
        <c:numFmt formatCode="ge" sourceLinked="1"/>
        <c:majorTickMark val="none"/>
        <c:minorTickMark val="none"/>
        <c:tickLblPos val="none"/>
        <c:crossAx val="153715072"/>
        <c:crosses val="autoZero"/>
        <c:auto val="1"/>
        <c:lblOffset val="100"/>
        <c:baseTimeUnit val="years"/>
      </c:dateAx>
      <c:valAx>
        <c:axId val="1537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浜松市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804780</v>
      </c>
      <c r="AM8" s="70"/>
      <c r="AN8" s="70"/>
      <c r="AO8" s="70"/>
      <c r="AP8" s="70"/>
      <c r="AQ8" s="70"/>
      <c r="AR8" s="70"/>
      <c r="AS8" s="70"/>
      <c r="AT8" s="66">
        <f>データ!$S$6</f>
        <v>1558.06</v>
      </c>
      <c r="AU8" s="67"/>
      <c r="AV8" s="67"/>
      <c r="AW8" s="67"/>
      <c r="AX8" s="67"/>
      <c r="AY8" s="67"/>
      <c r="AZ8" s="67"/>
      <c r="BA8" s="67"/>
      <c r="BB8" s="69">
        <f>データ!$T$6</f>
        <v>516.53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76.12</v>
      </c>
      <c r="J10" s="67"/>
      <c r="K10" s="67"/>
      <c r="L10" s="67"/>
      <c r="M10" s="67"/>
      <c r="N10" s="67"/>
      <c r="O10" s="68"/>
      <c r="P10" s="69">
        <f>データ!$P$6</f>
        <v>96.39</v>
      </c>
      <c r="Q10" s="69"/>
      <c r="R10" s="69"/>
      <c r="S10" s="69"/>
      <c r="T10" s="69"/>
      <c r="U10" s="69"/>
      <c r="V10" s="69"/>
      <c r="W10" s="70">
        <f>データ!$Q$6</f>
        <v>2116</v>
      </c>
      <c r="X10" s="70"/>
      <c r="Y10" s="70"/>
      <c r="Z10" s="70"/>
      <c r="AA10" s="70"/>
      <c r="AB10" s="70"/>
      <c r="AC10" s="70"/>
      <c r="AD10" s="2"/>
      <c r="AE10" s="2"/>
      <c r="AF10" s="2"/>
      <c r="AG10" s="2"/>
      <c r="AH10" s="4"/>
      <c r="AI10" s="4"/>
      <c r="AJ10" s="4"/>
      <c r="AK10" s="4"/>
      <c r="AL10" s="70">
        <f>データ!$U$6</f>
        <v>773718</v>
      </c>
      <c r="AM10" s="70"/>
      <c r="AN10" s="70"/>
      <c r="AO10" s="70"/>
      <c r="AP10" s="70"/>
      <c r="AQ10" s="70"/>
      <c r="AR10" s="70"/>
      <c r="AS10" s="70"/>
      <c r="AT10" s="66">
        <f>データ!$V$6</f>
        <v>462.41</v>
      </c>
      <c r="AU10" s="67"/>
      <c r="AV10" s="67"/>
      <c r="AW10" s="67"/>
      <c r="AX10" s="67"/>
      <c r="AY10" s="67"/>
      <c r="AZ10" s="67"/>
      <c r="BA10" s="67"/>
      <c r="BB10" s="69">
        <f>データ!$W$6</f>
        <v>1673.23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iEZ7pNEL+JGLDetSY7TX39QrzCIGKkH+SyL3Jbz/Fb/d0nfw/s2BYMNqJwghjffdLzHN3wiDDuowHgOaiFCHA==" saltValue="0gSxVOCr/SAD6yfBB5Di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221309</v>
      </c>
      <c r="D6" s="34">
        <f t="shared" si="3"/>
        <v>46</v>
      </c>
      <c r="E6" s="34">
        <f t="shared" si="3"/>
        <v>1</v>
      </c>
      <c r="F6" s="34">
        <f t="shared" si="3"/>
        <v>0</v>
      </c>
      <c r="G6" s="34">
        <f t="shared" si="3"/>
        <v>1</v>
      </c>
      <c r="H6" s="34" t="str">
        <f t="shared" si="3"/>
        <v>静岡県　浜松市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76.12</v>
      </c>
      <c r="P6" s="35">
        <f t="shared" si="3"/>
        <v>96.39</v>
      </c>
      <c r="Q6" s="35">
        <f t="shared" si="3"/>
        <v>2116</v>
      </c>
      <c r="R6" s="35">
        <f t="shared" si="3"/>
        <v>804780</v>
      </c>
      <c r="S6" s="35">
        <f t="shared" si="3"/>
        <v>1558.06</v>
      </c>
      <c r="T6" s="35">
        <f t="shared" si="3"/>
        <v>516.53</v>
      </c>
      <c r="U6" s="35">
        <f t="shared" si="3"/>
        <v>773718</v>
      </c>
      <c r="V6" s="35">
        <f t="shared" si="3"/>
        <v>462.41</v>
      </c>
      <c r="W6" s="35">
        <f t="shared" si="3"/>
        <v>1673.23</v>
      </c>
      <c r="X6" s="36">
        <f>IF(X7="",NA(),X7)</f>
        <v>108.76</v>
      </c>
      <c r="Y6" s="36">
        <f t="shared" ref="Y6:AG6" si="4">IF(Y7="",NA(),Y7)</f>
        <v>110.2</v>
      </c>
      <c r="Z6" s="36">
        <f t="shared" si="4"/>
        <v>109.83</v>
      </c>
      <c r="AA6" s="36">
        <f t="shared" si="4"/>
        <v>109.53</v>
      </c>
      <c r="AB6" s="36">
        <f t="shared" si="4"/>
        <v>105.93</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290.82</v>
      </c>
      <c r="AU6" s="36">
        <f t="shared" ref="AU6:BC6" si="6">IF(AU7="",NA(),AU7)</f>
        <v>318.63</v>
      </c>
      <c r="AV6" s="36">
        <f t="shared" si="6"/>
        <v>350.68</v>
      </c>
      <c r="AW6" s="36">
        <f t="shared" si="6"/>
        <v>317.87</v>
      </c>
      <c r="AX6" s="36">
        <f t="shared" si="6"/>
        <v>304.26</v>
      </c>
      <c r="AY6" s="36">
        <f t="shared" si="6"/>
        <v>178.43</v>
      </c>
      <c r="AZ6" s="36">
        <f t="shared" si="6"/>
        <v>168.99</v>
      </c>
      <c r="BA6" s="36">
        <f t="shared" si="6"/>
        <v>159.12</v>
      </c>
      <c r="BB6" s="36">
        <f t="shared" si="6"/>
        <v>169.68</v>
      </c>
      <c r="BC6" s="36">
        <f t="shared" si="6"/>
        <v>166.51</v>
      </c>
      <c r="BD6" s="35" t="str">
        <f>IF(BD7="","",IF(BD7="-","【-】","【"&amp;SUBSTITUTE(TEXT(BD7,"#,##0.00"),"-","△")&amp;"】"))</f>
        <v>【261.93】</v>
      </c>
      <c r="BE6" s="36">
        <f>IF(BE7="",NA(),BE7)</f>
        <v>218.48</v>
      </c>
      <c r="BF6" s="36">
        <f t="shared" ref="BF6:BN6" si="7">IF(BF7="",NA(),BF7)</f>
        <v>213.71</v>
      </c>
      <c r="BG6" s="36">
        <f t="shared" si="7"/>
        <v>212.46</v>
      </c>
      <c r="BH6" s="36">
        <f t="shared" si="7"/>
        <v>244.93</v>
      </c>
      <c r="BI6" s="36">
        <f t="shared" si="7"/>
        <v>244.8</v>
      </c>
      <c r="BJ6" s="36">
        <f t="shared" si="7"/>
        <v>220.35</v>
      </c>
      <c r="BK6" s="36">
        <f t="shared" si="7"/>
        <v>212.16</v>
      </c>
      <c r="BL6" s="36">
        <f t="shared" si="7"/>
        <v>206.16</v>
      </c>
      <c r="BM6" s="36">
        <f t="shared" si="7"/>
        <v>203.63</v>
      </c>
      <c r="BN6" s="36">
        <f t="shared" si="7"/>
        <v>198.51</v>
      </c>
      <c r="BO6" s="35" t="str">
        <f>IF(BO7="","",IF(BO7="-","【-】","【"&amp;SUBSTITUTE(TEXT(BO7,"#,##0.00"),"-","△")&amp;"】"))</f>
        <v>【270.46】</v>
      </c>
      <c r="BP6" s="36">
        <f>IF(BP7="",NA(),BP7)</f>
        <v>104.44</v>
      </c>
      <c r="BQ6" s="36">
        <f t="shared" ref="BQ6:BY6" si="8">IF(BQ7="",NA(),BQ7)</f>
        <v>105.77</v>
      </c>
      <c r="BR6" s="36">
        <f t="shared" si="8"/>
        <v>105.02</v>
      </c>
      <c r="BS6" s="36">
        <f t="shared" si="8"/>
        <v>104.6</v>
      </c>
      <c r="BT6" s="36">
        <f t="shared" si="8"/>
        <v>100.8</v>
      </c>
      <c r="BU6" s="36">
        <f t="shared" si="8"/>
        <v>104.05</v>
      </c>
      <c r="BV6" s="36">
        <f t="shared" si="8"/>
        <v>104.16</v>
      </c>
      <c r="BW6" s="36">
        <f t="shared" si="8"/>
        <v>104.03</v>
      </c>
      <c r="BX6" s="36">
        <f t="shared" si="8"/>
        <v>103.04</v>
      </c>
      <c r="BY6" s="36">
        <f t="shared" si="8"/>
        <v>103.28</v>
      </c>
      <c r="BZ6" s="35" t="str">
        <f>IF(BZ7="","",IF(BZ7="-","【-】","【"&amp;SUBSTITUTE(TEXT(BZ7,"#,##0.00"),"-","△")&amp;"】"))</f>
        <v>【103.91】</v>
      </c>
      <c r="CA6" s="36">
        <f>IF(CA7="",NA(),CA7)</f>
        <v>120.91</v>
      </c>
      <c r="CB6" s="36">
        <f t="shared" ref="CB6:CJ6" si="9">IF(CB7="",NA(),CB7)</f>
        <v>119.03</v>
      </c>
      <c r="CC6" s="36">
        <f t="shared" si="9"/>
        <v>120</v>
      </c>
      <c r="CD6" s="36">
        <f t="shared" si="9"/>
        <v>120.58</v>
      </c>
      <c r="CE6" s="36">
        <f t="shared" si="9"/>
        <v>124.96</v>
      </c>
      <c r="CF6" s="36">
        <f t="shared" si="9"/>
        <v>171.57</v>
      </c>
      <c r="CG6" s="36">
        <f t="shared" si="9"/>
        <v>171.29</v>
      </c>
      <c r="CH6" s="36">
        <f t="shared" si="9"/>
        <v>171.54</v>
      </c>
      <c r="CI6" s="36">
        <f t="shared" si="9"/>
        <v>173</v>
      </c>
      <c r="CJ6" s="36">
        <f t="shared" si="9"/>
        <v>173.11</v>
      </c>
      <c r="CK6" s="35" t="str">
        <f>IF(CK7="","",IF(CK7="-","【-】","【"&amp;SUBSTITUTE(TEXT(CK7,"#,##0.00"),"-","△")&amp;"】"))</f>
        <v>【167.11】</v>
      </c>
      <c r="CL6" s="36">
        <f>IF(CL7="",NA(),CL7)</f>
        <v>62.96</v>
      </c>
      <c r="CM6" s="36">
        <f t="shared" ref="CM6:CU6" si="10">IF(CM7="",NA(),CM7)</f>
        <v>62.49</v>
      </c>
      <c r="CN6" s="36">
        <f t="shared" si="10"/>
        <v>62.31</v>
      </c>
      <c r="CO6" s="36">
        <f t="shared" si="10"/>
        <v>63.25</v>
      </c>
      <c r="CP6" s="36">
        <f t="shared" si="10"/>
        <v>63.78</v>
      </c>
      <c r="CQ6" s="36">
        <f t="shared" si="10"/>
        <v>58.97</v>
      </c>
      <c r="CR6" s="36">
        <f t="shared" si="10"/>
        <v>58.67</v>
      </c>
      <c r="CS6" s="36">
        <f t="shared" si="10"/>
        <v>59</v>
      </c>
      <c r="CT6" s="36">
        <f t="shared" si="10"/>
        <v>59.36</v>
      </c>
      <c r="CU6" s="36">
        <f t="shared" si="10"/>
        <v>59.32</v>
      </c>
      <c r="CV6" s="35" t="str">
        <f>IF(CV7="","",IF(CV7="-","【-】","【"&amp;SUBSTITUTE(TEXT(CV7,"#,##0.00"),"-","△")&amp;"】"))</f>
        <v>【60.27】</v>
      </c>
      <c r="CW6" s="36">
        <f>IF(CW7="",NA(),CW7)</f>
        <v>93.62</v>
      </c>
      <c r="CX6" s="36">
        <f t="shared" ref="CX6:DF6" si="11">IF(CX7="",NA(),CX7)</f>
        <v>93.84</v>
      </c>
      <c r="CY6" s="36">
        <f t="shared" si="11"/>
        <v>94.07</v>
      </c>
      <c r="CZ6" s="36">
        <f t="shared" si="11"/>
        <v>92.23</v>
      </c>
      <c r="DA6" s="36">
        <f t="shared" si="11"/>
        <v>90.97</v>
      </c>
      <c r="DB6" s="36">
        <f t="shared" si="11"/>
        <v>92.91</v>
      </c>
      <c r="DC6" s="36">
        <f t="shared" si="11"/>
        <v>93.36</v>
      </c>
      <c r="DD6" s="36">
        <f t="shared" si="11"/>
        <v>93.69</v>
      </c>
      <c r="DE6" s="36">
        <f t="shared" si="11"/>
        <v>93.82</v>
      </c>
      <c r="DF6" s="36">
        <f t="shared" si="11"/>
        <v>93.74</v>
      </c>
      <c r="DG6" s="35" t="str">
        <f>IF(DG7="","",IF(DG7="-","【-】","【"&amp;SUBSTITUTE(TEXT(DG7,"#,##0.00"),"-","△")&amp;"】"))</f>
        <v>【89.92】</v>
      </c>
      <c r="DH6" s="36">
        <f>IF(DH7="",NA(),DH7)</f>
        <v>45.09</v>
      </c>
      <c r="DI6" s="36">
        <f t="shared" ref="DI6:DQ6" si="12">IF(DI7="",NA(),DI7)</f>
        <v>46.39</v>
      </c>
      <c r="DJ6" s="36">
        <f t="shared" si="12"/>
        <v>47.46</v>
      </c>
      <c r="DK6" s="36">
        <f t="shared" si="12"/>
        <v>47.98</v>
      </c>
      <c r="DL6" s="36">
        <f t="shared" si="12"/>
        <v>48.95</v>
      </c>
      <c r="DM6" s="36">
        <f t="shared" si="12"/>
        <v>46.73</v>
      </c>
      <c r="DN6" s="36">
        <f t="shared" si="12"/>
        <v>47.39</v>
      </c>
      <c r="DO6" s="36">
        <f t="shared" si="12"/>
        <v>48.05</v>
      </c>
      <c r="DP6" s="36">
        <f t="shared" si="12"/>
        <v>48.64</v>
      </c>
      <c r="DQ6" s="36">
        <f t="shared" si="12"/>
        <v>49.23</v>
      </c>
      <c r="DR6" s="35" t="str">
        <f>IF(DR7="","",IF(DR7="-","【-】","【"&amp;SUBSTITUTE(TEXT(DR7,"#,##0.00"),"-","△")&amp;"】"))</f>
        <v>【48.85】</v>
      </c>
      <c r="DS6" s="36">
        <f>IF(DS7="",NA(),DS7)</f>
        <v>12.27</v>
      </c>
      <c r="DT6" s="36">
        <f t="shared" ref="DT6:EB6" si="13">IF(DT7="",NA(),DT7)</f>
        <v>12.68</v>
      </c>
      <c r="DU6" s="36">
        <f t="shared" si="13"/>
        <v>16</v>
      </c>
      <c r="DV6" s="36">
        <f t="shared" si="13"/>
        <v>20.11</v>
      </c>
      <c r="DW6" s="36">
        <f t="shared" si="13"/>
        <v>24.16</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0.55000000000000004</v>
      </c>
      <c r="EE6" s="36">
        <f t="shared" ref="EE6:EM6" si="14">IF(EE7="",NA(),EE7)</f>
        <v>0.5</v>
      </c>
      <c r="EF6" s="36">
        <f t="shared" si="14"/>
        <v>0.55000000000000004</v>
      </c>
      <c r="EG6" s="36">
        <f t="shared" si="14"/>
        <v>0.57999999999999996</v>
      </c>
      <c r="EH6" s="36">
        <f t="shared" si="14"/>
        <v>0.56999999999999995</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221309</v>
      </c>
      <c r="D7" s="38">
        <v>46</v>
      </c>
      <c r="E7" s="38">
        <v>1</v>
      </c>
      <c r="F7" s="38">
        <v>0</v>
      </c>
      <c r="G7" s="38">
        <v>1</v>
      </c>
      <c r="H7" s="38" t="s">
        <v>93</v>
      </c>
      <c r="I7" s="38" t="s">
        <v>94</v>
      </c>
      <c r="J7" s="38" t="s">
        <v>95</v>
      </c>
      <c r="K7" s="38" t="s">
        <v>96</v>
      </c>
      <c r="L7" s="38" t="s">
        <v>97</v>
      </c>
      <c r="M7" s="38" t="s">
        <v>98</v>
      </c>
      <c r="N7" s="39" t="s">
        <v>99</v>
      </c>
      <c r="O7" s="39">
        <v>76.12</v>
      </c>
      <c r="P7" s="39">
        <v>96.39</v>
      </c>
      <c r="Q7" s="39">
        <v>2116</v>
      </c>
      <c r="R7" s="39">
        <v>804780</v>
      </c>
      <c r="S7" s="39">
        <v>1558.06</v>
      </c>
      <c r="T7" s="39">
        <v>516.53</v>
      </c>
      <c r="U7" s="39">
        <v>773718</v>
      </c>
      <c r="V7" s="39">
        <v>462.41</v>
      </c>
      <c r="W7" s="39">
        <v>1673.23</v>
      </c>
      <c r="X7" s="39">
        <v>108.76</v>
      </c>
      <c r="Y7" s="39">
        <v>110.2</v>
      </c>
      <c r="Z7" s="39">
        <v>109.83</v>
      </c>
      <c r="AA7" s="39">
        <v>109.53</v>
      </c>
      <c r="AB7" s="39">
        <v>105.93</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290.82</v>
      </c>
      <c r="AU7" s="39">
        <v>318.63</v>
      </c>
      <c r="AV7" s="39">
        <v>350.68</v>
      </c>
      <c r="AW7" s="39">
        <v>317.87</v>
      </c>
      <c r="AX7" s="39">
        <v>304.26</v>
      </c>
      <c r="AY7" s="39">
        <v>178.43</v>
      </c>
      <c r="AZ7" s="39">
        <v>168.99</v>
      </c>
      <c r="BA7" s="39">
        <v>159.12</v>
      </c>
      <c r="BB7" s="39">
        <v>169.68</v>
      </c>
      <c r="BC7" s="39">
        <v>166.51</v>
      </c>
      <c r="BD7" s="39">
        <v>261.93</v>
      </c>
      <c r="BE7" s="39">
        <v>218.48</v>
      </c>
      <c r="BF7" s="39">
        <v>213.71</v>
      </c>
      <c r="BG7" s="39">
        <v>212.46</v>
      </c>
      <c r="BH7" s="39">
        <v>244.93</v>
      </c>
      <c r="BI7" s="39">
        <v>244.8</v>
      </c>
      <c r="BJ7" s="39">
        <v>220.35</v>
      </c>
      <c r="BK7" s="39">
        <v>212.16</v>
      </c>
      <c r="BL7" s="39">
        <v>206.16</v>
      </c>
      <c r="BM7" s="39">
        <v>203.63</v>
      </c>
      <c r="BN7" s="39">
        <v>198.51</v>
      </c>
      <c r="BO7" s="39">
        <v>270.45999999999998</v>
      </c>
      <c r="BP7" s="39">
        <v>104.44</v>
      </c>
      <c r="BQ7" s="39">
        <v>105.77</v>
      </c>
      <c r="BR7" s="39">
        <v>105.02</v>
      </c>
      <c r="BS7" s="39">
        <v>104.6</v>
      </c>
      <c r="BT7" s="39">
        <v>100.8</v>
      </c>
      <c r="BU7" s="39">
        <v>104.05</v>
      </c>
      <c r="BV7" s="39">
        <v>104.16</v>
      </c>
      <c r="BW7" s="39">
        <v>104.03</v>
      </c>
      <c r="BX7" s="39">
        <v>103.04</v>
      </c>
      <c r="BY7" s="39">
        <v>103.28</v>
      </c>
      <c r="BZ7" s="39">
        <v>103.91</v>
      </c>
      <c r="CA7" s="39">
        <v>120.91</v>
      </c>
      <c r="CB7" s="39">
        <v>119.03</v>
      </c>
      <c r="CC7" s="39">
        <v>120</v>
      </c>
      <c r="CD7" s="39">
        <v>120.58</v>
      </c>
      <c r="CE7" s="39">
        <v>124.96</v>
      </c>
      <c r="CF7" s="39">
        <v>171.57</v>
      </c>
      <c r="CG7" s="39">
        <v>171.29</v>
      </c>
      <c r="CH7" s="39">
        <v>171.54</v>
      </c>
      <c r="CI7" s="39">
        <v>173</v>
      </c>
      <c r="CJ7" s="39">
        <v>173.11</v>
      </c>
      <c r="CK7" s="39">
        <v>167.11</v>
      </c>
      <c r="CL7" s="39">
        <v>62.96</v>
      </c>
      <c r="CM7" s="39">
        <v>62.49</v>
      </c>
      <c r="CN7" s="39">
        <v>62.31</v>
      </c>
      <c r="CO7" s="39">
        <v>63.25</v>
      </c>
      <c r="CP7" s="39">
        <v>63.78</v>
      </c>
      <c r="CQ7" s="39">
        <v>58.97</v>
      </c>
      <c r="CR7" s="39">
        <v>58.67</v>
      </c>
      <c r="CS7" s="39">
        <v>59</v>
      </c>
      <c r="CT7" s="39">
        <v>59.36</v>
      </c>
      <c r="CU7" s="39">
        <v>59.32</v>
      </c>
      <c r="CV7" s="39">
        <v>60.27</v>
      </c>
      <c r="CW7" s="39">
        <v>93.62</v>
      </c>
      <c r="CX7" s="39">
        <v>93.84</v>
      </c>
      <c r="CY7" s="39">
        <v>94.07</v>
      </c>
      <c r="CZ7" s="39">
        <v>92.23</v>
      </c>
      <c r="DA7" s="39">
        <v>90.97</v>
      </c>
      <c r="DB7" s="39">
        <v>92.91</v>
      </c>
      <c r="DC7" s="39">
        <v>93.36</v>
      </c>
      <c r="DD7" s="39">
        <v>93.69</v>
      </c>
      <c r="DE7" s="39">
        <v>93.82</v>
      </c>
      <c r="DF7" s="39">
        <v>93.74</v>
      </c>
      <c r="DG7" s="39">
        <v>89.92</v>
      </c>
      <c r="DH7" s="39">
        <v>45.09</v>
      </c>
      <c r="DI7" s="39">
        <v>46.39</v>
      </c>
      <c r="DJ7" s="39">
        <v>47.46</v>
      </c>
      <c r="DK7" s="39">
        <v>47.98</v>
      </c>
      <c r="DL7" s="39">
        <v>48.95</v>
      </c>
      <c r="DM7" s="39">
        <v>46.73</v>
      </c>
      <c r="DN7" s="39">
        <v>47.39</v>
      </c>
      <c r="DO7" s="39">
        <v>48.05</v>
      </c>
      <c r="DP7" s="39">
        <v>48.64</v>
      </c>
      <c r="DQ7" s="39">
        <v>49.23</v>
      </c>
      <c r="DR7" s="39">
        <v>48.85</v>
      </c>
      <c r="DS7" s="39">
        <v>12.27</v>
      </c>
      <c r="DT7" s="39">
        <v>12.68</v>
      </c>
      <c r="DU7" s="39">
        <v>16</v>
      </c>
      <c r="DV7" s="39">
        <v>20.11</v>
      </c>
      <c r="DW7" s="39">
        <v>24.16</v>
      </c>
      <c r="DX7" s="39">
        <v>15.33</v>
      </c>
      <c r="DY7" s="39">
        <v>16.739999999999998</v>
      </c>
      <c r="DZ7" s="39">
        <v>17.97</v>
      </c>
      <c r="EA7" s="39">
        <v>19.95</v>
      </c>
      <c r="EB7" s="39">
        <v>21.62</v>
      </c>
      <c r="EC7" s="39">
        <v>17.8</v>
      </c>
      <c r="ED7" s="39">
        <v>0.55000000000000004</v>
      </c>
      <c r="EE7" s="39">
        <v>0.5</v>
      </c>
      <c r="EF7" s="39">
        <v>0.55000000000000004</v>
      </c>
      <c r="EG7" s="39">
        <v>0.57999999999999996</v>
      </c>
      <c r="EH7" s="39">
        <v>0.56999999999999995</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H0000</cp:lastModifiedBy>
  <cp:lastPrinted>2020-01-31T01:23:48Z</cp:lastPrinted>
  <dcterms:created xsi:type="dcterms:W3CDTF">2019-12-05T04:17:32Z</dcterms:created>
  <dcterms:modified xsi:type="dcterms:W3CDTF">2020-01-31T01:38:22Z</dcterms:modified>
  <cp:category/>
</cp:coreProperties>
</file>