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911250\Desktop\"/>
    </mc:Choice>
  </mc:AlternateContent>
  <workbookProtection workbookAlgorithmName="SHA-512" workbookHashValue="U40EnCgVDZLCc1HxrfSsyiu66mWNpwlKgoKj0DdeIH6LAst2GqKk1xOJTx804fsBjX+c4UJ/Qpl4KZrUmPPrZA==" workbookSaltValue="yktuymGUWd3nzi+tkduHw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P10" i="4"/>
  <c r="B10" i="4"/>
  <c r="AD8" i="4"/>
  <c r="P8" i="4"/>
  <c r="I8" i="4"/>
  <c r="B8" i="4"/>
  <c r="C10" i="5" l="1"/>
  <c r="E10" i="5"/>
  <c r="D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<sst xmlns="http://schemas.openxmlformats.org/spreadsheetml/2006/main" count="228" uniqueCount="114">
  <si>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</si>
  <si>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</si>
  <si>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</si>
  <si>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</si>
  <si>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</si>
  <si>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</si>
  <si>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</si>
  <si>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</si>
  <si>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</si>
  <si>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</si>
  <si>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</si>
  <si>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</si>
  <si>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</si>
  <si>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</si>
  <si>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</si>
  <si>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</si>
  <si>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</si>
  <si>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</si>
  <si>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</si>
  <si>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</si>
  <si>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</si>
  <si>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</si>
  <si>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</si>
  <si>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</si>
  <si>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</si>
  <si>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</si>
  <si>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</si>
  <si>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</si>
  <si>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</si>
  <si>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</si>
  <si>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</si>
  <si>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</si>
  <si>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</si>
  <si>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</si>
  <si>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</si>
  <si>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</si>
  <si>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</si>
  <si>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</si>
  <si>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</si>
  <si>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</si>
  <si>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</si>
  <si>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</si>
  <si>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</si>
  <si>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</si>
  <si>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</si>
  <si>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</si>
  <si>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</si>
  <si>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</si>
  <si>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</si>
  <si>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</si>
  <si>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</si>
  <si>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</si>
  <si>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</si>
  <si>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</si>
  <si>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</si>
  <si>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</si>
  <si>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</si>
  <si>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</si>
  <si>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</si>
  <si>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</si>
  <si>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</si>
  <si>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</si>
  <si>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</si>
  <si>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</si>
  <si>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</si>
  <si>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</si>
  <si>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</si>
  <si>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</si>
  <si>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</si>
  <si>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</si>
  <si>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</si>
  <si>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</si>
  <si>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</si>
  <si>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</si>
  <si>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</si>
  <si>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</si>
  <si>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</si>
  <si>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</si>
  <si>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</si>
  <si>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</si>
  <si>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</si>
  <si>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</si>
  <si>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</si>
  <si>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</si>
  <si>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</si>
  <si>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</si>
  <si>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</si>
  <si>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</si>
  <si>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</si>
  <si>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</si>
  <si>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</si>
  <si>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</si>
  <si>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</si>
  <si>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</si>
  <si>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</si>
  <si>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</si>
  <si>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</si>
  <si>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</si>
  <si>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</si>
  <si>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</si>
  <si>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</si>
  <si>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</si>
  <si>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</si>
  <si>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</si>
  <si>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</si>
  <si>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</si>
  <si>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</si>
  <si>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</si>
  <si>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</si>
  <si>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</si>
  <si>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</si>
  <si>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管種のほとんどはＶＰ管であり、管きょの老朽化が深刻化するまでに至っていない。</t>
    <rPh sb="1" eb="2">
      <t>カン</t>
    </rPh>
    <rPh sb="2" eb="3">
      <t>シュ</t>
    </rPh>
    <rPh sb="11" eb="12">
      <t>カン</t>
    </rPh>
    <rPh sb="16" eb="17">
      <t>カン</t>
    </rPh>
    <rPh sb="20" eb="23">
      <t>ロウキュウカ</t>
    </rPh>
    <rPh sb="24" eb="27">
      <t>シンコクカ</t>
    </rPh>
    <rPh sb="32" eb="33">
      <t>イタ</t>
    </rPh>
    <phoneticPr fontId="4"/>
  </si>
  <si>
    <t>　供用開始から15年程度が経過しており、今後施設の老朽化と共に故障・修繕が多くなることが予想される。計画的な施設更新を実施し、維持管理費用の平準化を図っていく必要がある。</t>
    <rPh sb="1" eb="3">
      <t>キョウヨウ</t>
    </rPh>
    <rPh sb="3" eb="5">
      <t>カイシ</t>
    </rPh>
    <rPh sb="9" eb="10">
      <t>ネン</t>
    </rPh>
    <rPh sb="10" eb="12">
      <t>テイド</t>
    </rPh>
    <rPh sb="13" eb="15">
      <t>ケイカ</t>
    </rPh>
    <rPh sb="20" eb="22">
      <t>コンゴ</t>
    </rPh>
    <rPh sb="22" eb="24">
      <t>シセツ</t>
    </rPh>
    <rPh sb="25" eb="28">
      <t>ロウキュウカ</t>
    </rPh>
    <rPh sb="29" eb="30">
      <t>トモ</t>
    </rPh>
    <rPh sb="31" eb="33">
      <t>コショウ</t>
    </rPh>
    <rPh sb="34" eb="36">
      <t>シュウゼン</t>
    </rPh>
    <rPh sb="37" eb="38">
      <t>オオ</t>
    </rPh>
    <rPh sb="44" eb="46">
      <t>ヨソウ</t>
    </rPh>
    <rPh sb="50" eb="53">
      <t>ケイカクテキ</t>
    </rPh>
    <rPh sb="54" eb="56">
      <t>シセツ</t>
    </rPh>
    <rPh sb="56" eb="58">
      <t>コウシン</t>
    </rPh>
    <rPh sb="59" eb="61">
      <t>ジッシ</t>
    </rPh>
    <rPh sb="63" eb="65">
      <t>イジ</t>
    </rPh>
    <rPh sb="65" eb="67">
      <t>カンリ</t>
    </rPh>
    <rPh sb="67" eb="69">
      <t>ヒヨウ</t>
    </rPh>
    <rPh sb="70" eb="73">
      <t>ヘイジュンカ</t>
    </rPh>
    <rPh sb="74" eb="75">
      <t>ハカ</t>
    </rPh>
    <rPh sb="79" eb="81">
      <t>ヒツヨウ</t>
    </rPh>
    <phoneticPr fontId="4"/>
  </si>
  <si>
    <t>①収益的収支比率
　公共下水道への接続統合に関する経費により一時的な比率の変動はあるが、その後は現状維持で推移する見込みである。
④企業債残高対事業規模比率
　事業開始による償還が進み、比率は減少傾向になる見込みである。
⑤経費回収率、⑥汚水処理原価、⑦施設利用率
　施設利用者の高齢化による人口減少傾向や節水に伴う使用量の減少により、使用料の増収は見込めないため、継続して収益バランスの検討及びより一層の経費削減に取り組んでいく必要がある。
⑧水洗化率
　未接続世帯に対し、継続して接続依頼を行っていく。</t>
    <rPh sb="1" eb="4">
      <t>シュウエキテキ</t>
    </rPh>
    <rPh sb="4" eb="6">
      <t>シュウシ</t>
    </rPh>
    <rPh sb="6" eb="8">
      <t>ヒリツ</t>
    </rPh>
    <rPh sb="10" eb="12">
      <t>コウキョウ</t>
    </rPh>
    <rPh sb="12" eb="15">
      <t>ゲスイドウ</t>
    </rPh>
    <rPh sb="17" eb="19">
      <t>セツゾク</t>
    </rPh>
    <rPh sb="19" eb="21">
      <t>トウゴウ</t>
    </rPh>
    <rPh sb="22" eb="23">
      <t>カン</t>
    </rPh>
    <rPh sb="25" eb="27">
      <t>ケイヒ</t>
    </rPh>
    <rPh sb="30" eb="33">
      <t>イチジテキ</t>
    </rPh>
    <rPh sb="34" eb="36">
      <t>ヒリツ</t>
    </rPh>
    <rPh sb="37" eb="39">
      <t>ヘンドウ</t>
    </rPh>
    <rPh sb="46" eb="47">
      <t>ゴ</t>
    </rPh>
    <rPh sb="48" eb="50">
      <t>ゲンジョウ</t>
    </rPh>
    <rPh sb="50" eb="52">
      <t>イジ</t>
    </rPh>
    <rPh sb="53" eb="55">
      <t>スイイ</t>
    </rPh>
    <rPh sb="57" eb="59">
      <t>ミコ</t>
    </rPh>
    <rPh sb="66" eb="68">
      <t>キギョウ</t>
    </rPh>
    <rPh sb="68" eb="69">
      <t>サイ</t>
    </rPh>
    <rPh sb="69" eb="71">
      <t>ザンダカ</t>
    </rPh>
    <rPh sb="71" eb="72">
      <t>タイ</t>
    </rPh>
    <rPh sb="72" eb="74">
      <t>ジギョウ</t>
    </rPh>
    <rPh sb="74" eb="76">
      <t>キボ</t>
    </rPh>
    <rPh sb="76" eb="78">
      <t>ヒリツ</t>
    </rPh>
    <rPh sb="80" eb="82">
      <t>ジギョウ</t>
    </rPh>
    <rPh sb="82" eb="84">
      <t>カイシ</t>
    </rPh>
    <rPh sb="87" eb="89">
      <t>ショウカン</t>
    </rPh>
    <rPh sb="90" eb="91">
      <t>スス</t>
    </rPh>
    <rPh sb="93" eb="95">
      <t>ヒリツ</t>
    </rPh>
    <rPh sb="96" eb="98">
      <t>ゲンショウ</t>
    </rPh>
    <rPh sb="98" eb="100">
      <t>ケイコウ</t>
    </rPh>
    <rPh sb="103" eb="105">
      <t>ミコ</t>
    </rPh>
    <rPh sb="112" eb="114">
      <t>ケイヒ</t>
    </rPh>
    <rPh sb="114" eb="116">
      <t>カイシュウ</t>
    </rPh>
    <rPh sb="116" eb="117">
      <t>リツ</t>
    </rPh>
    <rPh sb="134" eb="136">
      <t>シセツ</t>
    </rPh>
    <rPh sb="136" eb="139">
      <t>リヨウシャ</t>
    </rPh>
    <rPh sb="140" eb="143">
      <t>コウレイカ</t>
    </rPh>
    <rPh sb="146" eb="148">
      <t>ジンコウ</t>
    </rPh>
    <rPh sb="148" eb="150">
      <t>ゲンショウ</t>
    </rPh>
    <rPh sb="150" eb="152">
      <t>ケイコウ</t>
    </rPh>
    <rPh sb="156" eb="157">
      <t>トモナ</t>
    </rPh>
    <rPh sb="168" eb="170">
      <t>シヨウ</t>
    </rPh>
    <rPh sb="170" eb="171">
      <t>リョウ</t>
    </rPh>
    <rPh sb="172" eb="174">
      <t>ゾウシュウ</t>
    </rPh>
    <rPh sb="175" eb="177">
      <t>ミコ</t>
    </rPh>
    <rPh sb="183" eb="185">
      <t>ケイゾク</t>
    </rPh>
    <rPh sb="187" eb="189">
      <t>シュウエキ</t>
    </rPh>
    <rPh sb="194" eb="196">
      <t>ケントウ</t>
    </rPh>
    <rPh sb="196" eb="197">
      <t>オヨ</t>
    </rPh>
    <rPh sb="208" eb="209">
      <t>ト</t>
    </rPh>
    <rPh sb="210" eb="211">
      <t>ク</t>
    </rPh>
    <rPh sb="215" eb="217">
      <t>ヒツヨウ</t>
    </rPh>
    <rPh sb="223" eb="226">
      <t>スイセンカ</t>
    </rPh>
    <rPh sb="226" eb="227">
      <t>リツ</t>
    </rPh>
    <rPh sb="229" eb="232">
      <t>ミセツゾク</t>
    </rPh>
    <rPh sb="232" eb="234">
      <t>セタイ</t>
    </rPh>
    <rPh sb="235" eb="236">
      <t>タイ</t>
    </rPh>
    <rPh sb="238" eb="240">
      <t>ケイゾク</t>
    </rPh>
    <rPh sb="242" eb="244">
      <t>セツゾク</t>
    </rPh>
    <rPh sb="244" eb="246">
      <t>イライ</t>
    </rPh>
    <rPh sb="247" eb="2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</si>
</sst>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DA-4077-9911-62332BA2F6B7}"/>
            </c:ext>
          </c:extLst>
        </c:ser>
        <c:dLbls>
          <c:showLegendKey val="0"/>
          <c:showVal val="0"/>
          <c:showCatName val="0"/>
          <c:showSerName val="0"/>
          <c:showPercent val="0"/>
          <c:showBubbleSize val="0"/>
        </c:dLbls>
        <c:gapWidth val="150"/>
        <c:axId val="174593536"/>
        <c:axId val="1745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ADA-4077-9911-62332BA2F6B7}"/>
            </c:ext>
          </c:extLst>
        </c:ser>
        <c:dLbls>
          <c:showLegendKey val="0"/>
          <c:showVal val="0"/>
          <c:showCatName val="0"/>
          <c:showSerName val="0"/>
          <c:showPercent val="0"/>
          <c:showBubbleSize val="0"/>
        </c:dLbls>
        <c:marker val="1"/>
        <c:smooth val="0"/>
        <c:axId val="174593536"/>
        <c:axId val="174595456"/>
      </c:lineChart>
      <c:dateAx>
        <c:axId val="174593536"/>
        <c:scaling>
          <c:orientation val="minMax"/>
        </c:scaling>
        <c:delete val="1"/>
        <c:axPos val="b"/>
        <c:numFmt formatCode="ge" sourceLinked="1"/>
        <c:majorTickMark val="none"/>
        <c:minorTickMark val="none"/>
        <c:tickLblPos val="none"/>
        <c:crossAx val="174595456"/>
        <c:crosses val="autoZero"/>
        <c:auto val="1"/>
        <c:lblOffset val="100"/>
        <c:baseTimeUnit val="years"/>
      </c:dateAx>
      <c:valAx>
        <c:axId val="174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39.61</c:v>
                </c:pt>
                <c:pt idx="1">
                  <c:v>37.78</c:v>
                </c:pt>
                <c:pt idx="2">
                  <c:v>35.94</c:v>
                </c:pt>
                <c:pt idx="3">
                  <c:v>27.7</c:v>
                </c:pt>
                <c:pt idx="4">
                  <c:v>35.229999999999997</c:v>
                </c:pt>
              </c:numCache>
            </c:numRef>
          </c:val>
          <c:extLst>
            <c:ext xmlns:c16="http://schemas.microsoft.com/office/drawing/2014/chart" uri="{C3380CC4-5D6E-409C-BE32-E72D297353CC}">
              <c16:uniqueId val="{00000000-0069-4E16-8526-EFD705A51475}"/>
            </c:ext>
          </c:extLst>
        </c:ser>
        <c:dLbls>
          <c:showLegendKey val="0"/>
          <c:showVal val="0"/>
          <c:showCatName val="0"/>
          <c:showSerName val="0"/>
          <c:showPercent val="0"/>
          <c:showBubbleSize val="0"/>
        </c:dLbls>
        <c:gapWidth val="150"/>
        <c:axId val="180205056"/>
        <c:axId val="1802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069-4E16-8526-EFD705A51475}"/>
            </c:ext>
          </c:extLst>
        </c:ser>
        <c:dLbls>
          <c:showLegendKey val="0"/>
          <c:showVal val="0"/>
          <c:showCatName val="0"/>
          <c:showSerName val="0"/>
          <c:showPercent val="0"/>
          <c:showBubbleSize val="0"/>
        </c:dLbls>
        <c:marker val="1"/>
        <c:smooth val="0"/>
        <c:axId val="180205056"/>
        <c:axId val="180206976"/>
      </c:lineChart>
      <c:dateAx>
        <c:axId val="180205056"/>
        <c:scaling>
          <c:orientation val="minMax"/>
        </c:scaling>
        <c:delete val="1"/>
        <c:axPos val="b"/>
        <c:numFmt formatCode="ge" sourceLinked="1"/>
        <c:majorTickMark val="none"/>
        <c:minorTickMark val="none"/>
        <c:tickLblPos val="none"/>
        <c:crossAx val="180206976"/>
        <c:crosses val="autoZero"/>
        <c:auto val="1"/>
        <c:lblOffset val="100"/>
        <c:baseTimeUnit val="years"/>
      </c:dateAx>
      <c:valAx>
        <c:axId val="1802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92.08</c:v>
                </c:pt>
                <c:pt idx="1">
                  <c:v>91.84</c:v>
                </c:pt>
                <c:pt idx="2">
                  <c:v>92.78</c:v>
                </c:pt>
                <c:pt idx="3">
                  <c:v>94.87</c:v>
                </c:pt>
                <c:pt idx="4">
                  <c:v>95.2</c:v>
                </c:pt>
              </c:numCache>
            </c:numRef>
          </c:val>
          <c:extLst>
            <c:ext xmlns:c16="http://schemas.microsoft.com/office/drawing/2014/chart" uri="{C3380CC4-5D6E-409C-BE32-E72D297353CC}">
              <c16:uniqueId val="{00000000-0317-4026-A08C-C99E390936E7}"/>
            </c:ext>
          </c:extLst>
        </c:ser>
        <c:dLbls>
          <c:showLegendKey val="0"/>
          <c:showVal val="0"/>
          <c:showCatName val="0"/>
          <c:showSerName val="0"/>
          <c:showPercent val="0"/>
          <c:showBubbleSize val="0"/>
        </c:dLbls>
        <c:gapWidth val="150"/>
        <c:axId val="179935104"/>
        <c:axId val="1799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317-4026-A08C-C99E390936E7}"/>
            </c:ext>
          </c:extLst>
        </c:ser>
        <c:dLbls>
          <c:showLegendKey val="0"/>
          <c:showVal val="0"/>
          <c:showCatName val="0"/>
          <c:showSerName val="0"/>
          <c:showPercent val="0"/>
          <c:showBubbleSize val="0"/>
        </c:dLbls>
        <c:marker val="1"/>
        <c:smooth val="0"/>
        <c:axId val="179935104"/>
        <c:axId val="179941376"/>
      </c:lineChart>
      <c:dateAx>
        <c:axId val="179935104"/>
        <c:scaling>
          <c:orientation val="minMax"/>
        </c:scaling>
        <c:delete val="1"/>
        <c:axPos val="b"/>
        <c:numFmt formatCode="ge" sourceLinked="1"/>
        <c:majorTickMark val="none"/>
        <c:minorTickMark val="none"/>
        <c:tickLblPos val="none"/>
        <c:crossAx val="179941376"/>
        <c:crosses val="autoZero"/>
        <c:auto val="1"/>
        <c:lblOffset val="100"/>
        <c:baseTimeUnit val="years"/>
      </c:dateAx>
      <c:valAx>
        <c:axId val="1799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64.319999999999993</c:v>
                </c:pt>
                <c:pt idx="1">
                  <c:v>99.14</c:v>
                </c:pt>
                <c:pt idx="2">
                  <c:v>99.88</c:v>
                </c:pt>
                <c:pt idx="3">
                  <c:v>82.48</c:v>
                </c:pt>
                <c:pt idx="4">
                  <c:v>65.319999999999993</c:v>
                </c:pt>
              </c:numCache>
            </c:numRef>
          </c:val>
          <c:extLst>
            <c:ext xmlns:c16="http://schemas.microsoft.com/office/drawing/2014/chart" uri="{C3380CC4-5D6E-409C-BE32-E72D297353CC}">
              <c16:uniqueId val="{00000000-2D54-41C3-8612-3AAFBFF80216}"/>
            </c:ext>
          </c:extLst>
        </c:ser>
        <c:dLbls>
          <c:showLegendKey val="0"/>
          <c:showVal val="0"/>
          <c:showCatName val="0"/>
          <c:showSerName val="0"/>
          <c:showPercent val="0"/>
          <c:showBubbleSize val="0"/>
        </c:dLbls>
        <c:gapWidth val="150"/>
        <c:axId val="174634880"/>
        <c:axId val="1746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4-41C3-8612-3AAFBFF80216}"/>
            </c:ext>
          </c:extLst>
        </c:ser>
        <c:dLbls>
          <c:showLegendKey val="0"/>
          <c:showVal val="0"/>
          <c:showCatName val="0"/>
          <c:showSerName val="0"/>
          <c:showPercent val="0"/>
          <c:showBubbleSize val="0"/>
        </c:dLbls>
        <c:marker val="1"/>
        <c:smooth val="0"/>
        <c:axId val="174634880"/>
        <c:axId val="174649344"/>
      </c:lineChart>
      <c:dateAx>
        <c:axId val="174634880"/>
        <c:scaling>
          <c:orientation val="minMax"/>
        </c:scaling>
        <c:delete val="1"/>
        <c:axPos val="b"/>
        <c:numFmt formatCode="ge" sourceLinked="1"/>
        <c:majorTickMark val="none"/>
        <c:minorTickMark val="none"/>
        <c:tickLblPos val="none"/>
        <c:crossAx val="174649344"/>
        <c:crosses val="autoZero"/>
        <c:auto val="1"/>
        <c:lblOffset val="100"/>
        <c:baseTimeUnit val="years"/>
      </c:dateAx>
      <c:valAx>
        <c:axId val="1746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19-4991-9173-01ABA934A9EA}"/>
            </c:ext>
          </c:extLst>
        </c:ser>
        <c:dLbls>
          <c:showLegendKey val="0"/>
          <c:showVal val="0"/>
          <c:showCatName val="0"/>
          <c:showSerName val="0"/>
          <c:showPercent val="0"/>
          <c:showBubbleSize val="0"/>
        </c:dLbls>
        <c:gapWidth val="150"/>
        <c:axId val="174684416"/>
        <c:axId val="1746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19-4991-9173-01ABA934A9EA}"/>
            </c:ext>
          </c:extLst>
        </c:ser>
        <c:dLbls>
          <c:showLegendKey val="0"/>
          <c:showVal val="0"/>
          <c:showCatName val="0"/>
          <c:showSerName val="0"/>
          <c:showPercent val="0"/>
          <c:showBubbleSize val="0"/>
        </c:dLbls>
        <c:marker val="1"/>
        <c:smooth val="0"/>
        <c:axId val="174684416"/>
        <c:axId val="174686592"/>
      </c:lineChart>
      <c:dateAx>
        <c:axId val="174684416"/>
        <c:scaling>
          <c:orientation val="minMax"/>
        </c:scaling>
        <c:delete val="1"/>
        <c:axPos val="b"/>
        <c:numFmt formatCode="ge" sourceLinked="1"/>
        <c:majorTickMark val="none"/>
        <c:minorTickMark val="none"/>
        <c:tickLblPos val="none"/>
        <c:crossAx val="174686592"/>
        <c:crosses val="autoZero"/>
        <c:auto val="1"/>
        <c:lblOffset val="100"/>
        <c:baseTimeUnit val="years"/>
      </c:dateAx>
      <c:valAx>
        <c:axId val="1746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9-4D7D-AE1F-14FA732E2C6F}"/>
            </c:ext>
          </c:extLst>
        </c:ser>
        <c:dLbls>
          <c:showLegendKey val="0"/>
          <c:showVal val="0"/>
          <c:showCatName val="0"/>
          <c:showSerName val="0"/>
          <c:showPercent val="0"/>
          <c:showBubbleSize val="0"/>
        </c:dLbls>
        <c:gapWidth val="150"/>
        <c:axId val="179571328"/>
        <c:axId val="179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9-4D7D-AE1F-14FA732E2C6F}"/>
            </c:ext>
          </c:extLst>
        </c:ser>
        <c:dLbls>
          <c:showLegendKey val="0"/>
          <c:showVal val="0"/>
          <c:showCatName val="0"/>
          <c:showSerName val="0"/>
          <c:showPercent val="0"/>
          <c:showBubbleSize val="0"/>
        </c:dLbls>
        <c:marker val="1"/>
        <c:smooth val="0"/>
        <c:axId val="179571328"/>
        <c:axId val="179581696"/>
      </c:lineChart>
      <c:dateAx>
        <c:axId val="179571328"/>
        <c:scaling>
          <c:orientation val="minMax"/>
        </c:scaling>
        <c:delete val="1"/>
        <c:axPos val="b"/>
        <c:numFmt formatCode="ge" sourceLinked="1"/>
        <c:majorTickMark val="none"/>
        <c:minorTickMark val="none"/>
        <c:tickLblPos val="none"/>
        <c:crossAx val="179581696"/>
        <c:crosses val="autoZero"/>
        <c:auto val="1"/>
        <c:lblOffset val="100"/>
        <c:baseTimeUnit val="years"/>
      </c:dateAx>
      <c:valAx>
        <c:axId val="179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2-49F5-ABB8-C43F0A6240E0}"/>
            </c:ext>
          </c:extLst>
        </c:ser>
        <c:dLbls>
          <c:showLegendKey val="0"/>
          <c:showVal val="0"/>
          <c:showCatName val="0"/>
          <c:showSerName val="0"/>
          <c:showPercent val="0"/>
          <c:showBubbleSize val="0"/>
        </c:dLbls>
        <c:gapWidth val="150"/>
        <c:axId val="179623424"/>
        <c:axId val="179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2-49F5-ABB8-C43F0A6240E0}"/>
            </c:ext>
          </c:extLst>
        </c:ser>
        <c:dLbls>
          <c:showLegendKey val="0"/>
          <c:showVal val="0"/>
          <c:showCatName val="0"/>
          <c:showSerName val="0"/>
          <c:showPercent val="0"/>
          <c:showBubbleSize val="0"/>
        </c:dLbls>
        <c:marker val="1"/>
        <c:smooth val="0"/>
        <c:axId val="179623424"/>
        <c:axId val="179625344"/>
      </c:lineChart>
      <c:dateAx>
        <c:axId val="179623424"/>
        <c:scaling>
          <c:orientation val="minMax"/>
        </c:scaling>
        <c:delete val="1"/>
        <c:axPos val="b"/>
        <c:numFmt formatCode="ge" sourceLinked="1"/>
        <c:majorTickMark val="none"/>
        <c:minorTickMark val="none"/>
        <c:tickLblPos val="none"/>
        <c:crossAx val="179625344"/>
        <c:crosses val="autoZero"/>
        <c:auto val="1"/>
        <c:lblOffset val="100"/>
        <c:baseTimeUnit val="years"/>
      </c:dateAx>
      <c:valAx>
        <c:axId val="179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C-4F40-B42F-9CDDD513D448}"/>
            </c:ext>
          </c:extLst>
        </c:ser>
        <c:dLbls>
          <c:showLegendKey val="0"/>
          <c:showVal val="0"/>
          <c:showCatName val="0"/>
          <c:showSerName val="0"/>
          <c:showPercent val="0"/>
          <c:showBubbleSize val="0"/>
        </c:dLbls>
        <c:gapWidth val="150"/>
        <c:axId val="179664768"/>
        <c:axId val="1796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C-4F40-B42F-9CDDD513D448}"/>
            </c:ext>
          </c:extLst>
        </c:ser>
        <c:dLbls>
          <c:showLegendKey val="0"/>
          <c:showVal val="0"/>
          <c:showCatName val="0"/>
          <c:showSerName val="0"/>
          <c:showPercent val="0"/>
          <c:showBubbleSize val="0"/>
        </c:dLbls>
        <c:marker val="1"/>
        <c:smooth val="0"/>
        <c:axId val="179664768"/>
        <c:axId val="179671040"/>
      </c:lineChart>
      <c:dateAx>
        <c:axId val="179664768"/>
        <c:scaling>
          <c:orientation val="minMax"/>
        </c:scaling>
        <c:delete val="1"/>
        <c:axPos val="b"/>
        <c:numFmt formatCode="ge" sourceLinked="1"/>
        <c:majorTickMark val="none"/>
        <c:minorTickMark val="none"/>
        <c:tickLblPos val="none"/>
        <c:crossAx val="179671040"/>
        <c:crosses val="autoZero"/>
        <c:auto val="1"/>
        <c:lblOffset val="100"/>
        <c:baseTimeUnit val="years"/>
      </c:dateAx>
      <c:valAx>
        <c:axId val="1796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2025.23</c:v>
                </c:pt>
                <c:pt idx="4" formatCode="#,##0.00;&quot;△&quot;#,##0.00;&quot;-&quot;">
                  <c:v>1942.38</c:v>
                </c:pt>
              </c:numCache>
            </c:numRef>
          </c:val>
          <c:extLst>
            <c:ext xmlns:c16="http://schemas.microsoft.com/office/drawing/2014/chart" uri="{C3380CC4-5D6E-409C-BE32-E72D297353CC}">
              <c16:uniqueId val="{00000000-30D5-4F7F-A808-0B9E7CFFF42C}"/>
            </c:ext>
          </c:extLst>
        </c:ser>
        <c:dLbls>
          <c:showLegendKey val="0"/>
          <c:showVal val="0"/>
          <c:showCatName val="0"/>
          <c:showSerName val="0"/>
          <c:showPercent val="0"/>
          <c:showBubbleSize val="0"/>
        </c:dLbls>
        <c:gapWidth val="150"/>
        <c:axId val="179710208"/>
        <c:axId val="1797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0D5-4F7F-A808-0B9E7CFFF42C}"/>
            </c:ext>
          </c:extLst>
        </c:ser>
        <c:dLbls>
          <c:showLegendKey val="0"/>
          <c:showVal val="0"/>
          <c:showCatName val="0"/>
          <c:showSerName val="0"/>
          <c:showPercent val="0"/>
          <c:showBubbleSize val="0"/>
        </c:dLbls>
        <c:marker val="1"/>
        <c:smooth val="0"/>
        <c:axId val="179710208"/>
        <c:axId val="179712384"/>
      </c:lineChart>
      <c:dateAx>
        <c:axId val="179710208"/>
        <c:scaling>
          <c:orientation val="minMax"/>
        </c:scaling>
        <c:delete val="1"/>
        <c:axPos val="b"/>
        <c:numFmt formatCode="ge" sourceLinked="1"/>
        <c:majorTickMark val="none"/>
        <c:minorTickMark val="none"/>
        <c:tickLblPos val="none"/>
        <c:crossAx val="179712384"/>
        <c:crosses val="autoZero"/>
        <c:auto val="1"/>
        <c:lblOffset val="100"/>
        <c:baseTimeUnit val="years"/>
      </c:dateAx>
      <c:valAx>
        <c:axId val="179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49.54</c:v>
                </c:pt>
                <c:pt idx="1">
                  <c:v>46.3</c:v>
                </c:pt>
                <c:pt idx="2">
                  <c:v>45.79</c:v>
                </c:pt>
                <c:pt idx="3">
                  <c:v>54.35</c:v>
                </c:pt>
                <c:pt idx="4">
                  <c:v>60.59</c:v>
                </c:pt>
              </c:numCache>
            </c:numRef>
          </c:val>
          <c:extLst>
            <c:ext xmlns:c16="http://schemas.microsoft.com/office/drawing/2014/chart" uri="{C3380CC4-5D6E-409C-BE32-E72D297353CC}">
              <c16:uniqueId val="{00000000-7BC9-4D51-87FF-E28B2187C0E9}"/>
            </c:ext>
          </c:extLst>
        </c:ser>
        <c:dLbls>
          <c:showLegendKey val="0"/>
          <c:showVal val="0"/>
          <c:showCatName val="0"/>
          <c:showSerName val="0"/>
          <c:showPercent val="0"/>
          <c:showBubbleSize val="0"/>
        </c:dLbls>
        <c:gapWidth val="150"/>
        <c:axId val="179731072"/>
        <c:axId val="1797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BC9-4D51-87FF-E28B2187C0E9}"/>
            </c:ext>
          </c:extLst>
        </c:ser>
        <c:dLbls>
          <c:showLegendKey val="0"/>
          <c:showVal val="0"/>
          <c:showCatName val="0"/>
          <c:showSerName val="0"/>
          <c:showPercent val="0"/>
          <c:showBubbleSize val="0"/>
        </c:dLbls>
        <c:marker val="1"/>
        <c:smooth val="0"/>
        <c:axId val="179731072"/>
        <c:axId val="179749632"/>
      </c:lineChart>
      <c:dateAx>
        <c:axId val="179731072"/>
        <c:scaling>
          <c:orientation val="minMax"/>
        </c:scaling>
        <c:delete val="1"/>
        <c:axPos val="b"/>
        <c:numFmt formatCode="ge" sourceLinked="1"/>
        <c:majorTickMark val="none"/>
        <c:minorTickMark val="none"/>
        <c:tickLblPos val="none"/>
        <c:crossAx val="179749632"/>
        <c:crosses val="autoZero"/>
        <c:auto val="1"/>
        <c:lblOffset val="100"/>
        <c:baseTimeUnit val="years"/>
      </c:dateAx>
      <c:valAx>
        <c:axId val="1797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283.85000000000002</c:v>
                </c:pt>
                <c:pt idx="1">
                  <c:v>303.91000000000003</c:v>
                </c:pt>
                <c:pt idx="2">
                  <c:v>308.39</c:v>
                </c:pt>
                <c:pt idx="3">
                  <c:v>272.7</c:v>
                </c:pt>
                <c:pt idx="4">
                  <c:v>265.26</c:v>
                </c:pt>
              </c:numCache>
            </c:numRef>
          </c:val>
          <c:extLst>
            <c:ext xmlns:c16="http://schemas.microsoft.com/office/drawing/2014/chart" uri="{C3380CC4-5D6E-409C-BE32-E72D297353CC}">
              <c16:uniqueId val="{00000000-D1A7-415F-A669-07F80B7A25F8}"/>
            </c:ext>
          </c:extLst>
        </c:ser>
        <c:dLbls>
          <c:showLegendKey val="0"/>
          <c:showVal val="0"/>
          <c:showCatName val="0"/>
          <c:showSerName val="0"/>
          <c:showPercent val="0"/>
          <c:showBubbleSize val="0"/>
        </c:dLbls>
        <c:gapWidth val="150"/>
        <c:axId val="180169728"/>
        <c:axId val="1801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1A7-415F-A669-07F80B7A25F8}"/>
            </c:ext>
          </c:extLst>
        </c:ser>
        <c:dLbls>
          <c:showLegendKey val="0"/>
          <c:showVal val="0"/>
          <c:showCatName val="0"/>
          <c:showSerName val="0"/>
          <c:showPercent val="0"/>
          <c:showBubbleSize val="0"/>
        </c:dLbls>
        <c:marker val="1"/>
        <c:smooth val="0"/>
        <c:axId val="180169728"/>
        <c:axId val="180176000"/>
      </c:lineChart>
      <c:dateAx>
        <c:axId val="180169728"/>
        <c:scaling>
          <c:orientation val="minMax"/>
        </c:scaling>
        <c:delete val="1"/>
        <c:axPos val="b"/>
        <c:numFmt formatCode="ge" sourceLinked="1"/>
        <c:majorTickMark val="none"/>
        <c:minorTickMark val="none"/>
        <c:tickLblPos val="none"/>
        <c:crossAx val="180176000"/>
        <c:crosses val="autoZero"/>
        <c:auto val="1"/>
        <c:lblOffset val="100"/>
        <c:baseTimeUnit val="years"/>
      </c:dateAx>
      <c:valAx>
        <c:axId val="1801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1" sqref="BL11:BZ1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804780</v>
      </c>
      <c r="AM8" s="68"/>
      <c r="AN8" s="68"/>
      <c r="AO8" s="68"/>
      <c r="AP8" s="68"/>
      <c r="AQ8" s="68"/>
      <c r="AR8" s="68"/>
      <c r="AS8" s="68"/>
      <c r="AT8" s="67">
        <f>データ!T6</f>
        <v>1558.06</v>
      </c>
      <c r="AU8" s="67"/>
      <c r="AV8" s="67"/>
      <c r="AW8" s="67"/>
      <c r="AX8" s="67"/>
      <c r="AY8" s="67"/>
      <c r="AZ8" s="67"/>
      <c r="BA8" s="67"/>
      <c r="BB8" s="67">
        <f>データ!U6</f>
        <v>516.53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0.33</v>
      </c>
      <c r="Q10" s="67"/>
      <c r="R10" s="67"/>
      <c r="S10" s="67"/>
      <c r="T10" s="67"/>
      <c r="U10" s="67"/>
      <c r="V10" s="67"/>
      <c r="W10" s="67">
        <f>データ!Q6</f>
        <v>93.41</v>
      </c>
      <c r="X10" s="67"/>
      <c r="Y10" s="67"/>
      <c r="Z10" s="67"/>
      <c r="AA10" s="67"/>
      <c r="AB10" s="67"/>
      <c r="AC10" s="67"/>
      <c r="AD10" s="68">
        <f>データ!R6</f>
        <v>2894</v>
      </c>
      <c r="AE10" s="68"/>
      <c r="AF10" s="68"/>
      <c r="AG10" s="68"/>
      <c r="AH10" s="68"/>
      <c r="AI10" s="68"/>
      <c r="AJ10" s="68"/>
      <c r="AK10" s="2"/>
      <c r="AL10" s="68">
        <f>データ!V6</f>
        <v>2687</v>
      </c>
      <c r="AM10" s="68"/>
      <c r="AN10" s="68"/>
      <c r="AO10" s="68"/>
      <c r="AP10" s="68"/>
      <c r="AQ10" s="68"/>
      <c r="AR10" s="68"/>
      <c r="AS10" s="68"/>
      <c r="AT10" s="67">
        <f>データ!W6</f>
        <v>1.52</v>
      </c>
      <c r="AU10" s="67"/>
      <c r="AV10" s="67"/>
      <c r="AW10" s="67"/>
      <c r="AX10" s="67"/>
      <c r="AY10" s="67"/>
      <c r="AZ10" s="67"/>
      <c r="BA10" s="67"/>
      <c r="BB10" s="67">
        <f>データ!X6</f>
        <v>1767.76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mfHqnL0elAvvcFrpmPt/aP0oNqfGSq5kbJeulahtM2WXkiie7qT+5lFzntaRFnrzpbxr3rOneMLRAtXtVaXCg==" saltValue="mdtZbuIFGRvADi3ozN6u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221309</v>
      </c>
      <c r="D6" s="33">
        <f t="shared" si="3"/>
        <v>47</v>
      </c>
      <c r="E6" s="33">
        <f t="shared" si="3"/>
        <v>17</v>
      </c>
      <c r="F6" s="33">
        <f t="shared" si="3"/>
        <v>5</v>
      </c>
      <c r="G6" s="33">
        <f t="shared" si="3"/>
        <v>0</v>
      </c>
      <c r="H6" s="33" t="str">
        <f t="shared" si="3"/>
        <v>静岡県　浜松市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0.33</v>
      </c>
      <c r="Q6" s="34">
        <f t="shared" si="3"/>
        <v>93.41</v>
      </c>
      <c r="R6" s="34">
        <f t="shared" si="3"/>
        <v>2894</v>
      </c>
      <c r="S6" s="34">
        <f t="shared" si="3"/>
        <v>804780</v>
      </c>
      <c r="T6" s="34">
        <f t="shared" si="3"/>
        <v>1558.06</v>
      </c>
      <c r="U6" s="34">
        <f t="shared" si="3"/>
        <v>516.53</v>
      </c>
      <c r="V6" s="34">
        <f t="shared" si="3"/>
        <v>2687</v>
      </c>
      <c r="W6" s="34">
        <f t="shared" si="3"/>
        <v>1.52</v>
      </c>
      <c r="X6" s="34">
        <f t="shared" si="3"/>
        <v>1767.76</v>
      </c>
      <c r="Y6" s="35">
        <f>IF(Y7="",NA(),Y7)</f>
        <v>64.319999999999993</v>
      </c>
      <c r="Z6" s="35">
        <f t="shared" ref="Z6:AH6" si="4">IF(Z7="",NA(),Z7)</f>
        <v>99.14</v>
      </c>
      <c r="AA6" s="35">
        <f t="shared" si="4"/>
        <v>99.88</v>
      </c>
      <c r="AB6" s="35">
        <f t="shared" si="4"/>
        <v>82.48</v>
      </c>
      <c r="AC6" s="35">
        <f t="shared" si="4"/>
        <v>65.319999999999993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2025.23</v>
      </c>
      <c r="BJ6" s="35">
        <f t="shared" si="7"/>
        <v>1942.38</v>
      </c>
      <c r="BK6" s="35">
        <f t="shared" si="7"/>
        <v>1044.8</v>
      </c>
      <c r="BL6" s="35">
        <f t="shared" si="7"/>
        <v>1081.8</v>
      </c>
      <c r="BM6" s="35">
        <f t="shared" si="7"/>
        <v>974.93</v>
      </c>
      <c r="BN6" s="35">
        <f t="shared" si="7"/>
        <v>855.8</v>
      </c>
      <c r="BO6" s="35">
        <f t="shared" si="7"/>
        <v>789.46</v>
      </c>
      <c r="BP6" s="34" t="str">
        <f>IF(BP7="","",IF(BP7="-","【-】","【"&amp;SUBSTITUTE(TEXT(BP7,"#,##0.00"),"-","△")&amp;"】"))</f>
        <v>【747.76】</v>
      </c>
      <c r="BQ6" s="35">
        <f>IF(BQ7="",NA(),BQ7)</f>
        <v>49.54</v>
      </c>
      <c r="BR6" s="35">
        <f t="shared" ref="BR6:BZ6" si="8">IF(BR7="",NA(),BR7)</f>
        <v>46.3</v>
      </c>
      <c r="BS6" s="35">
        <f t="shared" si="8"/>
        <v>45.79</v>
      </c>
      <c r="BT6" s="35">
        <f t="shared" si="8"/>
        <v>54.35</v>
      </c>
      <c r="BU6" s="35">
        <f t="shared" si="8"/>
        <v>60.59</v>
      </c>
      <c r="BV6" s="35">
        <f t="shared" si="8"/>
        <v>50.82</v>
      </c>
      <c r="BW6" s="35">
        <f t="shared" si="8"/>
        <v>52.19</v>
      </c>
      <c r="BX6" s="35">
        <f t="shared" si="8"/>
        <v>55.32</v>
      </c>
      <c r="BY6" s="35">
        <f t="shared" si="8"/>
        <v>59.8</v>
      </c>
      <c r="BZ6" s="35">
        <f t="shared" si="8"/>
        <v>57.77</v>
      </c>
      <c r="CA6" s="34" t="str">
        <f>IF(CA7="","",IF(CA7="-","【-】","【"&amp;SUBSTITUTE(TEXT(CA7,"#,##0.00"),"-","△")&amp;"】"))</f>
        <v>【59.51】</v>
      </c>
      <c r="CB6" s="35">
        <f>IF(CB7="",NA(),CB7)</f>
        <v>283.85000000000002</v>
      </c>
      <c r="CC6" s="35">
        <f t="shared" ref="CC6:CK6" si="9">IF(CC7="",NA(),CC7)</f>
        <v>303.91000000000003</v>
      </c>
      <c r="CD6" s="35">
        <f t="shared" si="9"/>
        <v>308.39</v>
      </c>
      <c r="CE6" s="35">
        <f t="shared" si="9"/>
        <v>272.7</v>
      </c>
      <c r="CF6" s="35">
        <f t="shared" si="9"/>
        <v>265.26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39.61</v>
      </c>
      <c r="CN6" s="35">
        <f t="shared" ref="CN6:CV6" si="10">IF(CN7="",NA(),CN7)</f>
        <v>37.78</v>
      </c>
      <c r="CO6" s="35">
        <f t="shared" si="10"/>
        <v>35.94</v>
      </c>
      <c r="CP6" s="35">
        <f t="shared" si="10"/>
        <v>27.7</v>
      </c>
      <c r="CQ6" s="35">
        <f t="shared" si="10"/>
        <v>35.229999999999997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92.08</v>
      </c>
      <c r="CY6" s="35">
        <f t="shared" ref="CY6:DG6" si="11">IF(CY7="",NA(),CY7)</f>
        <v>91.84</v>
      </c>
      <c r="CZ6" s="35">
        <f t="shared" si="11"/>
        <v>92.78</v>
      </c>
      <c r="DA6" s="35">
        <f t="shared" si="11"/>
        <v>94.87</v>
      </c>
      <c r="DB6" s="35">
        <f t="shared" si="11"/>
        <v>95.2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221309</v>
      </c>
      <c r="D7" s="37">
        <v>47</v>
      </c>
      <c r="E7" s="37">
        <v>17</v>
      </c>
      <c r="F7" s="37">
        <v>5</v>
      </c>
      <c r="G7" s="37">
        <v>0</v>
      </c>
      <c r="H7" s="37" t="s">
        <v>98</v>
      </c>
      <c r="I7" s="37" t="s">
        <v>99</v>
      </c>
      <c r="J7" s="37" t="s">
        <v>100</v>
      </c>
      <c r="K7" s="37" t="s">
        <v>101</v>
      </c>
      <c r="L7" s="37" t="s">
        <v>102</v>
      </c>
      <c r="M7" s="37" t="s">
        <v>103</v>
      </c>
      <c r="N7" s="38" t="s">
        <v>104</v>
      </c>
      <c r="O7" s="38" t="s">
        <v>105</v>
      </c>
      <c r="P7" s="38">
        <v>0.33</v>
      </c>
      <c r="Q7" s="38">
        <v>93.41</v>
      </c>
      <c r="R7" s="38">
        <v>2894</v>
      </c>
      <c r="S7" s="38">
        <v>804780</v>
      </c>
      <c r="T7" s="38">
        <v>1558.06</v>
      </c>
      <c r="U7" s="38">
        <v>516.53</v>
      </c>
      <c r="V7" s="38">
        <v>2687</v>
      </c>
      <c r="W7" s="38">
        <v>1.52</v>
      </c>
      <c r="X7" s="38">
        <v>1767.76</v>
      </c>
      <c r="Y7" s="38">
        <v>64.319999999999993</v>
      </c>
      <c r="Z7" s="38">
        <v>99.14</v>
      </c>
      <c r="AA7" s="38">
        <v>99.88</v>
      </c>
      <c r="AB7" s="38">
        <v>82.48</v>
      </c>
      <c r="AC7" s="38">
        <v>65.319999999999993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2025.23</v>
      </c>
      <c r="BJ7" s="38">
        <v>1942.38</v>
      </c>
      <c r="BK7" s="38">
        <v>1044.8</v>
      </c>
      <c r="BL7" s="38">
        <v>1081.8</v>
      </c>
      <c r="BM7" s="38">
        <v>974.93</v>
      </c>
      <c r="BN7" s="38">
        <v>855.8</v>
      </c>
      <c r="BO7" s="38">
        <v>789.46</v>
      </c>
      <c r="BP7" s="38">
        <v>747.76</v>
      </c>
      <c r="BQ7" s="38">
        <v>49.54</v>
      </c>
      <c r="BR7" s="38">
        <v>46.3</v>
      </c>
      <c r="BS7" s="38">
        <v>45.79</v>
      </c>
      <c r="BT7" s="38">
        <v>54.35</v>
      </c>
      <c r="BU7" s="38">
        <v>60.59</v>
      </c>
      <c r="BV7" s="38">
        <v>50.82</v>
      </c>
      <c r="BW7" s="38">
        <v>52.19</v>
      </c>
      <c r="BX7" s="38">
        <v>55.32</v>
      </c>
      <c r="BY7" s="38">
        <v>59.8</v>
      </c>
      <c r="BZ7" s="38">
        <v>57.77</v>
      </c>
      <c r="CA7" s="38">
        <v>59.51</v>
      </c>
      <c r="CB7" s="38">
        <v>283.85000000000002</v>
      </c>
      <c r="CC7" s="38">
        <v>303.91000000000003</v>
      </c>
      <c r="CD7" s="38">
        <v>308.39</v>
      </c>
      <c r="CE7" s="38">
        <v>272.7</v>
      </c>
      <c r="CF7" s="38">
        <v>265.26</v>
      </c>
      <c r="CG7" s="38">
        <v>300.52</v>
      </c>
      <c r="CH7" s="38">
        <v>296.14</v>
      </c>
      <c r="CI7" s="38">
        <v>283.17</v>
      </c>
      <c r="CJ7" s="38">
        <v>263.76</v>
      </c>
      <c r="CK7" s="38">
        <v>274.35000000000002</v>
      </c>
      <c r="CL7" s="38">
        <v>261.45999999999998</v>
      </c>
      <c r="CM7" s="38">
        <v>39.61</v>
      </c>
      <c r="CN7" s="38">
        <v>37.78</v>
      </c>
      <c r="CO7" s="38">
        <v>35.94</v>
      </c>
      <c r="CP7" s="38">
        <v>27.7</v>
      </c>
      <c r="CQ7" s="38">
        <v>35.229999999999997</v>
      </c>
      <c r="CR7" s="38">
        <v>53.24</v>
      </c>
      <c r="CS7" s="38">
        <v>52.31</v>
      </c>
      <c r="CT7" s="38">
        <v>60.65</v>
      </c>
      <c r="CU7" s="38">
        <v>51.75</v>
      </c>
      <c r="CV7" s="38">
        <v>50.68</v>
      </c>
      <c r="CW7" s="38">
        <v>52.23</v>
      </c>
      <c r="CX7" s="38">
        <v>92.08</v>
      </c>
      <c r="CY7" s="38">
        <v>91.84</v>
      </c>
      <c r="CZ7" s="38">
        <v>92.78</v>
      </c>
      <c r="DA7" s="38">
        <v>94.87</v>
      </c>
      <c r="DB7" s="38">
        <v>95.2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板　秀史(911250)</cp:lastModifiedBy>
  <cp:lastPrinted>2020-01-20T01:33:26Z</cp:lastPrinted>
  <dcterms:created xsi:type="dcterms:W3CDTF">2019-12-05T05:20:15Z</dcterms:created>
  <dcterms:modified xsi:type="dcterms:W3CDTF">2020-01-21T09:00:33Z</dcterms:modified>
</cp:coreProperties>
</file>