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R01年度（H30決算）\08_団体回答\"/>
    </mc:Choice>
  </mc:AlternateContent>
  <workbookProtection workbookAlgorithmName="SHA-512" workbookHashValue="7M1z0rp8pTC6G1DR5BWnXXFYmfRO9Yq+bp5Mk/CGAYoS6DtBfmMc9jh87EwP1rI9kA+8B3wKaKuuxjhn8y7+8Q==" workbookSaltValue="iitK17w7Q2Nu0gNovGGA7g==" workbookSpinCount="100000" lockStructure="1"/>
  <bookViews>
    <workbookView xWindow="-120" yWindow="-120" windowWidth="20736" windowHeight="11316"/>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BF9" i="4" s="1"/>
  <c r="AI6" i="5"/>
  <c r="BA9" i="4" s="1"/>
  <c r="AH6" i="5"/>
  <c r="AG6" i="5"/>
  <c r="AF6" i="5"/>
  <c r="BK8" i="4" s="1"/>
  <c r="AE6" i="5"/>
  <c r="BF8" i="4" s="1"/>
  <c r="AD6" i="5"/>
  <c r="AC6" i="5"/>
  <c r="AB6" i="5"/>
  <c r="AQ8" i="4" s="1"/>
  <c r="AA6" i="5"/>
  <c r="Z12" i="4" s="1"/>
  <c r="Z6" i="5"/>
  <c r="Y6" i="5"/>
  <c r="X6" i="5"/>
  <c r="B12" i="4" s="1"/>
  <c r="W6" i="5"/>
  <c r="Z10" i="4" s="1"/>
  <c r="V6" i="5"/>
  <c r="U6" i="5"/>
  <c r="T6" i="5"/>
  <c r="B10" i="4" s="1"/>
  <c r="S6" i="5"/>
  <c r="Z8" i="4" s="1"/>
  <c r="R6" i="5"/>
  <c r="Q6" i="5"/>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R10" i="4"/>
  <c r="J10" i="4"/>
  <c r="BK9" i="4"/>
  <c r="AV9" i="4"/>
  <c r="AQ9" i="4"/>
  <c r="BA8" i="4"/>
  <c r="AV8" i="4"/>
  <c r="R8" i="4"/>
  <c r="J8" i="4"/>
  <c r="K10" i="5" l="1"/>
  <c r="EM16" i="5" s="1"/>
  <c r="FI16" i="5"/>
  <c r="DU16" i="5"/>
  <c r="BK16" i="5"/>
  <c r="AO11" i="5"/>
  <c r="EE10" i="5"/>
  <c r="CG10" i="5"/>
  <c r="BK10" i="5"/>
  <c r="EY16" i="5"/>
  <c r="DK16" i="5"/>
  <c r="AZ16" i="5"/>
  <c r="FI10" i="5"/>
  <c r="DU10" i="5"/>
  <c r="BV10" i="5"/>
  <c r="DA16" i="5"/>
  <c r="EY10" i="5"/>
  <c r="DK10" i="5"/>
  <c r="CG17" i="5"/>
  <c r="AO17" i="5"/>
  <c r="EE16" i="5"/>
  <c r="BV16" i="5"/>
  <c r="EO10" i="5"/>
  <c r="DA10" i="5"/>
  <c r="AZ10" i="5"/>
  <c r="BK7" i="4"/>
  <c r="EO16" i="5"/>
  <c r="BI16" i="5"/>
  <c r="J10" i="5"/>
  <c r="BT10" i="5"/>
  <c r="DS10" i="5"/>
  <c r="AX16" i="5"/>
  <c r="DI16" i="5"/>
  <c r="EW16" i="5"/>
  <c r="EC10" i="5"/>
  <c r="FG16" i="5"/>
  <c r="BA7" i="4"/>
  <c r="L10" i="5"/>
  <c r="AX10" i="5"/>
  <c r="CY10" i="5"/>
  <c r="EM10" i="5"/>
  <c r="EC16" i="5"/>
  <c r="AM17" i="5"/>
  <c r="CE17" i="5"/>
  <c r="I10" i="5"/>
  <c r="BI10" i="5"/>
  <c r="DI10" i="5"/>
  <c r="CY16" i="5"/>
  <c r="EW10" i="5" l="1"/>
  <c r="AM11" i="5"/>
  <c r="BT16" i="5"/>
  <c r="CE10" i="5"/>
  <c r="FG10" i="5"/>
  <c r="DS16" i="5"/>
  <c r="FE16" i="5"/>
  <c r="DQ16" i="5"/>
  <c r="BG16" i="5"/>
  <c r="AK11" i="5"/>
  <c r="EA10" i="5"/>
  <c r="CC10" i="5"/>
  <c r="EK16" i="5"/>
  <c r="DG10" i="5"/>
  <c r="EU16" i="5"/>
  <c r="DG16" i="5"/>
  <c r="AV16" i="5"/>
  <c r="FE10" i="5"/>
  <c r="DQ10" i="5"/>
  <c r="BR10" i="5"/>
  <c r="BG10" i="5"/>
  <c r="CC17" i="5"/>
  <c r="AK17" i="5"/>
  <c r="EA16" i="5"/>
  <c r="BR16" i="5"/>
  <c r="EK10" i="5"/>
  <c r="CW10" i="5"/>
  <c r="AV10" i="5"/>
  <c r="AQ7" i="4"/>
  <c r="CW16" i="5"/>
  <c r="EU10" i="5"/>
  <c r="EV16" i="5"/>
  <c r="DH16" i="5"/>
  <c r="AW16" i="5"/>
  <c r="FF10" i="5"/>
  <c r="DR10" i="5"/>
  <c r="BS10" i="5"/>
  <c r="BS16" i="5"/>
  <c r="EL10" i="5"/>
  <c r="AV7" i="4"/>
  <c r="EL16" i="5"/>
  <c r="CX16" i="5"/>
  <c r="EV10" i="5"/>
  <c r="DH10" i="5"/>
  <c r="BH10" i="5"/>
  <c r="EB16" i="5"/>
  <c r="FF16" i="5"/>
  <c r="DR16" i="5"/>
  <c r="BH16" i="5"/>
  <c r="AL11" i="5"/>
  <c r="EB10" i="5"/>
  <c r="CD10" i="5"/>
  <c r="CD17" i="5"/>
  <c r="AL17" i="5"/>
  <c r="CX10" i="5"/>
  <c r="AW10" i="5"/>
  <c r="CF17" i="5"/>
  <c r="AN17" i="5"/>
  <c r="ED16" i="5"/>
  <c r="BU16" i="5"/>
  <c r="EN10" i="5"/>
  <c r="CZ10" i="5"/>
  <c r="AY10" i="5"/>
  <c r="BF7" i="4"/>
  <c r="DJ16" i="5"/>
  <c r="FH16" i="5"/>
  <c r="DT16" i="5"/>
  <c r="BJ16" i="5"/>
  <c r="AN11" i="5"/>
  <c r="ED10" i="5"/>
  <c r="CF10" i="5"/>
  <c r="EX16" i="5"/>
  <c r="AY16" i="5"/>
  <c r="EN16" i="5"/>
  <c r="CZ16" i="5"/>
  <c r="EX10" i="5"/>
  <c r="DJ10" i="5"/>
  <c r="BJ10" i="5"/>
  <c r="FH10" i="5"/>
  <c r="DT10" i="5"/>
  <c r="BU10" i="5"/>
</calcChain>
</file>

<file path=xl/sharedStrings.xml><?xml version="1.0" encoding="utf-8"?>
<sst xmlns="http://schemas.openxmlformats.org/spreadsheetml/2006/main" count="316" uniqueCount="125">
  <si>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</si>
  <si>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</si>
  <si>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</si>
  <si>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</si>
  <si>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</si>
  <si>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</si>
  <si>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</si>
  <si>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</si>
  <si>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</si>
  <si>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</si>
  <si>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</si>
  <si>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</si>
  <si>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</si>
  <si>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</si>
  <si>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</si>
  <si>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</si>
  <si>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</si>
  <si>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</si>
  <si>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</si>
  <si>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</si>
  <si>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</si>
  <si>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</si>
  <si>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</si>
  <si>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</si>
  <si>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</si>
  <si>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</si>
  <si>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</si>
  <si>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</si>
  <si>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</si>
  <si>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</si>
  <si>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</si>
  <si>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</si>
  <si>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</si>
  <si>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</si>
  <si>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</si>
  <si>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</si>
  <si>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</si>
  <si>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</si>
  <si>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</si>
  <si>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</si>
  <si>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</si>
  <si>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</si>
  <si>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</si>
  <si>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</si>
  <si>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</si>
  <si>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</si>
  <si>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</si>
  <si>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</si>
  <si>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</si>
  <si>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</si>
  <si>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</si>
  <si>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</si>
  <si>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</si>
  <si>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</si>
  <si>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</si>
  <si>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</si>
  <si>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</si>
  <si>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</si>
  <si>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</si>
  <si>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</si>
  <si>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</si>
  <si>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</si>
  <si>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</si>
  <si>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</si>
  <si>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</si>
  <si>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</si>
  <si>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</si>
  <si>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</si>
  <si>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</si>
  <si>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</si>
  <si>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</si>
  <si>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</si>
  <si>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</si>
  <si>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</si>
  <si>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</si>
  <si>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</si>
  <si>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</si>
  <si>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</si>
  <si>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</si>
  <si>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</si>
  <si>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</si>
  <si>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</si>
  <si>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</si>
  <si>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</si>
  <si>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</si>
  <si>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</si>
  <si>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</si>
  <si>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</si>
  <si>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261009</t>
  </si>
  <si>
    <t>46</t>
  </si>
  <si>
    <t>03</t>
  </si>
  <si>
    <t>3</t>
  </si>
  <si>
    <t>000</t>
  </si>
  <si>
    <t>京都府　京都市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</si>
  <si>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</si>
  <si>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</si>
  <si>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</si>
  <si>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</si>
  <si>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</si>
  <si>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</si>
  <si>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</si>
  <si>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</si>
  <si>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</si>
  <si>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</si>
  <si>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</si>
  <si>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</si>
  <si>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</si>
  <si>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</si>
  <si>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</si>
  <si>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</si>
  <si>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</si>
  <si>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</si>
  <si>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</si>
  <si>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</si>
  <si>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</si>
  <si>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</si>
  <si>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</si>
  <si>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</si>
  <si>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</si>
  <si>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</si>
  <si>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</si>
  <si>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</si>
  <si>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t>　「②走行キロ当たりの運送原価」は民間事業者平均値を上回っているが，「①走行キロ当たりの収入」については</t>
    </r>
    <r>
      <rPr>
        <sz val="11"/>
        <rFont val="ＭＳ ゴシック"/>
        <family val="3"/>
        <charset val="128"/>
      </rPr>
      <t>，増加しており，</t>
    </r>
    <r>
      <rPr>
        <sz val="11"/>
        <color theme="1"/>
        <rFont val="ＭＳ ゴシック"/>
        <family val="3"/>
        <charset val="128"/>
      </rPr>
      <t xml:space="preserve">民間事業者平均値を上回っているため，黒字を確保することができている。
　また，「④乗車効率」については公営企業平均値と比較して高い状態で推移しており，効率的なバスの運行を行っている。
</t>
    </r>
    <phoneticPr fontId="3"/>
  </si>
  <si>
    <t>　京都市自動車運送事業は，平成21年4月に施行された「地方公共団体の財政の健全化に関する法律」に基づく「経営健全化団体」となったため，平成21年度に経営健全化計画を市会の議決を得て策定した。
　経営健全化計画に掲げた取組を着実に推進した結果，平成24年度決算において，経営健全化団体から脱却した。さらに，平成26年度以降は，一般会計からの任意補助金に頼らない「自立した経営」を堅持し，黒字を確保している。
○事業の状況について
　「①経常収支比率」及び「②営業収支比率」については，目標値，公営企業平均値ともに上回っている。
　「③流動比率」については，平成26年度は目標値を下回っていたが，経常損益の改善に伴う流動資産の増加によって比率は上昇し，平成27年度以降は目標値以上の比率で推移している。
　「④累積欠損金比率」については，平成25年度に，平成4年度以来，21年ぶりに累積欠損金を解消したことにより０％となっている。
○独立採算の状況について
　「⑤利用者１回あたりの他会計負担額」については，平成26年度から累積資金不足を解消し，一般会計の任意補助金に頼らない「自立した経営」を実現したことにより少額で推移している。「⑥利用者１回あたり運行経費」は，公営企業平均値を下回り，ほぼ一定の水準で推移している。「⑦他会計負担比率」についても，低い水準で良好に推移している。
○資産及び負債の状況について
　「⑧企業債残高対料金収入比率」については，直近５年間において旅客運送収入は増加しており，平成30年度は企業債残高が増加したことにより若干上昇したが，平成29年度から公営企業平均値を下回る比率で推移している。
　「⑨有形固定資産減価償却率」については，公営企業平均値を若干下回る比率で推移している。</t>
    <rPh sb="294" eb="296">
      <t>モクヒョウ</t>
    </rPh>
    <rPh sb="338" eb="340">
      <t>ネンド</t>
    </rPh>
    <rPh sb="340" eb="342">
      <t>イコウ</t>
    </rPh>
    <rPh sb="343" eb="346">
      <t>モクヒョウチ</t>
    </rPh>
    <rPh sb="346" eb="348">
      <t>イジョウ</t>
    </rPh>
    <rPh sb="349" eb="351">
      <t>ヒリツ</t>
    </rPh>
    <rPh sb="352" eb="354">
      <t>スイイ</t>
    </rPh>
    <rPh sb="574" eb="575">
      <t>テイ</t>
    </rPh>
    <rPh sb="576" eb="578">
      <t>スイジュン</t>
    </rPh>
    <rPh sb="650" eb="652">
      <t>ヘイセイ</t>
    </rPh>
    <rPh sb="654" eb="656">
      <t>ネンド</t>
    </rPh>
    <rPh sb="672" eb="674">
      <t>ジャッカン</t>
    </rPh>
    <rPh sb="699" eb="701">
      <t>ヒリツ</t>
    </rPh>
    <rPh sb="702" eb="704">
      <t>スイイ</t>
    </rPh>
    <rPh sb="710" eb="713">
      <t>ヘイキンチ</t>
    </rPh>
    <rPh sb="714" eb="716">
      <t>シタマワ</t>
    </rPh>
    <phoneticPr fontId="3"/>
  </si>
  <si>
    <t>　平成30年度は，一般会計からの任意補助金に頼らない「自立した経営」を継続し，黒字を堅持するとともに，安全・安心を最優先に喫緊の課題である市バスの混雑対策，地域主体のモビリティ・マネジメントと一体となった生活路線・ダイヤの拡充等を着実に実施し，お客様の更なる利便性の向上を図る取組を積極的に推進した。
　しかしながら，今後，全国的なバス運転士，整備士の担い手不足による影響や多額の車両更新費用等により，大幅な収支悪化は避けられない見通しであるが，市民の足としての役割をしっかりと果たせるよう，平成31年3月に策定した経営ビジョンに基づき，お客様サービスを維持しつつ，中長期的な安定経営に向け，経営健全化を推進していく。</t>
    <rPh sb="1" eb="3">
      <t>ヘイセイ</t>
    </rPh>
    <rPh sb="5" eb="7">
      <t>ネンド</t>
    </rPh>
    <rPh sb="51" eb="53">
      <t>アンゼン</t>
    </rPh>
    <rPh sb="54" eb="56">
      <t>アンシン</t>
    </rPh>
    <rPh sb="57" eb="58">
      <t>サイ</t>
    </rPh>
    <rPh sb="58" eb="60">
      <t>ユウセン</t>
    </rPh>
    <rPh sb="61" eb="63">
      <t>キッキン</t>
    </rPh>
    <rPh sb="64" eb="66">
      <t>カダイ</t>
    </rPh>
    <rPh sb="69" eb="70">
      <t>シ</t>
    </rPh>
    <rPh sb="73" eb="75">
      <t>コンザツ</t>
    </rPh>
    <rPh sb="75" eb="77">
      <t>タイサク</t>
    </rPh>
    <rPh sb="78" eb="80">
      <t>チイキ</t>
    </rPh>
    <rPh sb="80" eb="82">
      <t>シュタイ</t>
    </rPh>
    <rPh sb="96" eb="98">
      <t>イッタイ</t>
    </rPh>
    <rPh sb="102" eb="104">
      <t>セイカツ</t>
    </rPh>
    <rPh sb="104" eb="106">
      <t>ロセン</t>
    </rPh>
    <rPh sb="111" eb="113">
      <t>カクジュウ</t>
    </rPh>
    <rPh sb="113" eb="114">
      <t>トウ</t>
    </rPh>
    <rPh sb="115" eb="117">
      <t>チャクジツ</t>
    </rPh>
    <rPh sb="118" eb="120">
      <t>ジッシ</t>
    </rPh>
    <rPh sb="123" eb="125">
      <t>キャクサマ</t>
    </rPh>
    <rPh sb="126" eb="127">
      <t>サラ</t>
    </rPh>
    <rPh sb="129" eb="132">
      <t>リベンセイ</t>
    </rPh>
    <rPh sb="133" eb="135">
      <t>コウジョウ</t>
    </rPh>
    <rPh sb="136" eb="137">
      <t>ハカ</t>
    </rPh>
    <rPh sb="138" eb="139">
      <t>ト</t>
    </rPh>
    <rPh sb="139" eb="140">
      <t>ク</t>
    </rPh>
    <rPh sb="141" eb="144">
      <t>セッキョクテキ</t>
    </rPh>
    <rPh sb="145" eb="147">
      <t>スイシン</t>
    </rPh>
    <rPh sb="159" eb="161">
      <t>コンゴ</t>
    </rPh>
    <rPh sb="162" eb="165">
      <t>ゼンコクテキ</t>
    </rPh>
    <rPh sb="168" eb="171">
      <t>ウンテンシ</t>
    </rPh>
    <rPh sb="172" eb="175">
      <t>セイビシ</t>
    </rPh>
    <rPh sb="176" eb="177">
      <t>ニナ</t>
    </rPh>
    <rPh sb="178" eb="179">
      <t>テ</t>
    </rPh>
    <rPh sb="179" eb="181">
      <t>フソク</t>
    </rPh>
    <rPh sb="184" eb="186">
      <t>エイキョウ</t>
    </rPh>
    <rPh sb="187" eb="189">
      <t>タガク</t>
    </rPh>
    <rPh sb="190" eb="192">
      <t>シャリョウ</t>
    </rPh>
    <rPh sb="192" eb="194">
      <t>コウシン</t>
    </rPh>
    <rPh sb="194" eb="196">
      <t>ヒヨウ</t>
    </rPh>
    <rPh sb="196" eb="197">
      <t>トウ</t>
    </rPh>
    <rPh sb="201" eb="203">
      <t>オオハバ</t>
    </rPh>
    <rPh sb="204" eb="206">
      <t>シュウシ</t>
    </rPh>
    <rPh sb="206" eb="208">
      <t>アッカ</t>
    </rPh>
    <rPh sb="209" eb="210">
      <t>サ</t>
    </rPh>
    <rPh sb="215" eb="217">
      <t>ミトオ</t>
    </rPh>
    <rPh sb="223" eb="225">
      <t>シミン</t>
    </rPh>
    <rPh sb="226" eb="227">
      <t>アシ</t>
    </rPh>
    <rPh sb="231" eb="233">
      <t>ヤクワリ</t>
    </rPh>
    <rPh sb="239" eb="240">
      <t>ハ</t>
    </rPh>
    <rPh sb="246" eb="248">
      <t>ヘイセイ</t>
    </rPh>
    <rPh sb="250" eb="251">
      <t>ネン</t>
    </rPh>
    <rPh sb="252" eb="253">
      <t>ガツ</t>
    </rPh>
    <rPh sb="254" eb="256">
      <t>サクテイ</t>
    </rPh>
    <rPh sb="258" eb="260">
      <t>ケイエイ</t>
    </rPh>
    <rPh sb="265" eb="266">
      <t>モト</t>
    </rPh>
    <rPh sb="270" eb="272">
      <t>キャクサマ</t>
    </rPh>
    <rPh sb="277" eb="279">
      <t>イジ</t>
    </rPh>
    <rPh sb="283" eb="287">
      <t>チュウチョウキテキ</t>
    </rPh>
    <rPh sb="288" eb="290">
      <t>アンテイ</t>
    </rPh>
    <rPh sb="290" eb="292">
      <t>ケイエイ</t>
    </rPh>
    <rPh sb="293" eb="294">
      <t>ム</t>
    </rPh>
    <rPh sb="296" eb="298">
      <t>ケイエイ</t>
    </rPh>
    <rPh sb="298" eb="301">
      <t>ケンゼンカ</t>
    </rPh>
    <rPh sb="302" eb="304">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</si>
</sst>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113.6</c:v>
                </c:pt>
                <c:pt idx="1">
                  <c:v>112.9</c:v>
                </c:pt>
                <c:pt idx="2">
                  <c:v>114.5</c:v>
                </c:pt>
                <c:pt idx="3">
                  <c:v>111.8</c:v>
                </c:pt>
                <c:pt idx="4">
                  <c:v>109.6</c:v>
                </c:pt>
              </c:numCache>
            </c:numRef>
          </c:val>
          <c:extLst>
            <c:ext xmlns:c16="http://schemas.microsoft.com/office/drawing/2014/chart" uri="{C3380CC4-5D6E-409C-BE32-E72D297353CC}">
              <c16:uniqueId val="{00000000-DB0C-4919-983C-E26F1BEF4E0C}"/>
            </c:ext>
          </c:extLst>
        </c:ser>
        <c:dLbls>
          <c:showLegendKey val="0"/>
          <c:showVal val="0"/>
          <c:showCatName val="0"/>
          <c:showSerName val="0"/>
          <c:showPercent val="0"/>
          <c:showBubbleSize val="0"/>
        </c:dLbls>
        <c:gapWidth val="180"/>
        <c:overlap val="-90"/>
        <c:axId val="120718464"/>
        <c:axId val="120719616"/>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DB0C-4919-983C-E26F1BEF4E0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B0C-4919-983C-E26F1BEF4E0C}"/>
            </c:ext>
          </c:extLst>
        </c:ser>
        <c:dLbls>
          <c:showLegendKey val="0"/>
          <c:showVal val="0"/>
          <c:showCatName val="0"/>
          <c:showSerName val="0"/>
          <c:showPercent val="0"/>
          <c:showBubbleSize val="0"/>
        </c:dLbls>
        <c:marker val="1"/>
        <c:smooth val="0"/>
        <c:axId val="120718464"/>
        <c:axId val="120719616"/>
      </c:lineChart>
      <c:catAx>
        <c:axId val="120718464"/>
        <c:scaling>
          <c:orientation val="minMax"/>
        </c:scaling>
        <c:delete val="0"/>
        <c:axPos val="b"/>
        <c:numFmt formatCode="ge" sourceLinked="1"/>
        <c:majorTickMark val="none"/>
        <c:minorTickMark val="none"/>
        <c:tickLblPos val="none"/>
        <c:crossAx val="120719616"/>
        <c:crosses val="autoZero"/>
        <c:auto val="0"/>
        <c:lblAlgn val="ctr"/>
        <c:lblOffset val="100"/>
        <c:noMultiLvlLbl val="1"/>
      </c:catAx>
      <c:valAx>
        <c:axId val="120719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718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113</c:v>
                </c:pt>
                <c:pt idx="1">
                  <c:v>112.2</c:v>
                </c:pt>
                <c:pt idx="2">
                  <c:v>114.7</c:v>
                </c:pt>
                <c:pt idx="3">
                  <c:v>111.9</c:v>
                </c:pt>
                <c:pt idx="4">
                  <c:v>109.6</c:v>
                </c:pt>
              </c:numCache>
            </c:numRef>
          </c:val>
          <c:extLst>
            <c:ext xmlns:c16="http://schemas.microsoft.com/office/drawing/2014/chart" uri="{C3380CC4-5D6E-409C-BE32-E72D297353CC}">
              <c16:uniqueId val="{00000000-C4C6-4F76-B4EF-FDE4F2BDCDCE}"/>
            </c:ext>
          </c:extLst>
        </c:ser>
        <c:dLbls>
          <c:showLegendKey val="0"/>
          <c:showVal val="0"/>
          <c:showCatName val="0"/>
          <c:showSerName val="0"/>
          <c:showPercent val="0"/>
          <c:showBubbleSize val="0"/>
        </c:dLbls>
        <c:gapWidth val="180"/>
        <c:overlap val="-90"/>
        <c:axId val="120772864"/>
        <c:axId val="120774656"/>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C4C6-4F76-B4EF-FDE4F2BDCDC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C6-4F76-B4EF-FDE4F2BDCDCE}"/>
            </c:ext>
          </c:extLst>
        </c:ser>
        <c:dLbls>
          <c:showLegendKey val="0"/>
          <c:showVal val="0"/>
          <c:showCatName val="0"/>
          <c:showSerName val="0"/>
          <c:showPercent val="0"/>
          <c:showBubbleSize val="0"/>
        </c:dLbls>
        <c:marker val="1"/>
        <c:smooth val="0"/>
        <c:axId val="120772864"/>
        <c:axId val="120774656"/>
      </c:lineChart>
      <c:catAx>
        <c:axId val="120772864"/>
        <c:scaling>
          <c:orientation val="minMax"/>
        </c:scaling>
        <c:delete val="0"/>
        <c:axPos val="b"/>
        <c:numFmt formatCode="ge" sourceLinked="1"/>
        <c:majorTickMark val="none"/>
        <c:minorTickMark val="none"/>
        <c:tickLblPos val="none"/>
        <c:crossAx val="120774656"/>
        <c:crosses val="autoZero"/>
        <c:auto val="0"/>
        <c:lblAlgn val="ctr"/>
        <c:lblOffset val="100"/>
        <c:noMultiLvlLbl val="1"/>
      </c:catAx>
      <c:valAx>
        <c:axId val="120774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772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80.7</c:v>
                </c:pt>
                <c:pt idx="1">
                  <c:v>122.3</c:v>
                </c:pt>
                <c:pt idx="2">
                  <c:v>136.1</c:v>
                </c:pt>
                <c:pt idx="3">
                  <c:v>136.30000000000001</c:v>
                </c:pt>
                <c:pt idx="4">
                  <c:v>181.9</c:v>
                </c:pt>
              </c:numCache>
            </c:numRef>
          </c:val>
          <c:extLst>
            <c:ext xmlns:c16="http://schemas.microsoft.com/office/drawing/2014/chart" uri="{C3380CC4-5D6E-409C-BE32-E72D297353CC}">
              <c16:uniqueId val="{00000000-03B9-481C-AC50-C93FF6175775}"/>
            </c:ext>
          </c:extLst>
        </c:ser>
        <c:dLbls>
          <c:showLegendKey val="0"/>
          <c:showVal val="0"/>
          <c:showCatName val="0"/>
          <c:showSerName val="0"/>
          <c:showPercent val="0"/>
          <c:showBubbleSize val="0"/>
        </c:dLbls>
        <c:gapWidth val="180"/>
        <c:overlap val="-90"/>
        <c:axId val="127044992"/>
        <c:axId val="12705497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03B9-481C-AC50-C93FF6175775}"/>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3B9-481C-AC50-C93FF6175775}"/>
            </c:ext>
          </c:extLst>
        </c:ser>
        <c:dLbls>
          <c:showLegendKey val="0"/>
          <c:showVal val="0"/>
          <c:showCatName val="0"/>
          <c:showSerName val="0"/>
          <c:showPercent val="0"/>
          <c:showBubbleSize val="0"/>
        </c:dLbls>
        <c:marker val="1"/>
        <c:smooth val="0"/>
        <c:axId val="127044992"/>
        <c:axId val="127054976"/>
      </c:lineChart>
      <c:catAx>
        <c:axId val="127044992"/>
        <c:scaling>
          <c:orientation val="minMax"/>
        </c:scaling>
        <c:delete val="0"/>
        <c:axPos val="b"/>
        <c:numFmt formatCode="ge" sourceLinked="1"/>
        <c:majorTickMark val="none"/>
        <c:minorTickMark val="none"/>
        <c:tickLblPos val="none"/>
        <c:crossAx val="127054976"/>
        <c:crosses val="autoZero"/>
        <c:auto val="0"/>
        <c:lblAlgn val="ctr"/>
        <c:lblOffset val="100"/>
        <c:noMultiLvlLbl val="1"/>
      </c:catAx>
      <c:valAx>
        <c:axId val="127054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0449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1.2</c:v>
                </c:pt>
                <c:pt idx="1">
                  <c:v>0.8</c:v>
                </c:pt>
                <c:pt idx="2">
                  <c:v>0</c:v>
                </c:pt>
                <c:pt idx="3">
                  <c:v>0</c:v>
                </c:pt>
                <c:pt idx="4">
                  <c:v>0.3</c:v>
                </c:pt>
              </c:numCache>
            </c:numRef>
          </c:val>
          <c:extLst>
            <c:ext xmlns:c16="http://schemas.microsoft.com/office/drawing/2014/chart" uri="{C3380CC4-5D6E-409C-BE32-E72D297353CC}">
              <c16:uniqueId val="{00000000-1A55-4B2E-9571-8F116B425B2A}"/>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141.80000000000001</c:v>
                </c:pt>
                <c:pt idx="1">
                  <c:v>142.4</c:v>
                </c:pt>
                <c:pt idx="2">
                  <c:v>140</c:v>
                </c:pt>
                <c:pt idx="3">
                  <c:v>143.4</c:v>
                </c:pt>
                <c:pt idx="4">
                  <c:v>148.80000000000001</c:v>
                </c:pt>
              </c:numCache>
            </c:numRef>
          </c:val>
          <c:extLst>
            <c:ext xmlns:c16="http://schemas.microsoft.com/office/drawing/2014/chart" uri="{C3380CC4-5D6E-409C-BE32-E72D297353CC}">
              <c16:uniqueId val="{00000001-1A55-4B2E-9571-8F116B425B2A}"/>
            </c:ext>
          </c:extLst>
        </c:ser>
        <c:dLbls>
          <c:showLegendKey val="0"/>
          <c:showVal val="0"/>
          <c:showCatName val="0"/>
          <c:showSerName val="0"/>
          <c:showPercent val="0"/>
          <c:showBubbleSize val="0"/>
        </c:dLbls>
        <c:gapWidth val="150"/>
        <c:axId val="127109376"/>
        <c:axId val="12711974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1A55-4B2E-9571-8F116B425B2A}"/>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1A55-4B2E-9571-8F116B425B2A}"/>
            </c:ext>
          </c:extLst>
        </c:ser>
        <c:dLbls>
          <c:showLegendKey val="0"/>
          <c:showVal val="0"/>
          <c:showCatName val="0"/>
          <c:showSerName val="0"/>
          <c:showPercent val="0"/>
          <c:showBubbleSize val="0"/>
        </c:dLbls>
        <c:marker val="1"/>
        <c:smooth val="0"/>
        <c:axId val="127109376"/>
        <c:axId val="127119744"/>
      </c:lineChart>
      <c:catAx>
        <c:axId val="127109376"/>
        <c:scaling>
          <c:orientation val="minMax"/>
        </c:scaling>
        <c:delete val="0"/>
        <c:axPos val="b"/>
        <c:numFmt formatCode="ge" sourceLinked="1"/>
        <c:majorTickMark val="none"/>
        <c:minorTickMark val="none"/>
        <c:tickLblPos val="none"/>
        <c:crossAx val="127119744"/>
        <c:crosses val="autoZero"/>
        <c:auto val="0"/>
        <c:lblAlgn val="ctr"/>
        <c:lblOffset val="100"/>
        <c:noMultiLvlLbl val="1"/>
      </c:catAx>
      <c:valAx>
        <c:axId val="127119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109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0.9</c:v>
                </c:pt>
                <c:pt idx="1">
                  <c:v>0.6</c:v>
                </c:pt>
                <c:pt idx="2">
                  <c:v>0</c:v>
                </c:pt>
                <c:pt idx="3">
                  <c:v>0</c:v>
                </c:pt>
                <c:pt idx="4">
                  <c:v>0.2</c:v>
                </c:pt>
              </c:numCache>
            </c:numRef>
          </c:val>
          <c:extLst>
            <c:ext xmlns:c16="http://schemas.microsoft.com/office/drawing/2014/chart" uri="{C3380CC4-5D6E-409C-BE32-E72D297353CC}">
              <c16:uniqueId val="{00000000-B04B-4FCA-A5B7-9ECD11EF9F75}"/>
            </c:ext>
          </c:extLst>
        </c:ser>
        <c:dLbls>
          <c:showLegendKey val="0"/>
          <c:showVal val="0"/>
          <c:showCatName val="0"/>
          <c:showSerName val="0"/>
          <c:showPercent val="0"/>
          <c:showBubbleSize val="0"/>
        </c:dLbls>
        <c:gapWidth val="180"/>
        <c:overlap val="-90"/>
        <c:axId val="127149952"/>
        <c:axId val="127156224"/>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B04B-4FCA-A5B7-9ECD11EF9F75}"/>
            </c:ext>
          </c:extLst>
        </c:ser>
        <c:dLbls>
          <c:showLegendKey val="0"/>
          <c:showVal val="0"/>
          <c:showCatName val="0"/>
          <c:showSerName val="0"/>
          <c:showPercent val="0"/>
          <c:showBubbleSize val="0"/>
        </c:dLbls>
        <c:marker val="1"/>
        <c:smooth val="0"/>
        <c:axId val="127149952"/>
        <c:axId val="127156224"/>
      </c:lineChart>
      <c:catAx>
        <c:axId val="127149952"/>
        <c:scaling>
          <c:orientation val="minMax"/>
        </c:scaling>
        <c:delete val="0"/>
        <c:axPos val="b"/>
        <c:numFmt formatCode="ge" sourceLinked="1"/>
        <c:majorTickMark val="none"/>
        <c:minorTickMark val="none"/>
        <c:tickLblPos val="none"/>
        <c:crossAx val="127156224"/>
        <c:crosses val="autoZero"/>
        <c:auto val="0"/>
        <c:lblAlgn val="ctr"/>
        <c:lblOffset val="100"/>
        <c:noMultiLvlLbl val="1"/>
      </c:catAx>
      <c:valAx>
        <c:axId val="127156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149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32.6</c:v>
                </c:pt>
                <c:pt idx="1">
                  <c:v>31.7</c:v>
                </c:pt>
                <c:pt idx="2">
                  <c:v>27</c:v>
                </c:pt>
                <c:pt idx="3">
                  <c:v>21.5</c:v>
                </c:pt>
                <c:pt idx="4">
                  <c:v>22.8</c:v>
                </c:pt>
              </c:numCache>
            </c:numRef>
          </c:val>
          <c:extLst>
            <c:ext xmlns:c16="http://schemas.microsoft.com/office/drawing/2014/chart" uri="{C3380CC4-5D6E-409C-BE32-E72D297353CC}">
              <c16:uniqueId val="{00000000-8B45-480D-9F8A-0A549BDD0859}"/>
            </c:ext>
          </c:extLst>
        </c:ser>
        <c:dLbls>
          <c:showLegendKey val="0"/>
          <c:showVal val="0"/>
          <c:showCatName val="0"/>
          <c:showSerName val="0"/>
          <c:showPercent val="0"/>
          <c:showBubbleSize val="0"/>
        </c:dLbls>
        <c:gapWidth val="180"/>
        <c:overlap val="-90"/>
        <c:axId val="127202432"/>
        <c:axId val="12720435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8B45-480D-9F8A-0A549BDD0859}"/>
            </c:ext>
          </c:extLst>
        </c:ser>
        <c:dLbls>
          <c:showLegendKey val="0"/>
          <c:showVal val="0"/>
          <c:showCatName val="0"/>
          <c:showSerName val="0"/>
          <c:showPercent val="0"/>
          <c:showBubbleSize val="0"/>
        </c:dLbls>
        <c:marker val="1"/>
        <c:smooth val="0"/>
        <c:axId val="127202432"/>
        <c:axId val="127204352"/>
      </c:lineChart>
      <c:catAx>
        <c:axId val="127202432"/>
        <c:scaling>
          <c:orientation val="minMax"/>
        </c:scaling>
        <c:delete val="0"/>
        <c:axPos val="b"/>
        <c:numFmt formatCode="ge" sourceLinked="1"/>
        <c:majorTickMark val="none"/>
        <c:minorTickMark val="none"/>
        <c:tickLblPos val="none"/>
        <c:crossAx val="127204352"/>
        <c:crosses val="autoZero"/>
        <c:auto val="0"/>
        <c:lblAlgn val="ctr"/>
        <c:lblOffset val="100"/>
        <c:noMultiLvlLbl val="1"/>
      </c:catAx>
      <c:valAx>
        <c:axId val="12720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202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76.5</c:v>
                </c:pt>
                <c:pt idx="1">
                  <c:v>75.7</c:v>
                </c:pt>
                <c:pt idx="2">
                  <c:v>75.099999999999994</c:v>
                </c:pt>
                <c:pt idx="3">
                  <c:v>74.5</c:v>
                </c:pt>
                <c:pt idx="4">
                  <c:v>75.099999999999994</c:v>
                </c:pt>
              </c:numCache>
            </c:numRef>
          </c:val>
          <c:extLst>
            <c:ext xmlns:c16="http://schemas.microsoft.com/office/drawing/2014/chart" uri="{C3380CC4-5D6E-409C-BE32-E72D297353CC}">
              <c16:uniqueId val="{00000000-9816-41BB-A172-D2AD7C8F0B40}"/>
            </c:ext>
          </c:extLst>
        </c:ser>
        <c:dLbls>
          <c:showLegendKey val="0"/>
          <c:showVal val="0"/>
          <c:showCatName val="0"/>
          <c:showSerName val="0"/>
          <c:showPercent val="0"/>
          <c:showBubbleSize val="0"/>
        </c:dLbls>
        <c:gapWidth val="180"/>
        <c:overlap val="-90"/>
        <c:axId val="127250816"/>
        <c:axId val="127252736"/>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9816-41BB-A172-D2AD7C8F0B40}"/>
            </c:ext>
          </c:extLst>
        </c:ser>
        <c:dLbls>
          <c:showLegendKey val="0"/>
          <c:showVal val="0"/>
          <c:showCatName val="0"/>
          <c:showSerName val="0"/>
          <c:showPercent val="0"/>
          <c:showBubbleSize val="0"/>
        </c:dLbls>
        <c:marker val="1"/>
        <c:smooth val="0"/>
        <c:axId val="127250816"/>
        <c:axId val="127252736"/>
      </c:lineChart>
      <c:catAx>
        <c:axId val="127250816"/>
        <c:scaling>
          <c:orientation val="minMax"/>
        </c:scaling>
        <c:delete val="0"/>
        <c:axPos val="b"/>
        <c:numFmt formatCode="ge" sourceLinked="1"/>
        <c:majorTickMark val="none"/>
        <c:minorTickMark val="none"/>
        <c:tickLblPos val="none"/>
        <c:crossAx val="127252736"/>
        <c:crosses val="autoZero"/>
        <c:auto val="0"/>
        <c:lblAlgn val="ctr"/>
        <c:lblOffset val="100"/>
        <c:noMultiLvlLbl val="1"/>
      </c:catAx>
      <c:valAx>
        <c:axId val="127252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250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222.68</c:v>
                </c:pt>
                <c:pt idx="1">
                  <c:v>230.08</c:v>
                </c:pt>
                <c:pt idx="2">
                  <c:v>234.7</c:v>
                </c:pt>
                <c:pt idx="3">
                  <c:v>236.62</c:v>
                </c:pt>
                <c:pt idx="4">
                  <c:v>239.7</c:v>
                </c:pt>
              </c:numCache>
            </c:numRef>
          </c:val>
          <c:extLst>
            <c:ext xmlns:c16="http://schemas.microsoft.com/office/drawing/2014/chart" uri="{C3380CC4-5D6E-409C-BE32-E72D297353CC}">
              <c16:uniqueId val="{00000000-52F8-40F0-852A-FB075ED2CD4F}"/>
            </c:ext>
          </c:extLst>
        </c:ser>
        <c:dLbls>
          <c:showLegendKey val="0"/>
          <c:showVal val="0"/>
          <c:showCatName val="0"/>
          <c:showSerName val="0"/>
          <c:showPercent val="0"/>
          <c:showBubbleSize val="0"/>
        </c:dLbls>
        <c:gapWidth val="180"/>
        <c:overlap val="-90"/>
        <c:axId val="127370752"/>
        <c:axId val="127372672"/>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258.69</c:v>
                </c:pt>
                <c:pt idx="1">
                  <c:v>263.58</c:v>
                </c:pt>
                <c:pt idx="2">
                  <c:v>270.51</c:v>
                </c:pt>
                <c:pt idx="3">
                  <c:v>278.25</c:v>
                </c:pt>
                <c:pt idx="4">
                  <c:v>292.81</c:v>
                </c:pt>
              </c:numCache>
            </c:numRef>
          </c:val>
          <c:smooth val="0"/>
          <c:extLst>
            <c:ext xmlns:c16="http://schemas.microsoft.com/office/drawing/2014/chart" uri="{C3380CC4-5D6E-409C-BE32-E72D297353CC}">
              <c16:uniqueId val="{00000001-52F8-40F0-852A-FB075ED2CD4F}"/>
            </c:ext>
          </c:extLst>
        </c:ser>
        <c:dLbls>
          <c:showLegendKey val="0"/>
          <c:showVal val="0"/>
          <c:showCatName val="0"/>
          <c:showSerName val="0"/>
          <c:showPercent val="0"/>
          <c:showBubbleSize val="0"/>
        </c:dLbls>
        <c:marker val="1"/>
        <c:smooth val="0"/>
        <c:axId val="127370752"/>
        <c:axId val="127372672"/>
      </c:lineChart>
      <c:catAx>
        <c:axId val="127370752"/>
        <c:scaling>
          <c:orientation val="minMax"/>
        </c:scaling>
        <c:delete val="0"/>
        <c:axPos val="b"/>
        <c:numFmt formatCode="ge" sourceLinked="1"/>
        <c:majorTickMark val="none"/>
        <c:minorTickMark val="none"/>
        <c:tickLblPos val="none"/>
        <c:crossAx val="127372672"/>
        <c:crosses val="autoZero"/>
        <c:auto val="0"/>
        <c:lblAlgn val="ctr"/>
        <c:lblOffset val="100"/>
        <c:noMultiLvlLbl val="1"/>
      </c:catAx>
      <c:valAx>
        <c:axId val="1273726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3707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572.15</c:v>
                </c:pt>
                <c:pt idx="1">
                  <c:v>585.34</c:v>
                </c:pt>
                <c:pt idx="2">
                  <c:v>584.75</c:v>
                </c:pt>
                <c:pt idx="3">
                  <c:v>600.23</c:v>
                </c:pt>
                <c:pt idx="4">
                  <c:v>616.11</c:v>
                </c:pt>
              </c:numCache>
            </c:numRef>
          </c:val>
          <c:extLst>
            <c:ext xmlns:c16="http://schemas.microsoft.com/office/drawing/2014/chart" uri="{C3380CC4-5D6E-409C-BE32-E72D297353CC}">
              <c16:uniqueId val="{00000000-E9D6-4675-AB67-ED647BB13D0A}"/>
            </c:ext>
          </c:extLst>
        </c:ser>
        <c:dLbls>
          <c:showLegendKey val="0"/>
          <c:showVal val="0"/>
          <c:showCatName val="0"/>
          <c:showSerName val="0"/>
          <c:showPercent val="0"/>
          <c:showBubbleSize val="0"/>
        </c:dLbls>
        <c:gapWidth val="180"/>
        <c:overlap val="-90"/>
        <c:axId val="127480192"/>
        <c:axId val="12748211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482.53</c:v>
                </c:pt>
                <c:pt idx="1">
                  <c:v>483.53</c:v>
                </c:pt>
                <c:pt idx="2">
                  <c:v>498.33</c:v>
                </c:pt>
                <c:pt idx="3">
                  <c:v>522.02</c:v>
                </c:pt>
                <c:pt idx="4">
                  <c:v>549.91</c:v>
                </c:pt>
              </c:numCache>
            </c:numRef>
          </c:val>
          <c:smooth val="0"/>
          <c:extLst>
            <c:ext xmlns:c16="http://schemas.microsoft.com/office/drawing/2014/chart" uri="{C3380CC4-5D6E-409C-BE32-E72D297353CC}">
              <c16:uniqueId val="{00000001-E9D6-4675-AB67-ED647BB13D0A}"/>
            </c:ext>
          </c:extLst>
        </c:ser>
        <c:dLbls>
          <c:showLegendKey val="0"/>
          <c:showVal val="0"/>
          <c:showCatName val="0"/>
          <c:showSerName val="0"/>
          <c:showPercent val="0"/>
          <c:showBubbleSize val="0"/>
        </c:dLbls>
        <c:marker val="1"/>
        <c:smooth val="0"/>
        <c:axId val="127480192"/>
        <c:axId val="127482112"/>
      </c:lineChart>
      <c:catAx>
        <c:axId val="127480192"/>
        <c:scaling>
          <c:orientation val="minMax"/>
        </c:scaling>
        <c:delete val="0"/>
        <c:axPos val="b"/>
        <c:numFmt formatCode="ge" sourceLinked="1"/>
        <c:majorTickMark val="none"/>
        <c:minorTickMark val="none"/>
        <c:tickLblPos val="none"/>
        <c:crossAx val="127482112"/>
        <c:crosses val="autoZero"/>
        <c:auto val="0"/>
        <c:lblAlgn val="ctr"/>
        <c:lblOffset val="100"/>
        <c:noMultiLvlLbl val="1"/>
      </c:catAx>
      <c:valAx>
        <c:axId val="1274821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480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629.53</c:v>
                </c:pt>
                <c:pt idx="1">
                  <c:v>644.79</c:v>
                </c:pt>
                <c:pt idx="2">
                  <c:v>653.15</c:v>
                </c:pt>
                <c:pt idx="3">
                  <c:v>655.94</c:v>
                </c:pt>
                <c:pt idx="4">
                  <c:v>656.92</c:v>
                </c:pt>
              </c:numCache>
            </c:numRef>
          </c:val>
          <c:extLst>
            <c:ext xmlns:c16="http://schemas.microsoft.com/office/drawing/2014/chart" uri="{C3380CC4-5D6E-409C-BE32-E72D297353CC}">
              <c16:uniqueId val="{00000000-9A2A-4DF3-A7FA-FA8C83E4B7D0}"/>
            </c:ext>
          </c:extLst>
        </c:ser>
        <c:dLbls>
          <c:showLegendKey val="0"/>
          <c:showVal val="0"/>
          <c:showCatName val="0"/>
          <c:showSerName val="0"/>
          <c:showPercent val="0"/>
          <c:showBubbleSize val="0"/>
        </c:dLbls>
        <c:gapWidth val="180"/>
        <c:overlap val="-90"/>
        <c:axId val="127533056"/>
        <c:axId val="12753497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486.02</c:v>
                </c:pt>
                <c:pt idx="1">
                  <c:v>495.21</c:v>
                </c:pt>
                <c:pt idx="2">
                  <c:v>513.91999999999996</c:v>
                </c:pt>
                <c:pt idx="3">
                  <c:v>527.41999999999996</c:v>
                </c:pt>
                <c:pt idx="4">
                  <c:v>575.61</c:v>
                </c:pt>
              </c:numCache>
            </c:numRef>
          </c:val>
          <c:smooth val="0"/>
          <c:extLst>
            <c:ext xmlns:c16="http://schemas.microsoft.com/office/drawing/2014/chart" uri="{C3380CC4-5D6E-409C-BE32-E72D297353CC}">
              <c16:uniqueId val="{00000001-9A2A-4DF3-A7FA-FA8C83E4B7D0}"/>
            </c:ext>
          </c:extLst>
        </c:ser>
        <c:dLbls>
          <c:showLegendKey val="0"/>
          <c:showVal val="0"/>
          <c:showCatName val="0"/>
          <c:showSerName val="0"/>
          <c:showPercent val="0"/>
          <c:showBubbleSize val="0"/>
        </c:dLbls>
        <c:marker val="1"/>
        <c:smooth val="0"/>
        <c:axId val="127533056"/>
        <c:axId val="127534976"/>
      </c:lineChart>
      <c:catAx>
        <c:axId val="127533056"/>
        <c:scaling>
          <c:orientation val="minMax"/>
        </c:scaling>
        <c:delete val="0"/>
        <c:axPos val="b"/>
        <c:numFmt formatCode="ge" sourceLinked="1"/>
        <c:majorTickMark val="none"/>
        <c:minorTickMark val="none"/>
        <c:tickLblPos val="none"/>
        <c:crossAx val="127534976"/>
        <c:crosses val="autoZero"/>
        <c:auto val="0"/>
        <c:lblAlgn val="ctr"/>
        <c:lblOffset val="100"/>
        <c:noMultiLvlLbl val="1"/>
      </c:catAx>
      <c:valAx>
        <c:axId val="1275349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533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20.7</c:v>
                </c:pt>
                <c:pt idx="1">
                  <c:v>21.1</c:v>
                </c:pt>
                <c:pt idx="2">
                  <c:v>21.3</c:v>
                </c:pt>
                <c:pt idx="3">
                  <c:v>20.9</c:v>
                </c:pt>
                <c:pt idx="4">
                  <c:v>20.3</c:v>
                </c:pt>
              </c:numCache>
            </c:numRef>
          </c:val>
          <c:extLst>
            <c:ext xmlns:c16="http://schemas.microsoft.com/office/drawing/2014/chart" uri="{C3380CC4-5D6E-409C-BE32-E72D297353CC}">
              <c16:uniqueId val="{00000000-0504-4B52-BCC3-F211BFC6A9A3}"/>
            </c:ext>
          </c:extLst>
        </c:ser>
        <c:dLbls>
          <c:showLegendKey val="0"/>
          <c:showVal val="0"/>
          <c:showCatName val="0"/>
          <c:showSerName val="0"/>
          <c:showPercent val="0"/>
          <c:showBubbleSize val="0"/>
        </c:dLbls>
        <c:gapWidth val="180"/>
        <c:overlap val="-90"/>
        <c:axId val="127564800"/>
        <c:axId val="127575168"/>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0504-4B52-BCC3-F211BFC6A9A3}"/>
            </c:ext>
          </c:extLst>
        </c:ser>
        <c:dLbls>
          <c:showLegendKey val="0"/>
          <c:showVal val="0"/>
          <c:showCatName val="0"/>
          <c:showSerName val="0"/>
          <c:showPercent val="0"/>
          <c:showBubbleSize val="0"/>
        </c:dLbls>
        <c:marker val="1"/>
        <c:smooth val="0"/>
        <c:axId val="127564800"/>
        <c:axId val="127575168"/>
      </c:lineChart>
      <c:catAx>
        <c:axId val="127564800"/>
        <c:scaling>
          <c:orientation val="minMax"/>
        </c:scaling>
        <c:delete val="0"/>
        <c:axPos val="b"/>
        <c:numFmt formatCode="ge" sourceLinked="1"/>
        <c:majorTickMark val="none"/>
        <c:minorTickMark val="none"/>
        <c:tickLblPos val="none"/>
        <c:crossAx val="127575168"/>
        <c:crosses val="autoZero"/>
        <c:auto val="0"/>
        <c:lblAlgn val="ctr"/>
        <c:lblOffset val="100"/>
        <c:noMultiLvlLbl val="1"/>
      </c:catAx>
      <c:valAx>
        <c:axId val="127575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564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B0E-4FF7-A247-24711C16E2DC}"/>
            </c:ext>
          </c:extLst>
        </c:ser>
        <c:dLbls>
          <c:showLegendKey val="0"/>
          <c:showVal val="0"/>
          <c:showCatName val="0"/>
          <c:showSerName val="0"/>
          <c:showPercent val="0"/>
          <c:showBubbleSize val="0"/>
        </c:dLbls>
        <c:gapWidth val="180"/>
        <c:overlap val="-90"/>
        <c:axId val="127666816"/>
        <c:axId val="1276730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4B0E-4FF7-A247-24711C16E2DC}"/>
            </c:ext>
          </c:extLst>
        </c:ser>
        <c:dLbls>
          <c:showLegendKey val="0"/>
          <c:showVal val="0"/>
          <c:showCatName val="0"/>
          <c:showSerName val="0"/>
          <c:showPercent val="0"/>
          <c:showBubbleSize val="0"/>
        </c:dLbls>
        <c:marker val="1"/>
        <c:smooth val="0"/>
        <c:axId val="127666816"/>
        <c:axId val="127673088"/>
      </c:lineChart>
      <c:catAx>
        <c:axId val="127666816"/>
        <c:scaling>
          <c:orientation val="minMax"/>
        </c:scaling>
        <c:delete val="0"/>
        <c:axPos val="b"/>
        <c:numFmt formatCode="ge" sourceLinked="1"/>
        <c:majorTickMark val="none"/>
        <c:minorTickMark val="none"/>
        <c:tickLblPos val="none"/>
        <c:crossAx val="127673088"/>
        <c:crosses val="autoZero"/>
        <c:auto val="0"/>
        <c:lblAlgn val="ctr"/>
        <c:lblOffset val="100"/>
        <c:noMultiLvlLbl val="1"/>
      </c:catAx>
      <c:valAx>
        <c:axId val="1276730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666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44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44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44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666134" y="3184712"/>
          <a:ext cx="19929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44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44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45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45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666134" y="7243483"/>
          <a:ext cx="19929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3772991" y="11861427"/>
          <a:ext cx="19929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696450" y="11861427"/>
          <a:ext cx="21446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45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45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45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45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45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812972" y="7234917"/>
          <a:ext cx="19929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W61" zoomScale="80" zoomScaleNormal="80" zoomScaleSheetLayoutView="100" workbookViewId="0">
      <selection activeCell="BL75" sqref="BL75:BZ89"/>
    </sheetView>
  </sheetViews>
  <sheetFormatPr defaultColWidth="2.6640625" defaultRowHeight="13.2" x14ac:dyDescent="0.2"/>
  <cols>
    <col min="1" max="1" width="2.6640625" customWidth="1"/>
    <col min="2" max="67" width="3.77734375" customWidth="1"/>
    <col min="68" max="78" width="3.109375" customWidth="1"/>
    <col min="79" max="79"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京都府　京都市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41640</v>
      </c>
      <c r="AR7" s="92"/>
      <c r="AS7" s="92"/>
      <c r="AT7" s="92"/>
      <c r="AU7" s="93"/>
      <c r="AV7" s="94">
        <f>データ!J10</f>
        <v>42005</v>
      </c>
      <c r="AW7" s="92"/>
      <c r="AX7" s="92"/>
      <c r="AY7" s="92"/>
      <c r="AZ7" s="93"/>
      <c r="BA7" s="94">
        <f>データ!K10</f>
        <v>42370</v>
      </c>
      <c r="BB7" s="92"/>
      <c r="BC7" s="92"/>
      <c r="BD7" s="92"/>
      <c r="BE7" s="93"/>
      <c r="BF7" s="94">
        <f>データ!L10</f>
        <v>42736</v>
      </c>
      <c r="BG7" s="92"/>
      <c r="BH7" s="92"/>
      <c r="BI7" s="92"/>
      <c r="BJ7" s="93"/>
      <c r="BK7" s="94">
        <f>データ!M10</f>
        <v>43101</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124417</v>
      </c>
      <c r="AR8" s="101"/>
      <c r="AS8" s="101"/>
      <c r="AT8" s="101"/>
      <c r="AU8" s="102"/>
      <c r="AV8" s="103">
        <f>データ!AC6</f>
        <v>129175</v>
      </c>
      <c r="AW8" s="101"/>
      <c r="AX8" s="101"/>
      <c r="AY8" s="101"/>
      <c r="AZ8" s="102"/>
      <c r="BA8" s="103">
        <f>データ!AD6</f>
        <v>132334</v>
      </c>
      <c r="BB8" s="101"/>
      <c r="BC8" s="101"/>
      <c r="BD8" s="101"/>
      <c r="BE8" s="102"/>
      <c r="BF8" s="103">
        <f>データ!AE6</f>
        <v>134210</v>
      </c>
      <c r="BG8" s="101"/>
      <c r="BH8" s="101"/>
      <c r="BI8" s="101"/>
      <c r="BJ8" s="102"/>
      <c r="BK8" s="103">
        <f>データ!AF6</f>
        <v>132894</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152371</v>
      </c>
      <c r="AR9" s="106"/>
      <c r="AS9" s="106"/>
      <c r="AT9" s="106"/>
      <c r="AU9" s="106"/>
      <c r="AV9" s="107">
        <f>データ!AH6</f>
        <v>104305</v>
      </c>
      <c r="AW9" s="108"/>
      <c r="AX9" s="108"/>
      <c r="AY9" s="108"/>
      <c r="AZ9" s="105"/>
      <c r="BA9" s="107">
        <f>データ!AI6</f>
        <v>460</v>
      </c>
      <c r="BB9" s="108"/>
      <c r="BC9" s="108"/>
      <c r="BD9" s="108"/>
      <c r="BE9" s="105"/>
      <c r="BF9" s="107">
        <f>データ!AJ6</f>
        <v>2652</v>
      </c>
      <c r="BG9" s="108"/>
      <c r="BH9" s="108"/>
      <c r="BI9" s="108"/>
      <c r="BJ9" s="105"/>
      <c r="BK9" s="107">
        <f>データ!AK6</f>
        <v>45633</v>
      </c>
      <c r="BL9" s="108"/>
      <c r="BM9" s="108"/>
      <c r="BN9" s="108"/>
      <c r="BO9" s="105"/>
      <c r="BP9" s="10"/>
      <c r="BQ9" s="10"/>
      <c r="BR9" s="10"/>
      <c r="BS9" s="10"/>
      <c r="BT9" s="10"/>
      <c r="BU9" s="10"/>
      <c r="BV9" s="10"/>
      <c r="BW9" s="10"/>
      <c r="BX9" s="10"/>
      <c r="BY9" s="10"/>
    </row>
    <row r="10" spans="1:78" ht="18.45" customHeight="1" x14ac:dyDescent="0.2">
      <c r="A10" s="2"/>
      <c r="B10" s="109" t="str">
        <f>データ!T6</f>
        <v>-</v>
      </c>
      <c r="C10" s="110"/>
      <c r="D10" s="110"/>
      <c r="E10" s="110"/>
      <c r="F10" s="110"/>
      <c r="G10" s="110"/>
      <c r="H10" s="110"/>
      <c r="I10" s="111"/>
      <c r="J10" s="112">
        <f>データ!U6</f>
        <v>317.3</v>
      </c>
      <c r="K10" s="112"/>
      <c r="L10" s="112"/>
      <c r="M10" s="112"/>
      <c r="N10" s="112"/>
      <c r="O10" s="112"/>
      <c r="P10" s="112"/>
      <c r="Q10" s="112"/>
      <c r="R10" s="106">
        <f>データ!V6</f>
        <v>32072</v>
      </c>
      <c r="S10" s="106"/>
      <c r="T10" s="106"/>
      <c r="U10" s="106"/>
      <c r="V10" s="106"/>
      <c r="W10" s="106"/>
      <c r="X10" s="106"/>
      <c r="Y10" s="106"/>
      <c r="Z10" s="106">
        <f>データ!W6</f>
        <v>818</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45"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45" customHeight="1" x14ac:dyDescent="0.2">
      <c r="A12" s="2"/>
      <c r="B12" s="107">
        <f>データ!X6</f>
        <v>812</v>
      </c>
      <c r="C12" s="108"/>
      <c r="D12" s="108"/>
      <c r="E12" s="108"/>
      <c r="F12" s="108"/>
      <c r="G12" s="108"/>
      <c r="H12" s="108"/>
      <c r="I12" s="105"/>
      <c r="J12" s="113">
        <f>データ!Y6</f>
        <v>45.4</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45"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123</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122</v>
      </c>
      <c r="BM55" s="122"/>
      <c r="BN55" s="122"/>
      <c r="BO55" s="122"/>
      <c r="BP55" s="122"/>
      <c r="BQ55" s="122"/>
      <c r="BR55" s="122"/>
      <c r="BS55" s="122"/>
      <c r="BT55" s="122"/>
      <c r="BU55" s="122"/>
      <c r="BV55" s="122"/>
      <c r="BW55" s="122"/>
      <c r="BX55" s="122"/>
      <c r="BY55" s="122"/>
      <c r="BZ55" s="12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124</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8" thickTop="1" x14ac:dyDescent="0.2">
      <c r="B90" s="40" t="s">
        <v>22</v>
      </c>
    </row>
  </sheetData>
  <sheetProtection algorithmName="SHA-512" hashValue="h2PK9daj86CAiThvtWKUcPalCN0cy6itsMhHIIkFH7vzvvhgvOY6cA/2bJCBDDN/JuIVxlPKKYL1VXA6OV9TbA==" saltValue="v9MsBP6kZsPpQzXUu6HaOQ=="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2">
      <c r="H6" s="42" t="s">
        <v>86</v>
      </c>
      <c r="I6" s="55" t="str">
        <f>I7</f>
        <v>2018</v>
      </c>
      <c r="J6" s="55" t="str">
        <f t="shared" ref="J6:AK6" si="3">J7</f>
        <v>261009</v>
      </c>
      <c r="K6" s="55" t="str">
        <f t="shared" si="3"/>
        <v>46</v>
      </c>
      <c r="L6" s="55" t="str">
        <f t="shared" si="3"/>
        <v>03</v>
      </c>
      <c r="M6" s="56" t="str">
        <f>M7</f>
        <v>3</v>
      </c>
      <c r="N6" s="56" t="str">
        <f>N7</f>
        <v>000</v>
      </c>
      <c r="O6" s="55" t="str">
        <f t="shared" si="3"/>
        <v>京都府　京都市</v>
      </c>
      <c r="P6" s="55" t="str">
        <f t="shared" si="3"/>
        <v>法適用</v>
      </c>
      <c r="Q6" s="55" t="str">
        <f t="shared" si="3"/>
        <v>交通事業</v>
      </c>
      <c r="R6" s="55" t="str">
        <f t="shared" si="3"/>
        <v>自動車運送事業</v>
      </c>
      <c r="S6" s="55" t="str">
        <f t="shared" si="3"/>
        <v>自治体職員</v>
      </c>
      <c r="T6" s="57" t="str">
        <f t="shared" si="3"/>
        <v>-</v>
      </c>
      <c r="U6" s="57">
        <f t="shared" si="3"/>
        <v>317.3</v>
      </c>
      <c r="V6" s="58">
        <f t="shared" si="3"/>
        <v>32072</v>
      </c>
      <c r="W6" s="58">
        <f t="shared" si="3"/>
        <v>818</v>
      </c>
      <c r="X6" s="58">
        <f t="shared" si="3"/>
        <v>812</v>
      </c>
      <c r="Y6" s="57">
        <f>Y7</f>
        <v>45.4</v>
      </c>
      <c r="Z6" s="55" t="str">
        <f t="shared" si="3"/>
        <v>有</v>
      </c>
      <c r="AA6" s="55" t="str">
        <f t="shared" si="3"/>
        <v>無</v>
      </c>
      <c r="AB6" s="58">
        <f t="shared" si="3"/>
        <v>124417</v>
      </c>
      <c r="AC6" s="58">
        <f t="shared" si="3"/>
        <v>129175</v>
      </c>
      <c r="AD6" s="58">
        <f t="shared" si="3"/>
        <v>132334</v>
      </c>
      <c r="AE6" s="58">
        <f t="shared" si="3"/>
        <v>134210</v>
      </c>
      <c r="AF6" s="58">
        <f t="shared" si="3"/>
        <v>132894</v>
      </c>
      <c r="AG6" s="58">
        <f t="shared" si="3"/>
        <v>152371</v>
      </c>
      <c r="AH6" s="58">
        <f t="shared" si="3"/>
        <v>104305</v>
      </c>
      <c r="AI6" s="58">
        <f t="shared" si="3"/>
        <v>460</v>
      </c>
      <c r="AJ6" s="58">
        <f t="shared" si="3"/>
        <v>2652</v>
      </c>
      <c r="AK6" s="58">
        <f t="shared" si="3"/>
        <v>45633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87</v>
      </c>
      <c r="J7" s="63" t="s">
        <v>88</v>
      </c>
      <c r="K7" s="63" t="s">
        <v>89</v>
      </c>
      <c r="L7" s="63" t="s">
        <v>90</v>
      </c>
      <c r="M7" s="63" t="s">
        <v>91</v>
      </c>
      <c r="N7" s="63" t="s">
        <v>92</v>
      </c>
      <c r="O7" s="63" t="s">
        <v>93</v>
      </c>
      <c r="P7" s="63" t="s">
        <v>94</v>
      </c>
      <c r="Q7" s="63" t="s">
        <v>95</v>
      </c>
      <c r="R7" s="63" t="s">
        <v>96</v>
      </c>
      <c r="S7" s="63" t="s">
        <v>97</v>
      </c>
      <c r="T7" s="64" t="s">
        <v>98</v>
      </c>
      <c r="U7" s="64">
        <v>317.3</v>
      </c>
      <c r="V7" s="65">
        <v>32072</v>
      </c>
      <c r="W7" s="65">
        <v>818</v>
      </c>
      <c r="X7" s="65">
        <v>812</v>
      </c>
      <c r="Y7" s="64">
        <v>45.4</v>
      </c>
      <c r="Z7" s="63" t="s">
        <v>99</v>
      </c>
      <c r="AA7" s="63" t="s">
        <v>100</v>
      </c>
      <c r="AB7" s="65">
        <v>124417</v>
      </c>
      <c r="AC7" s="65">
        <v>129175</v>
      </c>
      <c r="AD7" s="65">
        <v>132334</v>
      </c>
      <c r="AE7" s="65">
        <v>134210</v>
      </c>
      <c r="AF7" s="65">
        <v>132894</v>
      </c>
      <c r="AG7" s="65">
        <v>152371</v>
      </c>
      <c r="AH7" s="65">
        <v>104305</v>
      </c>
      <c r="AI7" s="65">
        <v>460</v>
      </c>
      <c r="AJ7" s="65">
        <v>2652</v>
      </c>
      <c r="AK7" s="65">
        <v>45633</v>
      </c>
      <c r="AL7" s="64">
        <v>113.6</v>
      </c>
      <c r="AM7" s="64">
        <v>112.9</v>
      </c>
      <c r="AN7" s="64">
        <v>114.5</v>
      </c>
      <c r="AO7" s="64">
        <v>111.8</v>
      </c>
      <c r="AP7" s="64">
        <v>109.6</v>
      </c>
      <c r="AQ7" s="64">
        <v>102.8</v>
      </c>
      <c r="AR7" s="64">
        <v>104.1</v>
      </c>
      <c r="AS7" s="64">
        <v>103.5</v>
      </c>
      <c r="AT7" s="64">
        <v>103.3</v>
      </c>
      <c r="AU7" s="64">
        <v>102.4</v>
      </c>
      <c r="AV7" s="64">
        <v>100</v>
      </c>
      <c r="AW7" s="64">
        <v>113</v>
      </c>
      <c r="AX7" s="64">
        <v>112.2</v>
      </c>
      <c r="AY7" s="64">
        <v>114.7</v>
      </c>
      <c r="AZ7" s="64">
        <v>111.9</v>
      </c>
      <c r="BA7" s="64">
        <v>109.6</v>
      </c>
      <c r="BB7" s="64">
        <v>93.3</v>
      </c>
      <c r="BC7" s="64">
        <v>95.5</v>
      </c>
      <c r="BD7" s="64">
        <v>94.2</v>
      </c>
      <c r="BE7" s="64">
        <v>94</v>
      </c>
      <c r="BF7" s="64">
        <v>93.2</v>
      </c>
      <c r="BG7" s="64">
        <v>100</v>
      </c>
      <c r="BH7" s="64">
        <v>80.7</v>
      </c>
      <c r="BI7" s="64">
        <v>122.3</v>
      </c>
      <c r="BJ7" s="64">
        <v>136.1</v>
      </c>
      <c r="BK7" s="64">
        <v>136.30000000000001</v>
      </c>
      <c r="BL7" s="64">
        <v>181.9</v>
      </c>
      <c r="BM7" s="64">
        <v>96.5</v>
      </c>
      <c r="BN7" s="64">
        <v>97.7</v>
      </c>
      <c r="BO7" s="64">
        <v>100</v>
      </c>
      <c r="BP7" s="64">
        <v>156.69999999999999</v>
      </c>
      <c r="BQ7" s="64">
        <v>155.30000000000001</v>
      </c>
      <c r="BR7" s="64">
        <v>100</v>
      </c>
      <c r="BS7" s="64">
        <v>0</v>
      </c>
      <c r="BT7" s="64">
        <v>0</v>
      </c>
      <c r="BU7" s="64">
        <v>0</v>
      </c>
      <c r="BV7" s="64">
        <v>0</v>
      </c>
      <c r="BW7" s="64">
        <v>0</v>
      </c>
      <c r="BX7" s="64">
        <v>102.5</v>
      </c>
      <c r="BY7" s="64">
        <v>90.4</v>
      </c>
      <c r="BZ7" s="64">
        <v>86.1</v>
      </c>
      <c r="CA7" s="64">
        <v>62.9</v>
      </c>
      <c r="CB7" s="64">
        <v>34.799999999999997</v>
      </c>
      <c r="CC7" s="64">
        <v>0</v>
      </c>
      <c r="CD7" s="64">
        <v>1.2</v>
      </c>
      <c r="CE7" s="64">
        <v>0.8</v>
      </c>
      <c r="CF7" s="64">
        <v>0</v>
      </c>
      <c r="CG7" s="64">
        <v>0</v>
      </c>
      <c r="CH7" s="64">
        <v>0.3</v>
      </c>
      <c r="CI7" s="64">
        <v>15.7</v>
      </c>
      <c r="CJ7" s="64">
        <v>13.6</v>
      </c>
      <c r="CK7" s="64">
        <v>14.6</v>
      </c>
      <c r="CL7" s="64">
        <v>14.5</v>
      </c>
      <c r="CM7" s="64">
        <v>14.7</v>
      </c>
      <c r="CN7" s="64">
        <v>141.80000000000001</v>
      </c>
      <c r="CO7" s="64">
        <v>142.4</v>
      </c>
      <c r="CP7" s="64">
        <v>140</v>
      </c>
      <c r="CQ7" s="64">
        <v>143.4</v>
      </c>
      <c r="CR7" s="64">
        <v>148.80000000000001</v>
      </c>
      <c r="CS7" s="64">
        <v>181.8</v>
      </c>
      <c r="CT7" s="64">
        <v>177.3</v>
      </c>
      <c r="CU7" s="64">
        <v>180</v>
      </c>
      <c r="CV7" s="64">
        <v>180.1</v>
      </c>
      <c r="CW7" s="64">
        <v>182.9</v>
      </c>
      <c r="CX7" s="64">
        <v>0.9</v>
      </c>
      <c r="CY7" s="64">
        <v>0.6</v>
      </c>
      <c r="CZ7" s="64">
        <v>0</v>
      </c>
      <c r="DA7" s="64">
        <v>0</v>
      </c>
      <c r="DB7" s="64">
        <v>0.2</v>
      </c>
      <c r="DC7" s="64">
        <v>8.6999999999999993</v>
      </c>
      <c r="DD7" s="64">
        <v>7.7</v>
      </c>
      <c r="DE7" s="64">
        <v>8.1</v>
      </c>
      <c r="DF7" s="64">
        <v>8</v>
      </c>
      <c r="DG7" s="64">
        <v>8</v>
      </c>
      <c r="DH7" s="64">
        <v>32.6</v>
      </c>
      <c r="DI7" s="64">
        <v>31.7</v>
      </c>
      <c r="DJ7" s="64">
        <v>27</v>
      </c>
      <c r="DK7" s="64">
        <v>21.5</v>
      </c>
      <c r="DL7" s="64">
        <v>22.8</v>
      </c>
      <c r="DM7" s="64">
        <v>30.9</v>
      </c>
      <c r="DN7" s="64">
        <v>27</v>
      </c>
      <c r="DO7" s="64">
        <v>22.5</v>
      </c>
      <c r="DP7" s="64">
        <v>21.9</v>
      </c>
      <c r="DQ7" s="64">
        <v>23.3</v>
      </c>
      <c r="DR7" s="64">
        <v>76.5</v>
      </c>
      <c r="DS7" s="64">
        <v>75.7</v>
      </c>
      <c r="DT7" s="64">
        <v>75.099999999999994</v>
      </c>
      <c r="DU7" s="64">
        <v>74.5</v>
      </c>
      <c r="DV7" s="64">
        <v>75.099999999999994</v>
      </c>
      <c r="DW7" s="64">
        <v>79.3</v>
      </c>
      <c r="DX7" s="64">
        <v>78.900000000000006</v>
      </c>
      <c r="DY7" s="64">
        <v>78.400000000000006</v>
      </c>
      <c r="DZ7" s="64">
        <v>77.8</v>
      </c>
      <c r="EA7" s="64">
        <v>77.400000000000006</v>
      </c>
      <c r="EB7" s="66">
        <v>629.53</v>
      </c>
      <c r="EC7" s="66">
        <v>644.79</v>
      </c>
      <c r="ED7" s="66">
        <v>653.15</v>
      </c>
      <c r="EE7" s="66">
        <v>655.94</v>
      </c>
      <c r="EF7" s="66">
        <v>656.92</v>
      </c>
      <c r="EG7" s="66">
        <v>486.02</v>
      </c>
      <c r="EH7" s="66">
        <v>495.21</v>
      </c>
      <c r="EI7" s="66">
        <v>513.91999999999996</v>
      </c>
      <c r="EJ7" s="66">
        <v>527.41999999999996</v>
      </c>
      <c r="EK7" s="66">
        <v>575.61</v>
      </c>
      <c r="EL7" s="66">
        <v>572.15</v>
      </c>
      <c r="EM7" s="66">
        <v>585.34</v>
      </c>
      <c r="EN7" s="66">
        <v>584.75</v>
      </c>
      <c r="EO7" s="66">
        <v>600.23</v>
      </c>
      <c r="EP7" s="66">
        <v>616.11</v>
      </c>
      <c r="EQ7" s="66">
        <v>482.53</v>
      </c>
      <c r="ER7" s="66">
        <v>483.53</v>
      </c>
      <c r="ES7" s="66">
        <v>498.33</v>
      </c>
      <c r="ET7" s="66">
        <v>522.02</v>
      </c>
      <c r="EU7" s="66">
        <v>549.91</v>
      </c>
      <c r="EV7" s="66">
        <v>222.68</v>
      </c>
      <c r="EW7" s="66">
        <v>230.08</v>
      </c>
      <c r="EX7" s="66">
        <v>234.7</v>
      </c>
      <c r="EY7" s="66">
        <v>236.62</v>
      </c>
      <c r="EZ7" s="66">
        <v>239.7</v>
      </c>
      <c r="FA7" s="66">
        <v>258.69</v>
      </c>
      <c r="FB7" s="66">
        <v>263.58</v>
      </c>
      <c r="FC7" s="66">
        <v>270.51</v>
      </c>
      <c r="FD7" s="66">
        <v>278.25</v>
      </c>
      <c r="FE7" s="66">
        <v>292.81</v>
      </c>
      <c r="FF7" s="64">
        <v>20.7</v>
      </c>
      <c r="FG7" s="64">
        <v>21.1</v>
      </c>
      <c r="FH7" s="64">
        <v>21.3</v>
      </c>
      <c r="FI7" s="64">
        <v>20.9</v>
      </c>
      <c r="FJ7" s="64">
        <v>20.3</v>
      </c>
      <c r="FK7" s="64">
        <v>17.399999999999999</v>
      </c>
      <c r="FL7" s="64">
        <v>17.7</v>
      </c>
      <c r="FM7" s="64">
        <v>18</v>
      </c>
      <c r="FN7" s="64">
        <v>18.399999999999999</v>
      </c>
      <c r="FO7" s="64">
        <v>18.3</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108</v>
      </c>
      <c r="AV11" s="75">
        <f>AW7</f>
        <v>113</v>
      </c>
      <c r="AW11" s="75">
        <f>AX7</f>
        <v>112.2</v>
      </c>
      <c r="AX11" s="75">
        <f>AY7</f>
        <v>114.7</v>
      </c>
      <c r="AY11" s="75">
        <f>AZ7</f>
        <v>111.9</v>
      </c>
      <c r="AZ11" s="75">
        <f>BA7</f>
        <v>109.6</v>
      </c>
      <c r="BA11" s="71"/>
      <c r="BB11" s="72"/>
      <c r="BC11" s="71"/>
      <c r="BD11" s="71"/>
      <c r="BE11" s="71"/>
      <c r="BF11" s="74" t="s">
        <v>108</v>
      </c>
      <c r="BG11" s="75">
        <f>BH7</f>
        <v>80.7</v>
      </c>
      <c r="BH11" s="75">
        <f>BI7</f>
        <v>122.3</v>
      </c>
      <c r="BI11" s="75">
        <f>BJ7</f>
        <v>136.1</v>
      </c>
      <c r="BJ11" s="75">
        <f>BK7</f>
        <v>136.30000000000001</v>
      </c>
      <c r="BK11" s="75">
        <f>BL7</f>
        <v>181.9</v>
      </c>
      <c r="BL11" s="71"/>
      <c r="BM11" s="71"/>
      <c r="BN11" s="71"/>
      <c r="BO11" s="71"/>
      <c r="BP11" s="71"/>
      <c r="BQ11" s="74" t="s">
        <v>108</v>
      </c>
      <c r="BR11" s="75">
        <f>BS7</f>
        <v>0</v>
      </c>
      <c r="BS11" s="75">
        <f>BT7</f>
        <v>0</v>
      </c>
      <c r="BT11" s="75">
        <f>BU7</f>
        <v>0</v>
      </c>
      <c r="BU11" s="75">
        <f>BV7</f>
        <v>0</v>
      </c>
      <c r="BV11" s="75">
        <f>BW7</f>
        <v>0</v>
      </c>
      <c r="BW11" s="71"/>
      <c r="BX11" s="71"/>
      <c r="BY11" s="71"/>
      <c r="BZ11" s="71"/>
      <c r="CA11" s="71"/>
      <c r="CB11" s="74" t="s">
        <v>109</v>
      </c>
      <c r="CC11" s="75">
        <f>CD7</f>
        <v>1.2</v>
      </c>
      <c r="CD11" s="75">
        <f>CE7</f>
        <v>0.8</v>
      </c>
      <c r="CE11" s="75">
        <f>CF7</f>
        <v>0</v>
      </c>
      <c r="CF11" s="75">
        <f>CG7</f>
        <v>0</v>
      </c>
      <c r="CG11" s="75">
        <f>CH7</f>
        <v>0.3</v>
      </c>
      <c r="CH11" s="71"/>
      <c r="CI11" s="71"/>
      <c r="CJ11" s="71"/>
      <c r="CK11" s="71"/>
      <c r="CL11" s="71"/>
      <c r="CM11" s="71"/>
      <c r="CN11" s="71"/>
      <c r="CO11" s="71"/>
      <c r="CP11" s="71"/>
      <c r="CQ11" s="71"/>
      <c r="CR11" s="71"/>
      <c r="CS11" s="71"/>
      <c r="CT11" s="71"/>
      <c r="CU11" s="71"/>
      <c r="CV11" s="74" t="s">
        <v>108</v>
      </c>
      <c r="CW11" s="75">
        <f>CX7</f>
        <v>0.9</v>
      </c>
      <c r="CX11" s="75">
        <f>CY7</f>
        <v>0.6</v>
      </c>
      <c r="CY11" s="75">
        <f>CZ7</f>
        <v>0</v>
      </c>
      <c r="CZ11" s="75">
        <f>DA7</f>
        <v>0</v>
      </c>
      <c r="DA11" s="75">
        <f>DB7</f>
        <v>0.2</v>
      </c>
      <c r="DB11" s="71"/>
      <c r="DC11" s="71"/>
      <c r="DD11" s="71"/>
      <c r="DE11" s="71"/>
      <c r="DF11" s="74" t="s">
        <v>108</v>
      </c>
      <c r="DG11" s="75">
        <f>DH7</f>
        <v>32.6</v>
      </c>
      <c r="DH11" s="75">
        <f>DI7</f>
        <v>31.7</v>
      </c>
      <c r="DI11" s="75">
        <f>DJ7</f>
        <v>27</v>
      </c>
      <c r="DJ11" s="75">
        <f>DK7</f>
        <v>21.5</v>
      </c>
      <c r="DK11" s="75">
        <f>DL7</f>
        <v>22.8</v>
      </c>
      <c r="DL11" s="71"/>
      <c r="DM11" s="71"/>
      <c r="DN11" s="71"/>
      <c r="DO11" s="71"/>
      <c r="DP11" s="74" t="s">
        <v>108</v>
      </c>
      <c r="DQ11" s="75">
        <f>DR7</f>
        <v>76.5</v>
      </c>
      <c r="DR11" s="75">
        <f>DS7</f>
        <v>75.7</v>
      </c>
      <c r="DS11" s="75">
        <f>DT7</f>
        <v>75.099999999999994</v>
      </c>
      <c r="DT11" s="75">
        <f>DU7</f>
        <v>74.5</v>
      </c>
      <c r="DU11" s="75">
        <f>DV7</f>
        <v>75.099999999999994</v>
      </c>
      <c r="DV11" s="71"/>
      <c r="DW11" s="71"/>
      <c r="DX11" s="71"/>
      <c r="DY11" s="71"/>
      <c r="DZ11" s="74" t="s">
        <v>108</v>
      </c>
      <c r="EA11" s="76">
        <f>EB7</f>
        <v>629.53</v>
      </c>
      <c r="EB11" s="76">
        <f>EC7</f>
        <v>644.79</v>
      </c>
      <c r="EC11" s="76">
        <f>ED7</f>
        <v>653.15</v>
      </c>
      <c r="ED11" s="76">
        <f>EE7</f>
        <v>655.94</v>
      </c>
      <c r="EE11" s="76">
        <f>EF7</f>
        <v>656.92</v>
      </c>
      <c r="EF11" s="71"/>
      <c r="EG11" s="71"/>
      <c r="EH11" s="71"/>
      <c r="EI11" s="71"/>
      <c r="EJ11" s="74" t="s">
        <v>108</v>
      </c>
      <c r="EK11" s="76">
        <f>EL7</f>
        <v>572.15</v>
      </c>
      <c r="EL11" s="76">
        <f>EM7</f>
        <v>585.34</v>
      </c>
      <c r="EM11" s="76">
        <f>EN7</f>
        <v>584.75</v>
      </c>
      <c r="EN11" s="76">
        <f>EO7</f>
        <v>600.23</v>
      </c>
      <c r="EO11" s="76">
        <f>EP7</f>
        <v>616.11</v>
      </c>
      <c r="EP11" s="71"/>
      <c r="EQ11" s="71"/>
      <c r="ER11" s="71"/>
      <c r="ES11" s="71"/>
      <c r="ET11" s="74" t="s">
        <v>108</v>
      </c>
      <c r="EU11" s="76">
        <f>EV7</f>
        <v>222.68</v>
      </c>
      <c r="EV11" s="76">
        <f>EW7</f>
        <v>230.08</v>
      </c>
      <c r="EW11" s="76">
        <f>EX7</f>
        <v>234.7</v>
      </c>
      <c r="EX11" s="76">
        <f>EY7</f>
        <v>236.62</v>
      </c>
      <c r="EY11" s="76">
        <f>EZ7</f>
        <v>239.7</v>
      </c>
      <c r="EZ11" s="71"/>
      <c r="FA11" s="71"/>
      <c r="FB11" s="71"/>
      <c r="FC11" s="71"/>
      <c r="FD11" s="74" t="s">
        <v>108</v>
      </c>
      <c r="FE11" s="75">
        <f>FF7</f>
        <v>20.7</v>
      </c>
      <c r="FF11" s="75">
        <f>FG7</f>
        <v>21.1</v>
      </c>
      <c r="FG11" s="75">
        <f>FH7</f>
        <v>21.3</v>
      </c>
      <c r="FH11" s="75">
        <f>FI7</f>
        <v>20.9</v>
      </c>
      <c r="FI11" s="75">
        <f>FJ7</f>
        <v>20.3</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113.6</v>
      </c>
      <c r="AL12" s="75">
        <f>AM7</f>
        <v>112.9</v>
      </c>
      <c r="AM12" s="75">
        <f>AN7</f>
        <v>114.5</v>
      </c>
      <c r="AN12" s="75">
        <f>AO7</f>
        <v>111.8</v>
      </c>
      <c r="AO12" s="75">
        <f>AP7</f>
        <v>109.6</v>
      </c>
      <c r="AP12" s="71"/>
      <c r="AQ12" s="71"/>
      <c r="AR12" s="71"/>
      <c r="AS12" s="71"/>
      <c r="AT12" s="71"/>
      <c r="AU12" s="74" t="s">
        <v>110</v>
      </c>
      <c r="AV12" s="75">
        <f>BB7</f>
        <v>93.3</v>
      </c>
      <c r="AW12" s="75">
        <f>BC7</f>
        <v>95.5</v>
      </c>
      <c r="AX12" s="75">
        <f>BD7</f>
        <v>94.2</v>
      </c>
      <c r="AY12" s="75">
        <f>BE7</f>
        <v>94</v>
      </c>
      <c r="AZ12" s="75">
        <f>BF7</f>
        <v>93.2</v>
      </c>
      <c r="BA12" s="71"/>
      <c r="BB12" s="72"/>
      <c r="BC12" s="71"/>
      <c r="BD12" s="71"/>
      <c r="BE12" s="71"/>
      <c r="BF12" s="74" t="s">
        <v>110</v>
      </c>
      <c r="BG12" s="75">
        <f>BM7</f>
        <v>96.5</v>
      </c>
      <c r="BH12" s="75">
        <f>BN7</f>
        <v>97.7</v>
      </c>
      <c r="BI12" s="75">
        <f>BO7</f>
        <v>100</v>
      </c>
      <c r="BJ12" s="75">
        <f>BP7</f>
        <v>156.69999999999999</v>
      </c>
      <c r="BK12" s="75">
        <f>BQ7</f>
        <v>155.30000000000001</v>
      </c>
      <c r="BL12" s="71"/>
      <c r="BM12" s="71"/>
      <c r="BN12" s="71"/>
      <c r="BO12" s="71"/>
      <c r="BP12" s="71"/>
      <c r="BQ12" s="74" t="s">
        <v>110</v>
      </c>
      <c r="BR12" s="75">
        <f>BX7</f>
        <v>102.5</v>
      </c>
      <c r="BS12" s="75">
        <f>BY7</f>
        <v>90.4</v>
      </c>
      <c r="BT12" s="75">
        <f>BZ7</f>
        <v>86.1</v>
      </c>
      <c r="BU12" s="75">
        <f>CA7</f>
        <v>62.9</v>
      </c>
      <c r="BV12" s="75">
        <f>CB7</f>
        <v>34.799999999999997</v>
      </c>
      <c r="BW12" s="71"/>
      <c r="BX12" s="71"/>
      <c r="BY12" s="71"/>
      <c r="BZ12" s="71"/>
      <c r="CA12" s="71"/>
      <c r="CB12" s="74" t="s">
        <v>111</v>
      </c>
      <c r="CC12" s="75">
        <f>CN7</f>
        <v>141.80000000000001</v>
      </c>
      <c r="CD12" s="75">
        <f>CO7</f>
        <v>142.4</v>
      </c>
      <c r="CE12" s="75">
        <f>CP7</f>
        <v>140</v>
      </c>
      <c r="CF12" s="75">
        <f>CQ7</f>
        <v>143.4</v>
      </c>
      <c r="CG12" s="75">
        <f>CR7</f>
        <v>148.80000000000001</v>
      </c>
      <c r="CH12" s="71"/>
      <c r="CI12" s="71"/>
      <c r="CJ12" s="71"/>
      <c r="CK12" s="71"/>
      <c r="CL12" s="71"/>
      <c r="CM12" s="71"/>
      <c r="CN12" s="71"/>
      <c r="CO12" s="71"/>
      <c r="CP12" s="71"/>
      <c r="CQ12" s="71"/>
      <c r="CR12" s="71"/>
      <c r="CS12" s="71"/>
      <c r="CT12" s="71"/>
      <c r="CU12" s="71"/>
      <c r="CV12" s="74" t="s">
        <v>110</v>
      </c>
      <c r="CW12" s="75">
        <f>DC7</f>
        <v>8.6999999999999993</v>
      </c>
      <c r="CX12" s="75">
        <f>DD7</f>
        <v>7.7</v>
      </c>
      <c r="CY12" s="75">
        <f>DE7</f>
        <v>8.1</v>
      </c>
      <c r="CZ12" s="75">
        <f>DF7</f>
        <v>8</v>
      </c>
      <c r="DA12" s="75">
        <f>DG7</f>
        <v>8</v>
      </c>
      <c r="DB12" s="71"/>
      <c r="DC12" s="71"/>
      <c r="DD12" s="71"/>
      <c r="DE12" s="71"/>
      <c r="DF12" s="74" t="s">
        <v>110</v>
      </c>
      <c r="DG12" s="75">
        <f>DM7</f>
        <v>30.9</v>
      </c>
      <c r="DH12" s="75">
        <f>DN7</f>
        <v>27</v>
      </c>
      <c r="DI12" s="75">
        <f>DO7</f>
        <v>22.5</v>
      </c>
      <c r="DJ12" s="75">
        <f>DP7</f>
        <v>21.9</v>
      </c>
      <c r="DK12" s="75">
        <f>DQ7</f>
        <v>23.3</v>
      </c>
      <c r="DL12" s="71"/>
      <c r="DM12" s="71"/>
      <c r="DN12" s="71"/>
      <c r="DO12" s="71"/>
      <c r="DP12" s="74" t="s">
        <v>110</v>
      </c>
      <c r="DQ12" s="75">
        <f>DW7</f>
        <v>79.3</v>
      </c>
      <c r="DR12" s="75">
        <f>DX7</f>
        <v>78.900000000000006</v>
      </c>
      <c r="DS12" s="75">
        <f>DY7</f>
        <v>78.400000000000006</v>
      </c>
      <c r="DT12" s="75">
        <f>DZ7</f>
        <v>77.8</v>
      </c>
      <c r="DU12" s="75">
        <f>EA7</f>
        <v>77.400000000000006</v>
      </c>
      <c r="DV12" s="71"/>
      <c r="DW12" s="71"/>
      <c r="DX12" s="71"/>
      <c r="DY12" s="71"/>
      <c r="DZ12" s="74" t="s">
        <v>110</v>
      </c>
      <c r="EA12" s="76">
        <f>EG7</f>
        <v>486.02</v>
      </c>
      <c r="EB12" s="76">
        <f>EH7</f>
        <v>495.21</v>
      </c>
      <c r="EC12" s="76">
        <f>EI7</f>
        <v>513.91999999999996</v>
      </c>
      <c r="ED12" s="76">
        <f>EJ7</f>
        <v>527.41999999999996</v>
      </c>
      <c r="EE12" s="76">
        <f>EK7</f>
        <v>575.61</v>
      </c>
      <c r="EF12" s="71"/>
      <c r="EG12" s="71"/>
      <c r="EH12" s="71"/>
      <c r="EI12" s="71"/>
      <c r="EJ12" s="74" t="s">
        <v>110</v>
      </c>
      <c r="EK12" s="76">
        <f>EQ7</f>
        <v>482.53</v>
      </c>
      <c r="EL12" s="76">
        <f>ER7</f>
        <v>483.53</v>
      </c>
      <c r="EM12" s="76">
        <f>ES7</f>
        <v>498.33</v>
      </c>
      <c r="EN12" s="76">
        <f>ET7</f>
        <v>522.02</v>
      </c>
      <c r="EO12" s="76">
        <f>EU7</f>
        <v>549.91</v>
      </c>
      <c r="EP12" s="71"/>
      <c r="EQ12" s="71"/>
      <c r="ER12" s="71"/>
      <c r="ES12" s="71"/>
      <c r="ET12" s="74" t="s">
        <v>110</v>
      </c>
      <c r="EU12" s="76">
        <f>FA7</f>
        <v>258.69</v>
      </c>
      <c r="EV12" s="76">
        <f>FB7</f>
        <v>263.58</v>
      </c>
      <c r="EW12" s="76">
        <f>FC7</f>
        <v>270.51</v>
      </c>
      <c r="EX12" s="76">
        <f>FD7</f>
        <v>278.25</v>
      </c>
      <c r="EY12" s="76">
        <f>FE7</f>
        <v>292.81</v>
      </c>
      <c r="EZ12" s="71"/>
      <c r="FA12" s="71"/>
      <c r="FB12" s="71"/>
      <c r="FC12" s="71"/>
      <c r="FD12" s="74" t="s">
        <v>110</v>
      </c>
      <c r="FE12" s="75">
        <f>FK7</f>
        <v>17.399999999999999</v>
      </c>
      <c r="FF12" s="75">
        <f>FL7</f>
        <v>17.7</v>
      </c>
      <c r="FG12" s="75">
        <f>FM7</f>
        <v>18</v>
      </c>
      <c r="FH12" s="75">
        <f>FN7</f>
        <v>18.399999999999999</v>
      </c>
      <c r="FI12" s="75">
        <f>FO7</f>
        <v>18.3</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110</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112</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113</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114</v>
      </c>
      <c r="AV15" s="69"/>
      <c r="AW15" s="69"/>
      <c r="AX15" s="69"/>
      <c r="AY15" s="69"/>
      <c r="AZ15" s="69"/>
      <c r="BA15" s="2"/>
      <c r="BB15" s="67"/>
      <c r="BC15" s="2"/>
      <c r="BD15" s="2"/>
      <c r="BE15" s="2"/>
      <c r="BF15" s="67" t="s">
        <v>114</v>
      </c>
      <c r="BG15" s="69"/>
      <c r="BH15" s="69"/>
      <c r="BI15" s="69"/>
      <c r="BJ15" s="69"/>
      <c r="BK15" s="69"/>
      <c r="BL15" s="2"/>
      <c r="BM15" s="2"/>
      <c r="BN15" s="2"/>
      <c r="BO15" s="2"/>
      <c r="BP15" s="2"/>
      <c r="BQ15" s="67" t="s">
        <v>114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114</v>
      </c>
      <c r="CW15" s="69"/>
      <c r="CX15" s="69"/>
      <c r="CY15" s="69"/>
      <c r="CZ15" s="69"/>
      <c r="DA15" s="69"/>
      <c r="DB15" s="2"/>
      <c r="DC15" s="2"/>
      <c r="DD15" s="2"/>
      <c r="DE15" s="2"/>
      <c r="DF15" s="67" t="s">
        <v>114</v>
      </c>
      <c r="DG15" s="69"/>
      <c r="DH15" s="69"/>
      <c r="DI15" s="69"/>
      <c r="DJ15" s="69"/>
      <c r="DK15" s="69"/>
      <c r="DL15" s="2"/>
      <c r="DM15" s="2"/>
      <c r="DN15" s="2"/>
      <c r="DO15" s="2"/>
      <c r="DP15" s="67" t="s">
        <v>114</v>
      </c>
      <c r="DQ15" s="69"/>
      <c r="DR15" s="69"/>
      <c r="DS15" s="69"/>
      <c r="DT15" s="69"/>
      <c r="DU15" s="69"/>
      <c r="DV15" s="2"/>
      <c r="DW15" s="2"/>
      <c r="DX15" s="2"/>
      <c r="DY15" s="2"/>
      <c r="DZ15" s="67" t="s">
        <v>114</v>
      </c>
      <c r="EA15" s="69"/>
      <c r="EB15" s="69"/>
      <c r="EC15" s="69"/>
      <c r="ED15" s="69"/>
      <c r="EE15" s="69"/>
      <c r="EF15" s="2"/>
      <c r="EG15" s="2"/>
      <c r="EH15" s="2"/>
      <c r="EI15" s="2"/>
      <c r="EJ15" s="67" t="s">
        <v>114</v>
      </c>
      <c r="EK15" s="69"/>
      <c r="EL15" s="69"/>
      <c r="EM15" s="69"/>
      <c r="EN15" s="69"/>
      <c r="EO15" s="69"/>
      <c r="EP15" s="2"/>
      <c r="EQ15" s="2"/>
      <c r="ER15" s="2"/>
      <c r="ES15" s="2"/>
      <c r="ET15" s="67" t="s">
        <v>114</v>
      </c>
      <c r="EU15" s="69"/>
      <c r="EV15" s="69"/>
      <c r="EW15" s="69"/>
      <c r="EX15" s="69"/>
      <c r="EY15" s="69"/>
      <c r="EZ15" s="2"/>
      <c r="FA15" s="2"/>
      <c r="FB15" s="2"/>
      <c r="FC15" s="2"/>
      <c r="FD15" s="67" t="s">
        <v>114</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114</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114</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108</v>
      </c>
      <c r="AV17" s="79">
        <f>IF(AW7="-",NA(),AW7)</f>
        <v>113</v>
      </c>
      <c r="AW17" s="79">
        <f>IF(AX7="-",NA(),AX7)</f>
        <v>112.2</v>
      </c>
      <c r="AX17" s="79">
        <f>IF(AY7="-",NA(),AY7)</f>
        <v>114.7</v>
      </c>
      <c r="AY17" s="79">
        <f>IF(AZ7="-",NA(),AZ7)</f>
        <v>111.9</v>
      </c>
      <c r="AZ17" s="79">
        <f>IF(BA7="-",NA(),BA7)</f>
        <v>109.6</v>
      </c>
      <c r="BA17" s="2"/>
      <c r="BB17" s="67"/>
      <c r="BC17" s="2"/>
      <c r="BD17" s="2"/>
      <c r="BE17" s="2"/>
      <c r="BF17" s="78" t="s">
        <v>108</v>
      </c>
      <c r="BG17" s="79">
        <f>IF(BH7="-",NA(),BH7)</f>
        <v>80.7</v>
      </c>
      <c r="BH17" s="79">
        <f>IF(BI7="-",NA(),BI7)</f>
        <v>122.3</v>
      </c>
      <c r="BI17" s="79">
        <f>IF(BJ7="-",NA(),BJ7)</f>
        <v>136.1</v>
      </c>
      <c r="BJ17" s="79">
        <f>IF(BK7="-",NA(),BK7)</f>
        <v>136.30000000000001</v>
      </c>
      <c r="BK17" s="79">
        <f>IF(BL7="-",NA(),BL7)</f>
        <v>181.9</v>
      </c>
      <c r="BL17" s="2"/>
      <c r="BM17" s="2"/>
      <c r="BN17" s="2"/>
      <c r="BO17" s="2"/>
      <c r="BP17" s="2"/>
      <c r="BQ17" s="78" t="s">
        <v>108</v>
      </c>
      <c r="BR17" s="79">
        <f>IF(BS7="-",NA(),BS7)</f>
        <v>0</v>
      </c>
      <c r="BS17" s="79">
        <f>IF(BT7="-",NA(),BT7)</f>
        <v>0</v>
      </c>
      <c r="BT17" s="79">
        <f>IF(BU7="-",NA(),BU7)</f>
        <v>0</v>
      </c>
      <c r="BU17" s="79">
        <f>IF(BV7="-",NA(),BV7)</f>
        <v>0</v>
      </c>
      <c r="BV17" s="79">
        <f>IF(BW7="-",NA(),BW7)</f>
        <v>0</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108</v>
      </c>
      <c r="CW17" s="79">
        <f>IF(CX7="-",NA(),CX7)</f>
        <v>0.9</v>
      </c>
      <c r="CX17" s="79">
        <f>IF(CY7="-",NA(),CY7)</f>
        <v>0.6</v>
      </c>
      <c r="CY17" s="79">
        <f>IF(CZ7="-",NA(),CZ7)</f>
        <v>0</v>
      </c>
      <c r="CZ17" s="79">
        <f>IF(DA7="-",NA(),DA7)</f>
        <v>0</v>
      </c>
      <c r="DA17" s="79">
        <f>IF(DB7="-",NA(),DB7)</f>
        <v>0.2</v>
      </c>
      <c r="DB17" s="2"/>
      <c r="DC17" s="2"/>
      <c r="DD17" s="2"/>
      <c r="DE17" s="2"/>
      <c r="DF17" s="78" t="s">
        <v>115</v>
      </c>
      <c r="DG17" s="79">
        <f>IF(DH7="-",NA(),DH7)</f>
        <v>32.6</v>
      </c>
      <c r="DH17" s="79">
        <f>IF(DI7="-",NA(),DI7)</f>
        <v>31.7</v>
      </c>
      <c r="DI17" s="79">
        <f>IF(DJ7="-",NA(),DJ7)</f>
        <v>27</v>
      </c>
      <c r="DJ17" s="79">
        <f>IF(DK7="-",NA(),DK7)</f>
        <v>21.5</v>
      </c>
      <c r="DK17" s="79">
        <f>IF(DL7="-",NA(),DL7)</f>
        <v>22.8</v>
      </c>
      <c r="DL17" s="2"/>
      <c r="DM17" s="2"/>
      <c r="DN17" s="2"/>
      <c r="DO17" s="2"/>
      <c r="DP17" s="78" t="s">
        <v>108</v>
      </c>
      <c r="DQ17" s="79">
        <f>IF(DR7="-",NA(),DR7)</f>
        <v>76.5</v>
      </c>
      <c r="DR17" s="79">
        <f>IF(DS7="-",NA(),DS7)</f>
        <v>75.7</v>
      </c>
      <c r="DS17" s="79">
        <f>IF(DT7="-",NA(),DT7)</f>
        <v>75.099999999999994</v>
      </c>
      <c r="DT17" s="79">
        <f>IF(DU7="-",NA(),DU7)</f>
        <v>74.5</v>
      </c>
      <c r="DU17" s="79">
        <f>IF(DV7="-",NA(),DV7)</f>
        <v>75.099999999999994</v>
      </c>
      <c r="DV17" s="2"/>
      <c r="DW17" s="2"/>
      <c r="DX17" s="2"/>
      <c r="DY17" s="2"/>
      <c r="DZ17" s="78" t="s">
        <v>108</v>
      </c>
      <c r="EA17" s="80">
        <f>IF(EB7="-",NA(),EB7)</f>
        <v>629.53</v>
      </c>
      <c r="EB17" s="80">
        <f>IF(EC7="-",NA(),EC7)</f>
        <v>644.79</v>
      </c>
      <c r="EC17" s="80">
        <f>IF(ED7="-",NA(),ED7)</f>
        <v>653.15</v>
      </c>
      <c r="ED17" s="80">
        <f>IF(EE7="-",NA(),EE7)</f>
        <v>655.94</v>
      </c>
      <c r="EE17" s="80">
        <f>IF(EF7="-",NA(),EF7)</f>
        <v>656.92</v>
      </c>
      <c r="EF17" s="2"/>
      <c r="EG17" s="2"/>
      <c r="EH17" s="2"/>
      <c r="EI17" s="2"/>
      <c r="EJ17" s="78" t="s">
        <v>116</v>
      </c>
      <c r="EK17" s="80">
        <f>IF(EL7="-",NA(),EL7)</f>
        <v>572.15</v>
      </c>
      <c r="EL17" s="80">
        <f>IF(EM7="-",NA(),EM7)</f>
        <v>585.34</v>
      </c>
      <c r="EM17" s="80">
        <f>IF(EN7="-",NA(),EN7)</f>
        <v>584.75</v>
      </c>
      <c r="EN17" s="80">
        <f>IF(EO7="-",NA(),EO7)</f>
        <v>600.23</v>
      </c>
      <c r="EO17" s="80">
        <f>IF(EP7="-",NA(),EP7)</f>
        <v>616.11</v>
      </c>
      <c r="EP17" s="2"/>
      <c r="EQ17" s="2"/>
      <c r="ER17" s="2"/>
      <c r="ES17" s="2"/>
      <c r="ET17" s="78" t="s">
        <v>108</v>
      </c>
      <c r="EU17" s="80">
        <f>IF(EV7="-",NA(),EV7)</f>
        <v>222.68</v>
      </c>
      <c r="EV17" s="80">
        <f>IF(EW7="-",NA(),EW7)</f>
        <v>230.08</v>
      </c>
      <c r="EW17" s="80">
        <f>IF(EX7="-",NA(),EX7)</f>
        <v>234.7</v>
      </c>
      <c r="EX17" s="80">
        <f>IF(EY7="-",NA(),EY7)</f>
        <v>236.62</v>
      </c>
      <c r="EY17" s="80">
        <f>IF(EZ7="-",NA(),EZ7)</f>
        <v>239.7</v>
      </c>
      <c r="EZ17" s="2"/>
      <c r="FA17" s="2"/>
      <c r="FB17" s="2"/>
      <c r="FC17" s="2"/>
      <c r="FD17" s="78" t="s">
        <v>108</v>
      </c>
      <c r="FE17" s="79">
        <f>IF(FF7="-",NA(),FF7)</f>
        <v>20.7</v>
      </c>
      <c r="FF17" s="79">
        <f>IF(FG7="-",NA(),FG7)</f>
        <v>21.1</v>
      </c>
      <c r="FG17" s="79">
        <f>IF(FH7="-",NA(),FH7)</f>
        <v>21.3</v>
      </c>
      <c r="FH17" s="79">
        <f>IF(FI7="-",NA(),FI7)</f>
        <v>20.9</v>
      </c>
      <c r="FI17" s="79">
        <f>IF(FJ7="-",NA(),FJ7)</f>
        <v>20.3</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116</v>
      </c>
      <c r="AK18" s="79">
        <f>IF(AL7="-",NA(),AL7)</f>
        <v>113.6</v>
      </c>
      <c r="AL18" s="79">
        <f>IF(AM7="-",NA(),AM7)</f>
        <v>112.9</v>
      </c>
      <c r="AM18" s="79">
        <f>IF(AN7="-",NA(),AN7)</f>
        <v>114.5</v>
      </c>
      <c r="AN18" s="79">
        <f>IF(AO7="-",NA(),AO7)</f>
        <v>111.8</v>
      </c>
      <c r="AO18" s="79">
        <f>IF(AP7="-",NA(),AP7)</f>
        <v>109.6</v>
      </c>
      <c r="AP18" s="2"/>
      <c r="AQ18" s="2"/>
      <c r="AR18" s="2"/>
      <c r="AS18" s="2"/>
      <c r="AT18" s="2"/>
      <c r="AU18" s="78" t="s">
        <v>110</v>
      </c>
      <c r="AV18" s="79">
        <f>IF(BB7="-",NA(),BB7)</f>
        <v>93.3</v>
      </c>
      <c r="AW18" s="79">
        <f>IF(BC7="-",NA(),BC7)</f>
        <v>95.5</v>
      </c>
      <c r="AX18" s="79">
        <f>IF(BD7="-",NA(),BD7)</f>
        <v>94.2</v>
      </c>
      <c r="AY18" s="79">
        <f>IF(BE7="-",NA(),BE7)</f>
        <v>94</v>
      </c>
      <c r="AZ18" s="79">
        <f>IF(BF7="-",NA(),BF7)</f>
        <v>93.2</v>
      </c>
      <c r="BA18" s="2"/>
      <c r="BB18" s="2"/>
      <c r="BC18" s="2"/>
      <c r="BD18" s="2"/>
      <c r="BE18" s="2"/>
      <c r="BF18" s="78" t="s">
        <v>110</v>
      </c>
      <c r="BG18" s="79">
        <f>IF(BM7="-",NA(),BM7)</f>
        <v>96.5</v>
      </c>
      <c r="BH18" s="79">
        <f>IF(BN7="-",NA(),BN7)</f>
        <v>97.7</v>
      </c>
      <c r="BI18" s="79">
        <f>IF(BO7="-",NA(),BO7)</f>
        <v>100</v>
      </c>
      <c r="BJ18" s="79">
        <f>IF(BP7="-",NA(),BP7)</f>
        <v>156.69999999999999</v>
      </c>
      <c r="BK18" s="79">
        <f>IF(BQ7="-",NA(),BQ7)</f>
        <v>155.30000000000001</v>
      </c>
      <c r="BL18" s="2"/>
      <c r="BM18" s="2"/>
      <c r="BN18" s="2"/>
      <c r="BO18" s="2"/>
      <c r="BP18" s="2"/>
      <c r="BQ18" s="78" t="s">
        <v>110</v>
      </c>
      <c r="BR18" s="79">
        <f>IF(BX7="-",NA(),BX7)</f>
        <v>102.5</v>
      </c>
      <c r="BS18" s="79">
        <f>IF(BY7="-",NA(),BY7)</f>
        <v>90.4</v>
      </c>
      <c r="BT18" s="79">
        <f>IF(BZ7="-",NA(),BZ7)</f>
        <v>86.1</v>
      </c>
      <c r="BU18" s="79">
        <f>IF(CA7="-",NA(),CA7)</f>
        <v>62.9</v>
      </c>
      <c r="BV18" s="79">
        <f>IF(CB7="-",NA(),CB7)</f>
        <v>34.799999999999997</v>
      </c>
      <c r="BW18" s="2"/>
      <c r="BX18" s="2"/>
      <c r="BY18" s="2"/>
      <c r="BZ18" s="2"/>
      <c r="CA18" s="2"/>
      <c r="CB18" s="81" t="s">
        <v>117</v>
      </c>
      <c r="CC18" s="79">
        <f>IF(CC11="-",NA(),CC11)</f>
        <v>1.2</v>
      </c>
      <c r="CD18" s="79">
        <f t="shared" ref="CD18:CG18" si="4">IF(CD11="-",NA(),CD11)</f>
        <v>0.8</v>
      </c>
      <c r="CE18" s="79">
        <f t="shared" si="4"/>
        <v>0</v>
      </c>
      <c r="CF18" s="79">
        <f t="shared" si="4"/>
        <v>0</v>
      </c>
      <c r="CG18" s="79">
        <f t="shared" si="4"/>
        <v>0.3</v>
      </c>
      <c r="CH18" s="2"/>
      <c r="CI18" s="2"/>
      <c r="CJ18" s="2"/>
      <c r="CK18" s="2"/>
      <c r="CL18" s="2"/>
      <c r="CM18" s="2"/>
      <c r="CN18" s="2"/>
      <c r="CO18" s="2"/>
      <c r="CP18" s="2"/>
      <c r="CQ18" s="2"/>
      <c r="CR18" s="2"/>
      <c r="CS18" s="2"/>
      <c r="CT18" s="2"/>
      <c r="CU18" s="2"/>
      <c r="CV18" s="78" t="s">
        <v>118</v>
      </c>
      <c r="CW18" s="79">
        <f>IF(DC7="-",NA(),DC7)</f>
        <v>8.6999999999999993</v>
      </c>
      <c r="CX18" s="79">
        <f>IF(DD7="-",NA(),DD7)</f>
        <v>7.7</v>
      </c>
      <c r="CY18" s="79">
        <f>IF(DE7="-",NA(),DE7)</f>
        <v>8.1</v>
      </c>
      <c r="CZ18" s="79">
        <f>IF(DF7="-",NA(),DF7)</f>
        <v>8</v>
      </c>
      <c r="DA18" s="79">
        <f>IF(DG7="-",NA(),DG7)</f>
        <v>8</v>
      </c>
      <c r="DB18" s="2"/>
      <c r="DC18" s="2"/>
      <c r="DD18" s="2"/>
      <c r="DE18" s="2"/>
      <c r="DF18" s="78" t="s">
        <v>118</v>
      </c>
      <c r="DG18" s="79">
        <f>IF(DM7="-",NA(),DM7)</f>
        <v>30.9</v>
      </c>
      <c r="DH18" s="79">
        <f>IF(DN7="-",NA(),DN7)</f>
        <v>27</v>
      </c>
      <c r="DI18" s="79">
        <f>IF(DO7="-",NA(),DO7)</f>
        <v>22.5</v>
      </c>
      <c r="DJ18" s="79">
        <f>IF(DP7="-",NA(),DP7)</f>
        <v>21.9</v>
      </c>
      <c r="DK18" s="79">
        <f>IF(DQ7="-",NA(),DQ7)</f>
        <v>23.3</v>
      </c>
      <c r="DL18" s="2"/>
      <c r="DM18" s="2"/>
      <c r="DN18" s="2"/>
      <c r="DO18" s="2"/>
      <c r="DP18" s="78" t="s">
        <v>118</v>
      </c>
      <c r="DQ18" s="79">
        <f>IF(DW7="-",NA(),DW7)</f>
        <v>79.3</v>
      </c>
      <c r="DR18" s="79">
        <f>IF(DX7="-",NA(),DX7)</f>
        <v>78.900000000000006</v>
      </c>
      <c r="DS18" s="79">
        <f>IF(DY7="-",NA(),DY7)</f>
        <v>78.400000000000006</v>
      </c>
      <c r="DT18" s="79">
        <f>IF(DZ7="-",NA(),DZ7)</f>
        <v>77.8</v>
      </c>
      <c r="DU18" s="79">
        <f>IF(EA7="-",NA(),EA7)</f>
        <v>77.400000000000006</v>
      </c>
      <c r="DV18" s="2"/>
      <c r="DW18" s="2"/>
      <c r="DX18" s="2"/>
      <c r="DY18" s="2"/>
      <c r="DZ18" s="78" t="s">
        <v>110</v>
      </c>
      <c r="EA18" s="80">
        <f>IF(EG7="-",NA(),EG7)</f>
        <v>486.02</v>
      </c>
      <c r="EB18" s="80">
        <f>IF(EH7="-",NA(),EH7)</f>
        <v>495.21</v>
      </c>
      <c r="EC18" s="80">
        <f>IF(EI7="-",NA(),EI7)</f>
        <v>513.91999999999996</v>
      </c>
      <c r="ED18" s="80">
        <f>IF(EJ7="-",NA(),EJ7)</f>
        <v>527.41999999999996</v>
      </c>
      <c r="EE18" s="80">
        <f>IF(EK7="-",NA(),EK7)</f>
        <v>575.61</v>
      </c>
      <c r="EF18" s="2"/>
      <c r="EG18" s="2"/>
      <c r="EH18" s="2"/>
      <c r="EI18" s="2"/>
      <c r="EJ18" s="78" t="s">
        <v>110</v>
      </c>
      <c r="EK18" s="80">
        <f>IF(EQ7="-",NA(),EQ7)</f>
        <v>482.53</v>
      </c>
      <c r="EL18" s="80">
        <f>IF(ER7="-",NA(),ER7)</f>
        <v>483.53</v>
      </c>
      <c r="EM18" s="80">
        <f>IF(ES7="-",NA(),ES7)</f>
        <v>498.33</v>
      </c>
      <c r="EN18" s="80">
        <f>IF(ET7="-",NA(),ET7)</f>
        <v>522.02</v>
      </c>
      <c r="EO18" s="80">
        <f>IF(EU7="-",NA(),EU7)</f>
        <v>549.91</v>
      </c>
      <c r="EP18" s="2"/>
      <c r="EQ18" s="2"/>
      <c r="ER18" s="2"/>
      <c r="ES18" s="2"/>
      <c r="ET18" s="78" t="s">
        <v>110</v>
      </c>
      <c r="EU18" s="80">
        <f>IF(FA7="-",NA(),FA7)</f>
        <v>258.69</v>
      </c>
      <c r="EV18" s="80">
        <f>IF(FB7="-",NA(),FB7)</f>
        <v>263.58</v>
      </c>
      <c r="EW18" s="80">
        <f>IF(FC7="-",NA(),FC7)</f>
        <v>270.51</v>
      </c>
      <c r="EX18" s="80">
        <f>IF(FD7="-",NA(),FD7)</f>
        <v>278.25</v>
      </c>
      <c r="EY18" s="80">
        <f>IF(FE7="-",NA(),FE7)</f>
        <v>292.81</v>
      </c>
      <c r="EZ18" s="2"/>
      <c r="FA18" s="2"/>
      <c r="FB18" s="2"/>
      <c r="FC18" s="2"/>
      <c r="FD18" s="78" t="s">
        <v>119</v>
      </c>
      <c r="FE18" s="79">
        <f>IF(FK7="-",NA(),FK7)</f>
        <v>17.399999999999999</v>
      </c>
      <c r="FF18" s="79">
        <f>IF(FL7="-",NA(),FL7)</f>
        <v>17.7</v>
      </c>
      <c r="FG18" s="79">
        <f>IF(FM7="-",NA(),FM7)</f>
        <v>18</v>
      </c>
      <c r="FH18" s="79">
        <f>IF(FN7="-",NA(),FN7)</f>
        <v>18.399999999999999</v>
      </c>
      <c r="FI18" s="79">
        <f>IF(FO7="-",NA(),FO7)</f>
        <v>18.3</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119</v>
      </c>
      <c r="AK19" s="79">
        <f>IF(AQ7="-",NA(),AQ7)</f>
        <v>102.8</v>
      </c>
      <c r="AL19" s="79">
        <f>IF(AR7="-",NA(),AR7)</f>
        <v>104.1</v>
      </c>
      <c r="AM19" s="79">
        <f>IF(AS7="-",NA(),AS7)</f>
        <v>103.5</v>
      </c>
      <c r="AN19" s="79">
        <f>IF(AT7="-",NA(),AT7)</f>
        <v>103.3</v>
      </c>
      <c r="AO19" s="79">
        <f>IF(AU7="-",NA(),AU7)</f>
        <v>102.4</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111</v>
      </c>
      <c r="CC19" s="79">
        <f t="shared" ref="CC19:CG21" si="5">IF(CC12="-",NA(),CC12)</f>
        <v>141.80000000000001</v>
      </c>
      <c r="CD19" s="79">
        <f t="shared" si="5"/>
        <v>142.4</v>
      </c>
      <c r="CE19" s="79">
        <f t="shared" si="5"/>
        <v>140</v>
      </c>
      <c r="CF19" s="79">
        <f t="shared" si="5"/>
        <v>143.4</v>
      </c>
      <c r="CG19" s="79">
        <f t="shared" si="5"/>
        <v>148.80000000000001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112</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113</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藤田　洋佑(911695)</cp:lastModifiedBy>
  <cp:lastPrinted>2020-01-16T09:50:32Z</cp:lastPrinted>
  <dcterms:created xsi:type="dcterms:W3CDTF">2019-12-05T07:12:43Z</dcterms:created>
  <dcterms:modified xsi:type="dcterms:W3CDTF">2020-02-03T10:43:16Z</dcterms:modified>
</cp:coreProperties>
</file>