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docserve\docserve\free_space(1270010000)\F予算係\付帯事務\予算系\公営企業決算統計\30年度決算\08提出後総務省照会（数値補足等）\R020109経営比較分析表の分析等について\06決裁用\"/>
    </mc:Choice>
  </mc:AlternateContent>
  <xr:revisionPtr revIDLastSave="0" documentId="13_ncr:1_{2583BB9D-FF0D-4E76-B146-D1A4D389B788}" xr6:coauthVersionLast="41" xr6:coauthVersionMax="41" xr10:uidLastSave="{00000000-0000-0000-0000-000000000000}"/>
  <workbookProtection workbookAlgorithmName="SHA-512" workbookHashValue="azi2FbN/lvoMxHZrIluM2xwSKtObAwPbuDyChT1NXrtmYG9uEPX+Mtr/QidcosUcUqCF9H7iJ3VWgCGiXjPnfA==" workbookSaltValue="K8qoB5kVTWCM3X5w3wdq4w==" workbookSpinCount="100000" lockStructure="1"/>
  <bookViews>
    <workbookView xWindow="-120" yWindow="-120" windowWidth="20730" windowHeight="1131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CS32" i="4" s="1"/>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LT76" i="4"/>
  <c r="GQ51" i="4"/>
  <c r="LH30" i="4"/>
  <c r="GQ30" i="4"/>
  <c r="IE76" i="4"/>
  <c r="BZ51" i="4"/>
  <c r="BZ30" i="4"/>
  <c r="BG30" i="4"/>
  <c r="LE76" i="4"/>
  <c r="FX30" i="4"/>
  <c r="AV76" i="4"/>
  <c r="KO51" i="4"/>
  <c r="FX51" i="4"/>
  <c r="KO30" i="4"/>
  <c r="HP76" i="4"/>
  <c r="BG51" i="4"/>
  <c r="FE51" i="4"/>
  <c r="HA76" i="4"/>
  <c r="AN51" i="4"/>
  <c r="FE30" i="4"/>
  <c r="JV51" i="4"/>
  <c r="AN30" i="4"/>
  <c r="KP76" i="4"/>
  <c r="JV30" i="4"/>
  <c r="AG76" i="4"/>
  <c r="R76" i="4"/>
  <c r="KA76" i="4"/>
  <c r="EL51" i="4"/>
  <c r="JC30" i="4"/>
  <c r="GL76" i="4"/>
  <c r="U51" i="4"/>
  <c r="EL30" i="4"/>
  <c r="U30" i="4"/>
  <c r="JC51" i="4"/>
</calcChain>
</file>

<file path=xl/sharedStrings.xml><?xml version="1.0" encoding="utf-8"?>
<sst xmlns="http://schemas.openxmlformats.org/spreadsheetml/2006/main" count="294" uniqueCount="135">
  <si>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</si>
  <si>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</si>
  <si>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</si>
  <si>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</si>
  <si>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</si>
  <si>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</si>
  <si>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</si>
  <si>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</si>
  <si>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</si>
  <si>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</si>
  <si>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</si>
  <si>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</si>
  <si>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</si>
  <si>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</si>
  <si>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</si>
  <si>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</si>
  <si>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</si>
  <si>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</si>
  <si>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</si>
  <si>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</si>
  <si>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</si>
  <si>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</si>
  <si>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</si>
  <si>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</si>
  <si>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</si>
  <si>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</si>
  <si>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</si>
  <si>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</si>
  <si>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</si>
  <si>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</si>
  <si>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</si>
  <si>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</si>
  <si>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</si>
  <si>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</si>
  <si>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</si>
  <si>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</si>
  <si>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</si>
  <si>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</si>
  <si>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</si>
  <si>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</si>
  <si>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</si>
  <si>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</si>
  <si>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</si>
  <si>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</si>
  <si>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</si>
  <si>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</si>
  <si>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</si>
  <si>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</si>
  <si>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</si>
  <si>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</si>
  <si>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</si>
  <si>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</si>
  <si>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</si>
  <si>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</si>
  <si>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</si>
  <si>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</si>
  <si>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</si>
  <si>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</si>
  <si>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</si>
  <si>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</si>
  <si>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</si>
  <si>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</si>
  <si>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</si>
  <si>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</si>
  <si>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</si>
  <si>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</si>
  <si>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</si>
  <si>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</si>
  <si>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</si>
  <si>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</si>
  <si>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</si>
  <si>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</si>
  <si>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</si>
  <si>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</si>
  <si>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</si>
  <si>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</si>
  <si>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</si>
  <si>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</si>
  <si>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</si>
  <si>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</si>
  <si>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</si>
  <si>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</si>
  <si>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</si>
  <si>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</si>
  <si>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</si>
  <si>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</si>
  <si>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</si>
  <si>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</si>
  <si>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</si>
  <si>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</si>
  <si>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</si>
  <si>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</si>
  <si>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</si>
  <si>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</si>
  <si>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</si>
  <si>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</si>
  <si>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</si>
  <si>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</si>
  <si>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</si>
  <si>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</si>
  <si>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</si>
  <si>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</si>
  <si>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</si>
  <si>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</si>
  <si>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</si>
  <si>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</si>
  <si>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</si>
  <si>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</si>
  <si>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</si>
  <si>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</si>
  <si>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</si>
  <si>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</si>
  <si>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</si>
  <si>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京都市</t>
  </si>
  <si>
    <t>御池駐車場</t>
  </si>
  <si>
    <t>法非適用</t>
  </si>
  <si>
    <t>駐車場整備事業</t>
  </si>
  <si>
    <t>-</t>
  </si>
  <si>
    <t>Ａ２Ｂ１</t>
  </si>
  <si>
    <t>非設置</t>
  </si>
  <si>
    <t>該当数値なし</t>
  </si>
  <si>
    <t>都市計画駐車場 届出駐車場</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</si>
  <si>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</si>
  <si>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</si>
  <si>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</si>
  <si>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</si>
  <si>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</si>
  <si>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</si>
  <si>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</si>
  <si>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</si>
  <si>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</si>
  <si>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〇「⑪稼働率」については，平成28年度からほぼ横ばいであり，類似施設平均値を上回っている。今後も引き続き駐車台数を増加させるための取組を行っていく。</t>
    <rPh sb="3" eb="5">
      <t>カドウ</t>
    </rPh>
    <rPh sb="5" eb="6">
      <t>リツ</t>
    </rPh>
    <rPh sb="13" eb="15">
      <t>ヘイセイ</t>
    </rPh>
    <rPh sb="17" eb="19">
      <t>ネンド</t>
    </rPh>
    <rPh sb="23" eb="24">
      <t>ヨコ</t>
    </rPh>
    <rPh sb="30" eb="32">
      <t>ルイジ</t>
    </rPh>
    <rPh sb="32" eb="34">
      <t>シセツ</t>
    </rPh>
    <rPh sb="34" eb="37">
      <t>ヘイキンチ</t>
    </rPh>
    <rPh sb="38" eb="40">
      <t>ウワマワ</t>
    </rPh>
    <rPh sb="45" eb="47">
      <t>コンゴ</t>
    </rPh>
    <rPh sb="48" eb="49">
      <t>ヒ</t>
    </rPh>
    <rPh sb="50" eb="51">
      <t>ツヅ</t>
    </rPh>
    <rPh sb="52" eb="54">
      <t>チュウシャ</t>
    </rPh>
    <rPh sb="54" eb="56">
      <t>ダイスウ</t>
    </rPh>
    <rPh sb="57" eb="59">
      <t>ゾウカ</t>
    </rPh>
    <rPh sb="65" eb="67">
      <t>トリクミ</t>
    </rPh>
    <rPh sb="68" eb="69">
      <t>オコナ</t>
    </rPh>
    <phoneticPr fontId="5"/>
  </si>
  <si>
    <t>〇当駐車場整備事業においては，当駐車場を建設する際に多額の市債を発行したため，市債の償還のために，使用料収入等の他多額の繰入金を必要としてきたが，平成29年度をもって市債の償還は完了した。
〇「①収益的収支比率」は平成29年度に市債の償還の完了に伴い，平成30年度は大幅な黒字となっている。
〇「②他会計補助金比率」，「③駐車台数一台当たりの他会計補助金額」については，平成29年度の市債の償還完了に伴い，平成30年度は0.0となっている。
〇「④売上高GOP比率」については，平成29年度は設備更新に費用を要したため減少していたが，平成30年度はその前年並みに回復している。
〇「⑤EBITDA」については，過去5年間における最大値となっており，類似施設平均値を上回っている。</t>
    <rPh sb="1" eb="2">
      <t>トウ</t>
    </rPh>
    <rPh sb="2" eb="5">
      <t>チュウシャジョウ</t>
    </rPh>
    <rPh sb="5" eb="7">
      <t>セイビ</t>
    </rPh>
    <rPh sb="7" eb="9">
      <t>ジギョウ</t>
    </rPh>
    <rPh sb="15" eb="16">
      <t>トウ</t>
    </rPh>
    <rPh sb="16" eb="19">
      <t>チュウシャジョウ</t>
    </rPh>
    <rPh sb="20" eb="22">
      <t>ケンセツ</t>
    </rPh>
    <rPh sb="24" eb="25">
      <t>サイ</t>
    </rPh>
    <rPh sb="26" eb="28">
      <t>タガク</t>
    </rPh>
    <rPh sb="29" eb="30">
      <t>シ</t>
    </rPh>
    <rPh sb="32" eb="34">
      <t>ハッコウ</t>
    </rPh>
    <rPh sb="42" eb="44">
      <t>ショウカン</t>
    </rPh>
    <rPh sb="49" eb="52">
      <t>シヨウリョウ</t>
    </rPh>
    <rPh sb="52" eb="54">
      <t>シュウニュウ</t>
    </rPh>
    <rPh sb="54" eb="55">
      <t>トウ</t>
    </rPh>
    <rPh sb="56" eb="57">
      <t>ホカ</t>
    </rPh>
    <rPh sb="57" eb="59">
      <t>タガク</t>
    </rPh>
    <rPh sb="60" eb="62">
      <t>クリイレ</t>
    </rPh>
    <rPh sb="62" eb="63">
      <t>キン</t>
    </rPh>
    <rPh sb="64" eb="66">
      <t>ヒツヨウ</t>
    </rPh>
    <rPh sb="73" eb="75">
      <t>ヘイセイ</t>
    </rPh>
    <rPh sb="77" eb="79">
      <t>ネンド</t>
    </rPh>
    <rPh sb="83" eb="84">
      <t>シ</t>
    </rPh>
    <rPh sb="86" eb="88">
      <t>ショウカン</t>
    </rPh>
    <rPh sb="89" eb="91">
      <t>カンリョウ</t>
    </rPh>
    <rPh sb="98" eb="101">
      <t>シュウエキテキ</t>
    </rPh>
    <rPh sb="101" eb="103">
      <t>シュウシ</t>
    </rPh>
    <rPh sb="103" eb="105">
      <t>ヒリツ</t>
    </rPh>
    <rPh sb="107" eb="109">
      <t>ヘイセイ</t>
    </rPh>
    <rPh sb="111" eb="112">
      <t>ネン</t>
    </rPh>
    <rPh sb="112" eb="113">
      <t>ド</t>
    </rPh>
    <rPh sb="114" eb="115">
      <t>シ</t>
    </rPh>
    <rPh sb="117" eb="119">
      <t>ショウカン</t>
    </rPh>
    <rPh sb="120" eb="122">
      <t>カンリョウ</t>
    </rPh>
    <rPh sb="123" eb="124">
      <t>トモナ</t>
    </rPh>
    <rPh sb="126" eb="128">
      <t>ヘイセイ</t>
    </rPh>
    <rPh sb="130" eb="132">
      <t>ネンド</t>
    </rPh>
    <rPh sb="133" eb="135">
      <t>オオハバ</t>
    </rPh>
    <rPh sb="136" eb="138">
      <t>クロジ</t>
    </rPh>
    <rPh sb="149" eb="150">
      <t>タ</t>
    </rPh>
    <rPh sb="150" eb="152">
      <t>カイケイ</t>
    </rPh>
    <rPh sb="152" eb="155">
      <t>ホジョキン</t>
    </rPh>
    <rPh sb="155" eb="157">
      <t>ヒリツ</t>
    </rPh>
    <rPh sb="161" eb="163">
      <t>チュウシャ</t>
    </rPh>
    <rPh sb="163" eb="165">
      <t>ダイスウ</t>
    </rPh>
    <rPh sb="165" eb="167">
      <t>イチダイ</t>
    </rPh>
    <rPh sb="167" eb="168">
      <t>ア</t>
    </rPh>
    <rPh sb="171" eb="172">
      <t>タ</t>
    </rPh>
    <rPh sb="172" eb="174">
      <t>カイケイ</t>
    </rPh>
    <rPh sb="174" eb="176">
      <t>ホジョ</t>
    </rPh>
    <rPh sb="176" eb="178">
      <t>キンガク</t>
    </rPh>
    <rPh sb="185" eb="187">
      <t>ヘイセイ</t>
    </rPh>
    <rPh sb="189" eb="191">
      <t>ネンド</t>
    </rPh>
    <rPh sb="192" eb="193">
      <t>シ</t>
    </rPh>
    <rPh sb="195" eb="197">
      <t>ショウカン</t>
    </rPh>
    <rPh sb="197" eb="199">
      <t>カンリョウ</t>
    </rPh>
    <rPh sb="200" eb="201">
      <t>トモナ</t>
    </rPh>
    <rPh sb="203" eb="205">
      <t>ヘイセイ</t>
    </rPh>
    <rPh sb="207" eb="209">
      <t>ネンド</t>
    </rPh>
    <rPh sb="224" eb="226">
      <t>ウリアゲ</t>
    </rPh>
    <rPh sb="226" eb="227">
      <t>ダカ</t>
    </rPh>
    <rPh sb="230" eb="232">
      <t>ヒリツ</t>
    </rPh>
    <rPh sb="239" eb="241">
      <t>ヘイセイ</t>
    </rPh>
    <rPh sb="243" eb="245">
      <t>ネンド</t>
    </rPh>
    <rPh sb="246" eb="248">
      <t>セツビ</t>
    </rPh>
    <rPh sb="248" eb="250">
      <t>コウシン</t>
    </rPh>
    <rPh sb="251" eb="253">
      <t>ヒヨウ</t>
    </rPh>
    <rPh sb="254" eb="255">
      <t>ヨウ</t>
    </rPh>
    <rPh sb="259" eb="261">
      <t>ゲンショウ</t>
    </rPh>
    <rPh sb="267" eb="269">
      <t>ヘイセイ</t>
    </rPh>
    <rPh sb="271" eb="273">
      <t>ネンド</t>
    </rPh>
    <rPh sb="276" eb="278">
      <t>ゼンネン</t>
    </rPh>
    <rPh sb="278" eb="279">
      <t>ナ</t>
    </rPh>
    <rPh sb="281" eb="283">
      <t>カイフク</t>
    </rPh>
    <rPh sb="305" eb="307">
      <t>カコ</t>
    </rPh>
    <rPh sb="308" eb="310">
      <t>ネンカン</t>
    </rPh>
    <rPh sb="314" eb="317">
      <t>サイダイチ</t>
    </rPh>
    <rPh sb="324" eb="326">
      <t>ルイジ</t>
    </rPh>
    <rPh sb="326" eb="328">
      <t>シセツ</t>
    </rPh>
    <rPh sb="328" eb="331">
      <t>ヘイキンチ</t>
    </rPh>
    <rPh sb="332" eb="334">
      <t>ウワマワ</t>
    </rPh>
    <phoneticPr fontId="5"/>
  </si>
  <si>
    <t>〇「⑩企業債残高対料金収入比率」については，平成29年度の市債の償還完了に伴い，以後0.0となっている。</t>
    <rPh sb="3" eb="5">
      <t>キギョウ</t>
    </rPh>
    <rPh sb="5" eb="6">
      <t>サイ</t>
    </rPh>
    <rPh sb="6" eb="8">
      <t>ザンダカ</t>
    </rPh>
    <rPh sb="8" eb="9">
      <t>タイ</t>
    </rPh>
    <rPh sb="9" eb="11">
      <t>リョウキン</t>
    </rPh>
    <rPh sb="11" eb="13">
      <t>シュウニュウ</t>
    </rPh>
    <rPh sb="13" eb="15">
      <t>ヒリツ</t>
    </rPh>
    <rPh sb="22" eb="24">
      <t>ヘイセイ</t>
    </rPh>
    <rPh sb="26" eb="28">
      <t>ネンド</t>
    </rPh>
    <rPh sb="29" eb="31">
      <t>シサイ</t>
    </rPh>
    <rPh sb="32" eb="34">
      <t>ショウカン</t>
    </rPh>
    <rPh sb="34" eb="36">
      <t>カンリョウ</t>
    </rPh>
    <rPh sb="37" eb="38">
      <t>トモナ</t>
    </rPh>
    <rPh sb="40" eb="42">
      <t>イゴ</t>
    </rPh>
    <phoneticPr fontId="5"/>
  </si>
  <si>
    <t>〇当駐車場整備事業は，当駐車場を建設する際に発行した市債の償還が完了するまで，当該駐車場に係る収支を一般会計とは別に管理する必要があることから，特別会計にて管理していたものであるが，平成29年度をもって当該駐車場の市債の償還が完了したことから，令和元年度からは一般会計での管理へ移行している。
〇市債の償還が完了したことに伴い，「①収益的収支比率」，「②他会計補助金比率」，「③駐車台数一台当たりの他会計補助金額」「⑤EBITDA」はすべて前年度数値に比べ改善しており，「⑩売上高GOP比率」についても類似施設平均値を4年連続で大幅に上回っている。</t>
    <rPh sb="1" eb="2">
      <t>トウ</t>
    </rPh>
    <rPh sb="2" eb="5">
      <t>チュウシャジョウ</t>
    </rPh>
    <rPh sb="5" eb="7">
      <t>セイビ</t>
    </rPh>
    <rPh sb="7" eb="9">
      <t>ジギョウ</t>
    </rPh>
    <rPh sb="11" eb="12">
      <t>トウ</t>
    </rPh>
    <rPh sb="12" eb="15">
      <t>チュウシャジョウ</t>
    </rPh>
    <rPh sb="16" eb="18">
      <t>ケンセツ</t>
    </rPh>
    <rPh sb="20" eb="21">
      <t>サイ</t>
    </rPh>
    <rPh sb="22" eb="24">
      <t>ハッコウ</t>
    </rPh>
    <rPh sb="26" eb="27">
      <t>シ</t>
    </rPh>
    <rPh sb="29" eb="31">
      <t>ショウカン</t>
    </rPh>
    <rPh sb="32" eb="34">
      <t>カンリョウ</t>
    </rPh>
    <rPh sb="39" eb="41">
      <t>トウガイ</t>
    </rPh>
    <rPh sb="41" eb="44">
      <t>チュウシャジョウ</t>
    </rPh>
    <rPh sb="45" eb="46">
      <t>カカ</t>
    </rPh>
    <rPh sb="47" eb="49">
      <t>シュウシ</t>
    </rPh>
    <rPh sb="50" eb="52">
      <t>イッパン</t>
    </rPh>
    <rPh sb="52" eb="54">
      <t>カイケイ</t>
    </rPh>
    <rPh sb="56" eb="57">
      <t>ベツ</t>
    </rPh>
    <rPh sb="58" eb="60">
      <t>カンリ</t>
    </rPh>
    <rPh sb="62" eb="64">
      <t>ヒツヨウ</t>
    </rPh>
    <rPh sb="72" eb="74">
      <t>トクベツ</t>
    </rPh>
    <rPh sb="74" eb="76">
      <t>カイケイ</t>
    </rPh>
    <rPh sb="78" eb="80">
      <t>カンリ</t>
    </rPh>
    <rPh sb="91" eb="93">
      <t>ヘイセイ</t>
    </rPh>
    <rPh sb="95" eb="97">
      <t>ネンド</t>
    </rPh>
    <rPh sb="101" eb="103">
      <t>トウガイ</t>
    </rPh>
    <rPh sb="103" eb="106">
      <t>チュウシャジョウ</t>
    </rPh>
    <rPh sb="107" eb="108">
      <t>シ</t>
    </rPh>
    <rPh sb="110" eb="112">
      <t>ショウカン</t>
    </rPh>
    <rPh sb="113" eb="115">
      <t>カンリョウ</t>
    </rPh>
    <rPh sb="122" eb="124">
      <t>レイワ</t>
    </rPh>
    <rPh sb="125" eb="127">
      <t>ネンド</t>
    </rPh>
    <rPh sb="130" eb="132">
      <t>イッパン</t>
    </rPh>
    <rPh sb="132" eb="134">
      <t>カイケイ</t>
    </rPh>
    <rPh sb="136" eb="138">
      <t>カンリ</t>
    </rPh>
    <rPh sb="139" eb="141">
      <t>イコウ</t>
    </rPh>
    <rPh sb="149" eb="150">
      <t>シ</t>
    </rPh>
    <rPh sb="152" eb="154">
      <t>ショウカン</t>
    </rPh>
    <rPh sb="155" eb="157">
      <t>カンリョウ</t>
    </rPh>
    <rPh sb="162" eb="163">
      <t>トモナ</t>
    </rPh>
    <rPh sb="167" eb="170">
      <t>シュウエキテキ</t>
    </rPh>
    <rPh sb="170" eb="172">
      <t>シュウシ</t>
    </rPh>
    <rPh sb="172" eb="174">
      <t>ヒリツ</t>
    </rPh>
    <rPh sb="178" eb="179">
      <t>タ</t>
    </rPh>
    <rPh sb="179" eb="181">
      <t>カイケイ</t>
    </rPh>
    <rPh sb="181" eb="184">
      <t>ホジョキン</t>
    </rPh>
    <rPh sb="184" eb="186">
      <t>ヒリツ</t>
    </rPh>
    <rPh sb="190" eb="192">
      <t>チュウシャ</t>
    </rPh>
    <rPh sb="192" eb="194">
      <t>ダイスウ</t>
    </rPh>
    <rPh sb="194" eb="196">
      <t>イチダイ</t>
    </rPh>
    <rPh sb="196" eb="197">
      <t>ア</t>
    </rPh>
    <rPh sb="200" eb="201">
      <t>タ</t>
    </rPh>
    <rPh sb="201" eb="203">
      <t>カイケイ</t>
    </rPh>
    <rPh sb="203" eb="205">
      <t>ホジョ</t>
    </rPh>
    <rPh sb="205" eb="207">
      <t>キンガク</t>
    </rPh>
    <rPh sb="221" eb="224">
      <t>ゼンネンド</t>
    </rPh>
    <rPh sb="224" eb="226">
      <t>スウチ</t>
    </rPh>
    <rPh sb="227" eb="228">
      <t>クラ</t>
    </rPh>
    <rPh sb="229" eb="231">
      <t>カイゼン</t>
    </rPh>
    <rPh sb="238" eb="240">
      <t>ウリアゲ</t>
    </rPh>
    <rPh sb="240" eb="241">
      <t>ダカ</t>
    </rPh>
    <rPh sb="244" eb="246">
      <t>ヒリツ</t>
    </rPh>
    <rPh sb="252" eb="254">
      <t>ルイジ</t>
    </rPh>
    <rPh sb="254" eb="256">
      <t>シセツ</t>
    </rPh>
    <rPh sb="256" eb="259">
      <t>ヘイキンチ</t>
    </rPh>
    <rPh sb="261" eb="262">
      <t>ネン</t>
    </rPh>
    <rPh sb="262" eb="264">
      <t>レンゾク</t>
    </rPh>
    <rPh sb="265" eb="267">
      <t>オオハバ</t>
    </rPh>
    <rPh sb="268" eb="270">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</si>
</sst>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35</c:v>
                </c:pt>
                <c:pt idx="1">
                  <c:v>38</c:v>
                </c:pt>
                <c:pt idx="2">
                  <c:v>52</c:v>
                </c:pt>
                <c:pt idx="3">
                  <c:v>100</c:v>
                </c:pt>
                <c:pt idx="4">
                  <c:v>187.2</c:v>
                </c:pt>
              </c:numCache>
            </c:numRef>
          </c:val>
          <c:extLst>
            <c:ext xmlns:c16="http://schemas.microsoft.com/office/drawing/2014/chart" uri="{C3380CC4-5D6E-409C-BE32-E72D297353CC}">
              <c16:uniqueId val="{00000000-EA09-4FB6-B307-75F6AE6F3716}"/>
            </c:ext>
          </c:extLst>
        </c:ser>
        <c:dLbls>
          <c:showLegendKey val="0"/>
          <c:showVal val="0"/>
          <c:showCatName val="0"/>
          <c:showSerName val="0"/>
          <c:showPercent val="0"/>
          <c:showBubbleSize val="0"/>
        </c:dLbls>
        <c:gapWidth val="150"/>
        <c:axId val="111713280"/>
        <c:axId val="11172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EA09-4FB6-B307-75F6AE6F3716}"/>
            </c:ext>
          </c:extLst>
        </c:ser>
        <c:dLbls>
          <c:showLegendKey val="0"/>
          <c:showVal val="0"/>
          <c:showCatName val="0"/>
          <c:showSerName val="0"/>
          <c:showPercent val="0"/>
          <c:showBubbleSize val="0"/>
        </c:dLbls>
        <c:marker val="1"/>
        <c:smooth val="0"/>
        <c:axId val="111713280"/>
        <c:axId val="111727744"/>
      </c:lineChart>
      <c:dateAx>
        <c:axId val="111713280"/>
        <c:scaling>
          <c:orientation val="minMax"/>
        </c:scaling>
        <c:delete val="1"/>
        <c:axPos val="b"/>
        <c:numFmt formatCode="ge" sourceLinked="1"/>
        <c:majorTickMark val="none"/>
        <c:minorTickMark val="none"/>
        <c:tickLblPos val="none"/>
        <c:crossAx val="111727744"/>
        <c:crosses val="autoZero"/>
        <c:auto val="1"/>
        <c:lblOffset val="100"/>
        <c:baseTimeUnit val="years"/>
      </c:dateAx>
      <c:valAx>
        <c:axId val="11172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71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398</c:v>
                </c:pt>
                <c:pt idx="1">
                  <c:v>152</c:v>
                </c:pt>
                <c:pt idx="2">
                  <c:v>11</c:v>
                </c:pt>
                <c:pt idx="3">
                  <c:v>0</c:v>
                </c:pt>
                <c:pt idx="4">
                  <c:v>0</c:v>
                </c:pt>
              </c:numCache>
            </c:numRef>
          </c:val>
          <c:extLst>
            <c:ext xmlns:c16="http://schemas.microsoft.com/office/drawing/2014/chart" uri="{C3380CC4-5D6E-409C-BE32-E72D297353CC}">
              <c16:uniqueId val="{00000000-AE53-4162-807F-F80B24760A53}"/>
            </c:ext>
          </c:extLst>
        </c:ser>
        <c:dLbls>
          <c:showLegendKey val="0"/>
          <c:showVal val="0"/>
          <c:showCatName val="0"/>
          <c:showSerName val="0"/>
          <c:showPercent val="0"/>
          <c:showBubbleSize val="0"/>
        </c:dLbls>
        <c:gapWidth val="150"/>
        <c:axId val="112430080"/>
        <c:axId val="11245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AE53-4162-807F-F80B24760A53}"/>
            </c:ext>
          </c:extLst>
        </c:ser>
        <c:dLbls>
          <c:showLegendKey val="0"/>
          <c:showVal val="0"/>
          <c:showCatName val="0"/>
          <c:showSerName val="0"/>
          <c:showPercent val="0"/>
          <c:showBubbleSize val="0"/>
        </c:dLbls>
        <c:marker val="1"/>
        <c:smooth val="0"/>
        <c:axId val="112430080"/>
        <c:axId val="112452736"/>
      </c:lineChart>
      <c:dateAx>
        <c:axId val="112430080"/>
        <c:scaling>
          <c:orientation val="minMax"/>
        </c:scaling>
        <c:delete val="1"/>
        <c:axPos val="b"/>
        <c:numFmt formatCode="ge" sourceLinked="1"/>
        <c:majorTickMark val="none"/>
        <c:minorTickMark val="none"/>
        <c:tickLblPos val="none"/>
        <c:crossAx val="112452736"/>
        <c:crosses val="autoZero"/>
        <c:auto val="1"/>
        <c:lblOffset val="100"/>
        <c:baseTimeUnit val="years"/>
      </c:dateAx>
      <c:valAx>
        <c:axId val="11245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43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DCD0-41EE-A3FC-54F1EBC867B3}"/>
            </c:ext>
          </c:extLst>
        </c:ser>
        <c:dLbls>
          <c:showLegendKey val="0"/>
          <c:showVal val="0"/>
          <c:showCatName val="0"/>
          <c:showSerName val="0"/>
          <c:showPercent val="0"/>
          <c:showBubbleSize val="0"/>
        </c:dLbls>
        <c:gapWidth val="150"/>
        <c:axId val="116892032"/>
        <c:axId val="1168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CD0-41EE-A3FC-54F1EBC867B3}"/>
            </c:ext>
          </c:extLst>
        </c:ser>
        <c:dLbls>
          <c:showLegendKey val="0"/>
          <c:showVal val="0"/>
          <c:showCatName val="0"/>
          <c:showSerName val="0"/>
          <c:showPercent val="0"/>
          <c:showBubbleSize val="0"/>
        </c:dLbls>
        <c:marker val="1"/>
        <c:smooth val="0"/>
        <c:axId val="116892032"/>
        <c:axId val="116893952"/>
      </c:lineChart>
      <c:dateAx>
        <c:axId val="116892032"/>
        <c:scaling>
          <c:orientation val="minMax"/>
        </c:scaling>
        <c:delete val="1"/>
        <c:axPos val="b"/>
        <c:numFmt formatCode="ge" sourceLinked="1"/>
        <c:majorTickMark val="none"/>
        <c:minorTickMark val="none"/>
        <c:tickLblPos val="none"/>
        <c:crossAx val="116893952"/>
        <c:crosses val="autoZero"/>
        <c:auto val="1"/>
        <c:lblOffset val="100"/>
        <c:baseTimeUnit val="years"/>
      </c:dateAx>
      <c:valAx>
        <c:axId val="11689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89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CFBD-40F1-A156-6CFD69F4F919}"/>
            </c:ext>
          </c:extLst>
        </c:ser>
        <c:dLbls>
          <c:showLegendKey val="0"/>
          <c:showVal val="0"/>
          <c:showCatName val="0"/>
          <c:showSerName val="0"/>
          <c:showPercent val="0"/>
          <c:showBubbleSize val="0"/>
        </c:dLbls>
        <c:gapWidth val="150"/>
        <c:axId val="117252480"/>
        <c:axId val="1172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FBD-40F1-A156-6CFD69F4F919}"/>
            </c:ext>
          </c:extLst>
        </c:ser>
        <c:dLbls>
          <c:showLegendKey val="0"/>
          <c:showVal val="0"/>
          <c:showCatName val="0"/>
          <c:showSerName val="0"/>
          <c:showPercent val="0"/>
          <c:showBubbleSize val="0"/>
        </c:dLbls>
        <c:marker val="1"/>
        <c:smooth val="0"/>
        <c:axId val="117252480"/>
        <c:axId val="117254400"/>
      </c:lineChart>
      <c:dateAx>
        <c:axId val="117252480"/>
        <c:scaling>
          <c:orientation val="minMax"/>
        </c:scaling>
        <c:delete val="1"/>
        <c:axPos val="b"/>
        <c:numFmt formatCode="ge" sourceLinked="1"/>
        <c:majorTickMark val="none"/>
        <c:minorTickMark val="none"/>
        <c:tickLblPos val="none"/>
        <c:crossAx val="117254400"/>
        <c:crosses val="autoZero"/>
        <c:auto val="1"/>
        <c:lblOffset val="100"/>
        <c:baseTimeUnit val="years"/>
      </c:dateAx>
      <c:valAx>
        <c:axId val="11725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25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4.5999999999999996</c:v>
                </c:pt>
                <c:pt idx="1">
                  <c:v>4.5999999999999996</c:v>
                </c:pt>
                <c:pt idx="2">
                  <c:v>1.5</c:v>
                </c:pt>
                <c:pt idx="3">
                  <c:v>0.2</c:v>
                </c:pt>
                <c:pt idx="4">
                  <c:v>0</c:v>
                </c:pt>
              </c:numCache>
            </c:numRef>
          </c:val>
          <c:extLst>
            <c:ext xmlns:c16="http://schemas.microsoft.com/office/drawing/2014/chart" uri="{C3380CC4-5D6E-409C-BE32-E72D297353CC}">
              <c16:uniqueId val="{00000000-7918-41FA-B66F-62FC17D87DD0}"/>
            </c:ext>
          </c:extLst>
        </c:ser>
        <c:dLbls>
          <c:showLegendKey val="0"/>
          <c:showVal val="0"/>
          <c:showCatName val="0"/>
          <c:showSerName val="0"/>
          <c:showPercent val="0"/>
          <c:showBubbleSize val="0"/>
        </c:dLbls>
        <c:gapWidth val="150"/>
        <c:axId val="116920320"/>
        <c:axId val="11692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7918-41FA-B66F-62FC17D87DD0}"/>
            </c:ext>
          </c:extLst>
        </c:ser>
        <c:dLbls>
          <c:showLegendKey val="0"/>
          <c:showVal val="0"/>
          <c:showCatName val="0"/>
          <c:showSerName val="0"/>
          <c:showPercent val="0"/>
          <c:showBubbleSize val="0"/>
        </c:dLbls>
        <c:marker val="1"/>
        <c:smooth val="0"/>
        <c:axId val="116920320"/>
        <c:axId val="116922240"/>
      </c:lineChart>
      <c:dateAx>
        <c:axId val="116920320"/>
        <c:scaling>
          <c:orientation val="minMax"/>
        </c:scaling>
        <c:delete val="1"/>
        <c:axPos val="b"/>
        <c:numFmt formatCode="ge" sourceLinked="1"/>
        <c:majorTickMark val="none"/>
        <c:minorTickMark val="none"/>
        <c:tickLblPos val="none"/>
        <c:crossAx val="116922240"/>
        <c:crosses val="autoZero"/>
        <c:auto val="1"/>
        <c:lblOffset val="100"/>
        <c:baseTimeUnit val="years"/>
      </c:dateAx>
      <c:valAx>
        <c:axId val="11692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92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206</c:v>
                </c:pt>
                <c:pt idx="1">
                  <c:v>97</c:v>
                </c:pt>
                <c:pt idx="2">
                  <c:v>32</c:v>
                </c:pt>
                <c:pt idx="3">
                  <c:v>2</c:v>
                </c:pt>
                <c:pt idx="4">
                  <c:v>0</c:v>
                </c:pt>
              </c:numCache>
            </c:numRef>
          </c:val>
          <c:extLst>
            <c:ext xmlns:c16="http://schemas.microsoft.com/office/drawing/2014/chart" uri="{C3380CC4-5D6E-409C-BE32-E72D297353CC}">
              <c16:uniqueId val="{00000000-23EF-495A-A5F2-08A78C1B84F2}"/>
            </c:ext>
          </c:extLst>
        </c:ser>
        <c:dLbls>
          <c:showLegendKey val="0"/>
          <c:showVal val="0"/>
          <c:showCatName val="0"/>
          <c:showSerName val="0"/>
          <c:showPercent val="0"/>
          <c:showBubbleSize val="0"/>
        </c:dLbls>
        <c:gapWidth val="150"/>
        <c:axId val="116938624"/>
        <c:axId val="11694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23EF-495A-A5F2-08A78C1B84F2}"/>
            </c:ext>
          </c:extLst>
        </c:ser>
        <c:dLbls>
          <c:showLegendKey val="0"/>
          <c:showVal val="0"/>
          <c:showCatName val="0"/>
          <c:showSerName val="0"/>
          <c:showPercent val="0"/>
          <c:showBubbleSize val="0"/>
        </c:dLbls>
        <c:marker val="1"/>
        <c:smooth val="0"/>
        <c:axId val="116938624"/>
        <c:axId val="116948992"/>
      </c:lineChart>
      <c:dateAx>
        <c:axId val="116938624"/>
        <c:scaling>
          <c:orientation val="minMax"/>
        </c:scaling>
        <c:delete val="1"/>
        <c:axPos val="b"/>
        <c:numFmt formatCode="ge" sourceLinked="1"/>
        <c:majorTickMark val="none"/>
        <c:minorTickMark val="none"/>
        <c:tickLblPos val="none"/>
        <c:crossAx val="116948992"/>
        <c:crosses val="autoZero"/>
        <c:auto val="1"/>
        <c:lblOffset val="100"/>
        <c:baseTimeUnit val="years"/>
      </c:dateAx>
      <c:valAx>
        <c:axId val="116948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93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113.5</c:v>
                </c:pt>
                <c:pt idx="1">
                  <c:v>121</c:v>
                </c:pt>
                <c:pt idx="2">
                  <c:v>186.8</c:v>
                </c:pt>
                <c:pt idx="3">
                  <c:v>187.7</c:v>
                </c:pt>
                <c:pt idx="4">
                  <c:v>186.1</c:v>
                </c:pt>
              </c:numCache>
            </c:numRef>
          </c:val>
          <c:extLst>
            <c:ext xmlns:c16="http://schemas.microsoft.com/office/drawing/2014/chart" uri="{C3380CC4-5D6E-409C-BE32-E72D297353CC}">
              <c16:uniqueId val="{00000000-2B3E-4B08-8832-187DB8D80071}"/>
            </c:ext>
          </c:extLst>
        </c:ser>
        <c:dLbls>
          <c:showLegendKey val="0"/>
          <c:showVal val="0"/>
          <c:showCatName val="0"/>
          <c:showSerName val="0"/>
          <c:showPercent val="0"/>
          <c:showBubbleSize val="0"/>
        </c:dLbls>
        <c:gapWidth val="150"/>
        <c:axId val="116982912"/>
        <c:axId val="11698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2B3E-4B08-8832-187DB8D80071}"/>
            </c:ext>
          </c:extLst>
        </c:ser>
        <c:dLbls>
          <c:showLegendKey val="0"/>
          <c:showVal val="0"/>
          <c:showCatName val="0"/>
          <c:showSerName val="0"/>
          <c:showPercent val="0"/>
          <c:showBubbleSize val="0"/>
        </c:dLbls>
        <c:marker val="1"/>
        <c:smooth val="0"/>
        <c:axId val="116982912"/>
        <c:axId val="116984832"/>
      </c:lineChart>
      <c:dateAx>
        <c:axId val="116982912"/>
        <c:scaling>
          <c:orientation val="minMax"/>
        </c:scaling>
        <c:delete val="1"/>
        <c:axPos val="b"/>
        <c:numFmt formatCode="ge" sourceLinked="1"/>
        <c:majorTickMark val="none"/>
        <c:minorTickMark val="none"/>
        <c:tickLblPos val="none"/>
        <c:crossAx val="116984832"/>
        <c:crosses val="autoZero"/>
        <c:auto val="1"/>
        <c:lblOffset val="100"/>
        <c:baseTimeUnit val="years"/>
      </c:dateAx>
      <c:valAx>
        <c:axId val="11698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98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13</c:v>
                </c:pt>
                <c:pt idx="1">
                  <c:v>45</c:v>
                </c:pt>
                <c:pt idx="2">
                  <c:v>45</c:v>
                </c:pt>
                <c:pt idx="3">
                  <c:v>35</c:v>
                </c:pt>
                <c:pt idx="4">
                  <c:v>47.4</c:v>
                </c:pt>
              </c:numCache>
            </c:numRef>
          </c:val>
          <c:extLst>
            <c:ext xmlns:c16="http://schemas.microsoft.com/office/drawing/2014/chart" uri="{C3380CC4-5D6E-409C-BE32-E72D297353CC}">
              <c16:uniqueId val="{00000000-4B15-4033-B492-69E4EA642B1F}"/>
            </c:ext>
          </c:extLst>
        </c:ser>
        <c:dLbls>
          <c:showLegendKey val="0"/>
          <c:showVal val="0"/>
          <c:showCatName val="0"/>
          <c:showSerName val="0"/>
          <c:showPercent val="0"/>
          <c:showBubbleSize val="0"/>
        </c:dLbls>
        <c:gapWidth val="150"/>
        <c:axId val="117039872"/>
        <c:axId val="11704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4B15-4033-B492-69E4EA642B1F}"/>
            </c:ext>
          </c:extLst>
        </c:ser>
        <c:dLbls>
          <c:showLegendKey val="0"/>
          <c:showVal val="0"/>
          <c:showCatName val="0"/>
          <c:showSerName val="0"/>
          <c:showPercent val="0"/>
          <c:showBubbleSize val="0"/>
        </c:dLbls>
        <c:marker val="1"/>
        <c:smooth val="0"/>
        <c:axId val="117039872"/>
        <c:axId val="117041792"/>
      </c:lineChart>
      <c:dateAx>
        <c:axId val="117039872"/>
        <c:scaling>
          <c:orientation val="minMax"/>
        </c:scaling>
        <c:delete val="1"/>
        <c:axPos val="b"/>
        <c:numFmt formatCode="ge" sourceLinked="1"/>
        <c:majorTickMark val="none"/>
        <c:minorTickMark val="none"/>
        <c:tickLblPos val="none"/>
        <c:crossAx val="117041792"/>
        <c:crosses val="autoZero"/>
        <c:auto val="1"/>
        <c:lblOffset val="100"/>
        <c:baseTimeUnit val="years"/>
      </c:dateAx>
      <c:valAx>
        <c:axId val="11704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03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115063</c:v>
                </c:pt>
                <c:pt idx="1">
                  <c:v>141775</c:v>
                </c:pt>
                <c:pt idx="2">
                  <c:v>132418</c:v>
                </c:pt>
                <c:pt idx="3">
                  <c:v>144653</c:v>
                </c:pt>
                <c:pt idx="4">
                  <c:v>163511</c:v>
                </c:pt>
              </c:numCache>
            </c:numRef>
          </c:val>
          <c:extLst>
            <c:ext xmlns:c16="http://schemas.microsoft.com/office/drawing/2014/chart" uri="{C3380CC4-5D6E-409C-BE32-E72D297353CC}">
              <c16:uniqueId val="{00000000-CB62-43CF-9855-4A30635EA28C}"/>
            </c:ext>
          </c:extLst>
        </c:ser>
        <c:dLbls>
          <c:showLegendKey val="0"/>
          <c:showVal val="0"/>
          <c:showCatName val="0"/>
          <c:showSerName val="0"/>
          <c:showPercent val="0"/>
          <c:showBubbleSize val="0"/>
        </c:dLbls>
        <c:gapWidth val="150"/>
        <c:axId val="117141504"/>
        <c:axId val="11714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CB62-43CF-9855-4A30635EA28C}"/>
            </c:ext>
          </c:extLst>
        </c:ser>
        <c:dLbls>
          <c:showLegendKey val="0"/>
          <c:showVal val="0"/>
          <c:showCatName val="0"/>
          <c:showSerName val="0"/>
          <c:showPercent val="0"/>
          <c:showBubbleSize val="0"/>
        </c:dLbls>
        <c:marker val="1"/>
        <c:smooth val="0"/>
        <c:axId val="117141504"/>
        <c:axId val="117143424"/>
      </c:lineChart>
      <c:dateAx>
        <c:axId val="117141504"/>
        <c:scaling>
          <c:orientation val="minMax"/>
        </c:scaling>
        <c:delete val="1"/>
        <c:axPos val="b"/>
        <c:numFmt formatCode="ge" sourceLinked="1"/>
        <c:majorTickMark val="none"/>
        <c:minorTickMark val="none"/>
        <c:tickLblPos val="none"/>
        <c:crossAx val="117143424"/>
        <c:crosses val="autoZero"/>
        <c:auto val="1"/>
        <c:lblOffset val="100"/>
        <c:baseTimeUnit val="years"/>
      </c:dateAx>
      <c:valAx>
        <c:axId val="117143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14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FU58" zoomScale="90" zoomScaleNormal="9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京都府京都市　御池駐車場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23500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439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1" t="s">
        <v>132</v>
      </c>
      <c r="NE15" s="152"/>
      <c r="NF15" s="152"/>
      <c r="NG15" s="152"/>
      <c r="NH15" s="152"/>
      <c r="NI15" s="152"/>
      <c r="NJ15" s="152"/>
      <c r="NK15" s="152"/>
      <c r="NL15" s="152"/>
      <c r="NM15" s="152"/>
      <c r="NN15" s="152"/>
      <c r="NO15" s="152"/>
      <c r="NP15" s="152"/>
      <c r="NQ15" s="152"/>
      <c r="NR15" s="15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35</v>
      </c>
      <c r="V31" s="118"/>
      <c r="W31" s="118"/>
      <c r="X31" s="118"/>
      <c r="Y31" s="118"/>
      <c r="Z31" s="118"/>
      <c r="AA31" s="118"/>
      <c r="AB31" s="118"/>
      <c r="AC31" s="118"/>
      <c r="AD31" s="118"/>
      <c r="AE31" s="118"/>
      <c r="AF31" s="118"/>
      <c r="AG31" s="118"/>
      <c r="AH31" s="118"/>
      <c r="AI31" s="118"/>
      <c r="AJ31" s="118"/>
      <c r="AK31" s="118"/>
      <c r="AL31" s="118"/>
      <c r="AM31" s="118"/>
      <c r="AN31" s="118">
        <f>データ!Z7</f>
        <v>38</v>
      </c>
      <c r="AO31" s="118"/>
      <c r="AP31" s="118"/>
      <c r="AQ31" s="118"/>
      <c r="AR31" s="118"/>
      <c r="AS31" s="118"/>
      <c r="AT31" s="118"/>
      <c r="AU31" s="118"/>
      <c r="AV31" s="118"/>
      <c r="AW31" s="118"/>
      <c r="AX31" s="118"/>
      <c r="AY31" s="118"/>
      <c r="AZ31" s="118"/>
      <c r="BA31" s="118"/>
      <c r="BB31" s="118"/>
      <c r="BC31" s="118"/>
      <c r="BD31" s="118"/>
      <c r="BE31" s="118"/>
      <c r="BF31" s="118"/>
      <c r="BG31" s="118">
        <f>データ!AA7</f>
        <v>52</v>
      </c>
      <c r="BH31" s="118"/>
      <c r="BI31" s="118"/>
      <c r="BJ31" s="118"/>
      <c r="BK31" s="118"/>
      <c r="BL31" s="118"/>
      <c r="BM31" s="118"/>
      <c r="BN31" s="118"/>
      <c r="BO31" s="118"/>
      <c r="BP31" s="118"/>
      <c r="BQ31" s="118"/>
      <c r="BR31" s="118"/>
      <c r="BS31" s="118"/>
      <c r="BT31" s="118"/>
      <c r="BU31" s="118"/>
      <c r="BV31" s="118"/>
      <c r="BW31" s="118"/>
      <c r="BX31" s="118"/>
      <c r="BY31" s="118"/>
      <c r="BZ31" s="118">
        <f>データ!AB7</f>
        <v>100</v>
      </c>
      <c r="CA31" s="118"/>
      <c r="CB31" s="118"/>
      <c r="CC31" s="118"/>
      <c r="CD31" s="118"/>
      <c r="CE31" s="118"/>
      <c r="CF31" s="118"/>
      <c r="CG31" s="118"/>
      <c r="CH31" s="118"/>
      <c r="CI31" s="118"/>
      <c r="CJ31" s="118"/>
      <c r="CK31" s="118"/>
      <c r="CL31" s="118"/>
      <c r="CM31" s="118"/>
      <c r="CN31" s="118"/>
      <c r="CO31" s="118"/>
      <c r="CP31" s="118"/>
      <c r="CQ31" s="118"/>
      <c r="CR31" s="118"/>
      <c r="CS31" s="118">
        <f>データ!AC7</f>
        <v>187.2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4.5999999999999996</v>
      </c>
      <c r="EM31" s="118"/>
      <c r="EN31" s="118"/>
      <c r="EO31" s="118"/>
      <c r="EP31" s="118"/>
      <c r="EQ31" s="118"/>
      <c r="ER31" s="118"/>
      <c r="ES31" s="118"/>
      <c r="ET31" s="118"/>
      <c r="EU31" s="118"/>
      <c r="EV31" s="118"/>
      <c r="EW31" s="118"/>
      <c r="EX31" s="118"/>
      <c r="EY31" s="118"/>
      <c r="EZ31" s="118"/>
      <c r="FA31" s="118"/>
      <c r="FB31" s="118"/>
      <c r="FC31" s="118"/>
      <c r="FD31" s="118"/>
      <c r="FE31" s="118">
        <f>データ!AK7</f>
        <v>4.5999999999999996</v>
      </c>
      <c r="FF31" s="118"/>
      <c r="FG31" s="118"/>
      <c r="FH31" s="118"/>
      <c r="FI31" s="118"/>
      <c r="FJ31" s="118"/>
      <c r="FK31" s="118"/>
      <c r="FL31" s="118"/>
      <c r="FM31" s="118"/>
      <c r="FN31" s="118"/>
      <c r="FO31" s="118"/>
      <c r="FP31" s="118"/>
      <c r="FQ31" s="118"/>
      <c r="FR31" s="118"/>
      <c r="FS31" s="118"/>
      <c r="FT31" s="118"/>
      <c r="FU31" s="118"/>
      <c r="FV31" s="118"/>
      <c r="FW31" s="118"/>
      <c r="FX31" s="118">
        <f>データ!AL7</f>
        <v>1.5</v>
      </c>
      <c r="FY31" s="118"/>
      <c r="FZ31" s="118"/>
      <c r="GA31" s="118"/>
      <c r="GB31" s="118"/>
      <c r="GC31" s="118"/>
      <c r="GD31" s="118"/>
      <c r="GE31" s="118"/>
      <c r="GF31" s="118"/>
      <c r="GG31" s="118"/>
      <c r="GH31" s="118"/>
      <c r="GI31" s="118"/>
      <c r="GJ31" s="118"/>
      <c r="GK31" s="118"/>
      <c r="GL31" s="118"/>
      <c r="GM31" s="118"/>
      <c r="GN31" s="118"/>
      <c r="GO31" s="118"/>
      <c r="GP31" s="118"/>
      <c r="GQ31" s="118">
        <f>データ!AM7</f>
        <v>0.2</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113.5</v>
      </c>
      <c r="JD31" s="120"/>
      <c r="JE31" s="120"/>
      <c r="JF31" s="120"/>
      <c r="JG31" s="120"/>
      <c r="JH31" s="120"/>
      <c r="JI31" s="120"/>
      <c r="JJ31" s="120"/>
      <c r="JK31" s="120"/>
      <c r="JL31" s="120"/>
      <c r="JM31" s="120"/>
      <c r="JN31" s="120"/>
      <c r="JO31" s="120"/>
      <c r="JP31" s="120"/>
      <c r="JQ31" s="120"/>
      <c r="JR31" s="120"/>
      <c r="JS31" s="120"/>
      <c r="JT31" s="120"/>
      <c r="JU31" s="121"/>
      <c r="JV31" s="119">
        <f>データ!DL7</f>
        <v>121</v>
      </c>
      <c r="JW31" s="120"/>
      <c r="JX31" s="120"/>
      <c r="JY31" s="120"/>
      <c r="JZ31" s="120"/>
      <c r="KA31" s="120"/>
      <c r="KB31" s="120"/>
      <c r="KC31" s="120"/>
      <c r="KD31" s="120"/>
      <c r="KE31" s="120"/>
      <c r="KF31" s="120"/>
      <c r="KG31" s="120"/>
      <c r="KH31" s="120"/>
      <c r="KI31" s="120"/>
      <c r="KJ31" s="120"/>
      <c r="KK31" s="120"/>
      <c r="KL31" s="120"/>
      <c r="KM31" s="120"/>
      <c r="KN31" s="121"/>
      <c r="KO31" s="119">
        <f>データ!DM7</f>
        <v>186.8</v>
      </c>
      <c r="KP31" s="120"/>
      <c r="KQ31" s="120"/>
      <c r="KR31" s="120"/>
      <c r="KS31" s="120"/>
      <c r="KT31" s="120"/>
      <c r="KU31" s="120"/>
      <c r="KV31" s="120"/>
      <c r="KW31" s="120"/>
      <c r="KX31" s="120"/>
      <c r="KY31" s="120"/>
      <c r="KZ31" s="120"/>
      <c r="LA31" s="120"/>
      <c r="LB31" s="120"/>
      <c r="LC31" s="120"/>
      <c r="LD31" s="120"/>
      <c r="LE31" s="120"/>
      <c r="LF31" s="120"/>
      <c r="LG31" s="121"/>
      <c r="LH31" s="119">
        <f>データ!DN7</f>
        <v>187.7</v>
      </c>
      <c r="LI31" s="120"/>
      <c r="LJ31" s="120"/>
      <c r="LK31" s="120"/>
      <c r="LL31" s="120"/>
      <c r="LM31" s="120"/>
      <c r="LN31" s="120"/>
      <c r="LO31" s="120"/>
      <c r="LP31" s="120"/>
      <c r="LQ31" s="120"/>
      <c r="LR31" s="120"/>
      <c r="LS31" s="120"/>
      <c r="LT31" s="120"/>
      <c r="LU31" s="120"/>
      <c r="LV31" s="120"/>
      <c r="LW31" s="120"/>
      <c r="LX31" s="120"/>
      <c r="LY31" s="120"/>
      <c r="LZ31" s="121"/>
      <c r="MA31" s="119">
        <f>データ!DO7</f>
        <v>186.1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110.9</v>
      </c>
      <c r="V32" s="118"/>
      <c r="W32" s="118"/>
      <c r="X32" s="118"/>
      <c r="Y32" s="118"/>
      <c r="Z32" s="118"/>
      <c r="AA32" s="118"/>
      <c r="AB32" s="118"/>
      <c r="AC32" s="118"/>
      <c r="AD32" s="118"/>
      <c r="AE32" s="118"/>
      <c r="AF32" s="118"/>
      <c r="AG32" s="118"/>
      <c r="AH32" s="118"/>
      <c r="AI32" s="118"/>
      <c r="AJ32" s="118"/>
      <c r="AK32" s="118"/>
      <c r="AL32" s="118"/>
      <c r="AM32" s="118"/>
      <c r="AN32" s="118">
        <f>データ!AE7</f>
        <v>113.4</v>
      </c>
      <c r="AO32" s="118"/>
      <c r="AP32" s="118"/>
      <c r="AQ32" s="118"/>
      <c r="AR32" s="118"/>
      <c r="AS32" s="118"/>
      <c r="AT32" s="118"/>
      <c r="AU32" s="118"/>
      <c r="AV32" s="118"/>
      <c r="AW32" s="118"/>
      <c r="AX32" s="118"/>
      <c r="AY32" s="118"/>
      <c r="AZ32" s="118"/>
      <c r="BA32" s="118"/>
      <c r="BB32" s="118"/>
      <c r="BC32" s="118"/>
      <c r="BD32" s="118"/>
      <c r="BE32" s="118"/>
      <c r="BF32" s="118"/>
      <c r="BG32" s="118">
        <f>データ!AF7</f>
        <v>191.4</v>
      </c>
      <c r="BH32" s="118"/>
      <c r="BI32" s="118"/>
      <c r="BJ32" s="118"/>
      <c r="BK32" s="118"/>
      <c r="BL32" s="118"/>
      <c r="BM32" s="118"/>
      <c r="BN32" s="118"/>
      <c r="BO32" s="118"/>
      <c r="BP32" s="118"/>
      <c r="BQ32" s="118"/>
      <c r="BR32" s="118"/>
      <c r="BS32" s="118"/>
      <c r="BT32" s="118"/>
      <c r="BU32" s="118"/>
      <c r="BV32" s="118"/>
      <c r="BW32" s="118"/>
      <c r="BX32" s="118"/>
      <c r="BY32" s="118"/>
      <c r="BZ32" s="118">
        <f>データ!AG7</f>
        <v>141.30000000000001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128.30000000000001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v>
      </c>
      <c r="EM32" s="118"/>
      <c r="EN32" s="118"/>
      <c r="EO32" s="118"/>
      <c r="EP32" s="118"/>
      <c r="EQ32" s="118"/>
      <c r="ER32" s="118"/>
      <c r="ES32" s="118"/>
      <c r="ET32" s="118"/>
      <c r="EU32" s="118"/>
      <c r="EV32" s="118"/>
      <c r="EW32" s="118"/>
      <c r="EX32" s="118"/>
      <c r="EY32" s="118"/>
      <c r="EZ32" s="118"/>
      <c r="FA32" s="118"/>
      <c r="FB32" s="118"/>
      <c r="FC32" s="118"/>
      <c r="FD32" s="118"/>
      <c r="FE32" s="118">
        <f>データ!AP7</f>
        <v>9.5</v>
      </c>
      <c r="FF32" s="118"/>
      <c r="FG32" s="118"/>
      <c r="FH32" s="118"/>
      <c r="FI32" s="118"/>
      <c r="FJ32" s="118"/>
      <c r="FK32" s="118"/>
      <c r="FL32" s="118"/>
      <c r="FM32" s="118"/>
      <c r="FN32" s="118"/>
      <c r="FO32" s="118"/>
      <c r="FP32" s="118"/>
      <c r="FQ32" s="118"/>
      <c r="FR32" s="118"/>
      <c r="FS32" s="118"/>
      <c r="FT32" s="118"/>
      <c r="FU32" s="118"/>
      <c r="FV32" s="118"/>
      <c r="FW32" s="118"/>
      <c r="FX32" s="118">
        <f>データ!AQ7</f>
        <v>15.1</v>
      </c>
      <c r="FY32" s="118"/>
      <c r="FZ32" s="118"/>
      <c r="GA32" s="118"/>
      <c r="GB32" s="118"/>
      <c r="GC32" s="118"/>
      <c r="GD32" s="118"/>
      <c r="GE32" s="118"/>
      <c r="GF32" s="118"/>
      <c r="GG32" s="118"/>
      <c r="GH32" s="118"/>
      <c r="GI32" s="118"/>
      <c r="GJ32" s="118"/>
      <c r="GK32" s="118"/>
      <c r="GL32" s="118"/>
      <c r="GM32" s="118"/>
      <c r="GN32" s="118"/>
      <c r="GO32" s="118"/>
      <c r="GP32" s="118"/>
      <c r="GQ32" s="118">
        <f>データ!AR7</f>
        <v>15</v>
      </c>
      <c r="GR32" s="118"/>
      <c r="GS32" s="118"/>
      <c r="GT32" s="118"/>
      <c r="GU32" s="118"/>
      <c r="GV32" s="118"/>
      <c r="GW32" s="118"/>
      <c r="GX32" s="118"/>
      <c r="GY32" s="118"/>
      <c r="GZ32" s="118"/>
      <c r="HA32" s="118"/>
      <c r="HB32" s="118"/>
      <c r="HC32" s="118"/>
      <c r="HD32" s="118"/>
      <c r="HE32" s="118"/>
      <c r="HF32" s="118"/>
      <c r="HG32" s="118"/>
      <c r="HH32" s="118"/>
      <c r="HI32" s="118"/>
      <c r="HJ32" s="118">
        <f>データ!AS7</f>
        <v>10.5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182.5</v>
      </c>
      <c r="JD32" s="120"/>
      <c r="JE32" s="120"/>
      <c r="JF32" s="120"/>
      <c r="JG32" s="120"/>
      <c r="JH32" s="120"/>
      <c r="JI32" s="120"/>
      <c r="JJ32" s="120"/>
      <c r="JK32" s="120"/>
      <c r="JL32" s="120"/>
      <c r="JM32" s="120"/>
      <c r="JN32" s="120"/>
      <c r="JO32" s="120"/>
      <c r="JP32" s="120"/>
      <c r="JQ32" s="120"/>
      <c r="JR32" s="120"/>
      <c r="JS32" s="120"/>
      <c r="JT32" s="120"/>
      <c r="JU32" s="121"/>
      <c r="JV32" s="119">
        <f>データ!DQ7</f>
        <v>185.2</v>
      </c>
      <c r="JW32" s="120"/>
      <c r="JX32" s="120"/>
      <c r="JY32" s="120"/>
      <c r="JZ32" s="120"/>
      <c r="KA32" s="120"/>
      <c r="KB32" s="120"/>
      <c r="KC32" s="120"/>
      <c r="KD32" s="120"/>
      <c r="KE32" s="120"/>
      <c r="KF32" s="120"/>
      <c r="KG32" s="120"/>
      <c r="KH32" s="120"/>
      <c r="KI32" s="120"/>
      <c r="KJ32" s="120"/>
      <c r="KK32" s="120"/>
      <c r="KL32" s="120"/>
      <c r="KM32" s="120"/>
      <c r="KN32" s="121"/>
      <c r="KO32" s="119">
        <f>データ!DR7</f>
        <v>184.1</v>
      </c>
      <c r="KP32" s="120"/>
      <c r="KQ32" s="120"/>
      <c r="KR32" s="120"/>
      <c r="KS32" s="120"/>
      <c r="KT32" s="120"/>
      <c r="KU32" s="120"/>
      <c r="KV32" s="120"/>
      <c r="KW32" s="120"/>
      <c r="KX32" s="120"/>
      <c r="KY32" s="120"/>
      <c r="KZ32" s="120"/>
      <c r="LA32" s="120"/>
      <c r="LB32" s="120"/>
      <c r="LC32" s="120"/>
      <c r="LD32" s="120"/>
      <c r="LE32" s="120"/>
      <c r="LF32" s="120"/>
      <c r="LG32" s="121"/>
      <c r="LH32" s="119">
        <f>データ!DS7</f>
        <v>186.8</v>
      </c>
      <c r="LI32" s="120"/>
      <c r="LJ32" s="120"/>
      <c r="LK32" s="120"/>
      <c r="LL32" s="120"/>
      <c r="LM32" s="120"/>
      <c r="LN32" s="120"/>
      <c r="LO32" s="120"/>
      <c r="LP32" s="120"/>
      <c r="LQ32" s="120"/>
      <c r="LR32" s="120"/>
      <c r="LS32" s="120"/>
      <c r="LT32" s="120"/>
      <c r="LU32" s="120"/>
      <c r="LV32" s="120"/>
      <c r="LW32" s="120"/>
      <c r="LX32" s="120"/>
      <c r="LY32" s="120"/>
      <c r="LZ32" s="121"/>
      <c r="MA32" s="119">
        <f>データ!DT7</f>
        <v>181.6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51" t="s">
        <v>133</v>
      </c>
      <c r="NE32" s="152"/>
      <c r="NF32" s="152"/>
      <c r="NG32" s="152"/>
      <c r="NH32" s="152"/>
      <c r="NI32" s="152"/>
      <c r="NJ32" s="152"/>
      <c r="NK32" s="152"/>
      <c r="NL32" s="152"/>
      <c r="NM32" s="152"/>
      <c r="NN32" s="152"/>
      <c r="NO32" s="152"/>
      <c r="NP32" s="152"/>
      <c r="NQ32" s="152"/>
      <c r="NR32" s="15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51"/>
      <c r="NE33" s="152"/>
      <c r="NF33" s="152"/>
      <c r="NG33" s="152"/>
      <c r="NH33" s="152"/>
      <c r="NI33" s="152"/>
      <c r="NJ33" s="152"/>
      <c r="NK33" s="152"/>
      <c r="NL33" s="152"/>
      <c r="NM33" s="152"/>
      <c r="NN33" s="152"/>
      <c r="NO33" s="152"/>
      <c r="NP33" s="152"/>
      <c r="NQ33" s="152"/>
      <c r="NR33" s="15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51"/>
      <c r="NE34" s="152"/>
      <c r="NF34" s="152"/>
      <c r="NG34" s="152"/>
      <c r="NH34" s="152"/>
      <c r="NI34" s="152"/>
      <c r="NJ34" s="152"/>
      <c r="NK34" s="152"/>
      <c r="NL34" s="152"/>
      <c r="NM34" s="152"/>
      <c r="NN34" s="152"/>
      <c r="NO34" s="152"/>
      <c r="NP34" s="152"/>
      <c r="NQ34" s="152"/>
      <c r="NR34" s="15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51"/>
      <c r="NE35" s="152"/>
      <c r="NF35" s="152"/>
      <c r="NG35" s="152"/>
      <c r="NH35" s="152"/>
      <c r="NI35" s="152"/>
      <c r="NJ35" s="152"/>
      <c r="NK35" s="152"/>
      <c r="NL35" s="152"/>
      <c r="NM35" s="152"/>
      <c r="NN35" s="152"/>
      <c r="NO35" s="152"/>
      <c r="NP35" s="152"/>
      <c r="NQ35" s="152"/>
      <c r="NR35" s="15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51"/>
      <c r="NE36" s="152"/>
      <c r="NF36" s="152"/>
      <c r="NG36" s="152"/>
      <c r="NH36" s="152"/>
      <c r="NI36" s="152"/>
      <c r="NJ36" s="152"/>
      <c r="NK36" s="152"/>
      <c r="NL36" s="152"/>
      <c r="NM36" s="152"/>
      <c r="NN36" s="152"/>
      <c r="NO36" s="152"/>
      <c r="NP36" s="152"/>
      <c r="NQ36" s="152"/>
      <c r="NR36" s="15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51"/>
      <c r="NE37" s="152"/>
      <c r="NF37" s="152"/>
      <c r="NG37" s="152"/>
      <c r="NH37" s="152"/>
      <c r="NI37" s="152"/>
      <c r="NJ37" s="152"/>
      <c r="NK37" s="152"/>
      <c r="NL37" s="152"/>
      <c r="NM37" s="152"/>
      <c r="NN37" s="152"/>
      <c r="NO37" s="152"/>
      <c r="NP37" s="152"/>
      <c r="NQ37" s="152"/>
      <c r="NR37" s="15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51"/>
      <c r="NE38" s="152"/>
      <c r="NF38" s="152"/>
      <c r="NG38" s="152"/>
      <c r="NH38" s="152"/>
      <c r="NI38" s="152"/>
      <c r="NJ38" s="152"/>
      <c r="NK38" s="152"/>
      <c r="NL38" s="152"/>
      <c r="NM38" s="152"/>
      <c r="NN38" s="152"/>
      <c r="NO38" s="152"/>
      <c r="NP38" s="152"/>
      <c r="NQ38" s="152"/>
      <c r="NR38" s="15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51"/>
      <c r="NE39" s="152"/>
      <c r="NF39" s="152"/>
      <c r="NG39" s="152"/>
      <c r="NH39" s="152"/>
      <c r="NI39" s="152"/>
      <c r="NJ39" s="152"/>
      <c r="NK39" s="152"/>
      <c r="NL39" s="152"/>
      <c r="NM39" s="152"/>
      <c r="NN39" s="152"/>
      <c r="NO39" s="152"/>
      <c r="NP39" s="152"/>
      <c r="NQ39" s="152"/>
      <c r="NR39" s="15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51"/>
      <c r="NE40" s="152"/>
      <c r="NF40" s="152"/>
      <c r="NG40" s="152"/>
      <c r="NH40" s="152"/>
      <c r="NI40" s="152"/>
      <c r="NJ40" s="152"/>
      <c r="NK40" s="152"/>
      <c r="NL40" s="152"/>
      <c r="NM40" s="152"/>
      <c r="NN40" s="152"/>
      <c r="NO40" s="152"/>
      <c r="NP40" s="152"/>
      <c r="NQ40" s="152"/>
      <c r="NR40" s="15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51"/>
      <c r="NE41" s="152"/>
      <c r="NF41" s="152"/>
      <c r="NG41" s="152"/>
      <c r="NH41" s="152"/>
      <c r="NI41" s="152"/>
      <c r="NJ41" s="152"/>
      <c r="NK41" s="152"/>
      <c r="NL41" s="152"/>
      <c r="NM41" s="152"/>
      <c r="NN41" s="152"/>
      <c r="NO41" s="152"/>
      <c r="NP41" s="152"/>
      <c r="NQ41" s="152"/>
      <c r="NR41" s="15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51"/>
      <c r="NE42" s="152"/>
      <c r="NF42" s="152"/>
      <c r="NG42" s="152"/>
      <c r="NH42" s="152"/>
      <c r="NI42" s="152"/>
      <c r="NJ42" s="152"/>
      <c r="NK42" s="152"/>
      <c r="NL42" s="152"/>
      <c r="NM42" s="152"/>
      <c r="NN42" s="152"/>
      <c r="NO42" s="152"/>
      <c r="NP42" s="152"/>
      <c r="NQ42" s="152"/>
      <c r="NR42" s="15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51"/>
      <c r="NE43" s="152"/>
      <c r="NF43" s="152"/>
      <c r="NG43" s="152"/>
      <c r="NH43" s="152"/>
      <c r="NI43" s="152"/>
      <c r="NJ43" s="152"/>
      <c r="NK43" s="152"/>
      <c r="NL43" s="152"/>
      <c r="NM43" s="152"/>
      <c r="NN43" s="152"/>
      <c r="NO43" s="152"/>
      <c r="NP43" s="152"/>
      <c r="NQ43" s="152"/>
      <c r="NR43" s="15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51"/>
      <c r="NE44" s="152"/>
      <c r="NF44" s="152"/>
      <c r="NG44" s="152"/>
      <c r="NH44" s="152"/>
      <c r="NI44" s="152"/>
      <c r="NJ44" s="152"/>
      <c r="NK44" s="152"/>
      <c r="NL44" s="152"/>
      <c r="NM44" s="152"/>
      <c r="NN44" s="152"/>
      <c r="NO44" s="152"/>
      <c r="NP44" s="152"/>
      <c r="NQ44" s="152"/>
      <c r="NR44" s="15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51"/>
      <c r="NE45" s="152"/>
      <c r="NF45" s="152"/>
      <c r="NG45" s="152"/>
      <c r="NH45" s="152"/>
      <c r="NI45" s="152"/>
      <c r="NJ45" s="152"/>
      <c r="NK45" s="152"/>
      <c r="NL45" s="152"/>
      <c r="NM45" s="152"/>
      <c r="NN45" s="152"/>
      <c r="NO45" s="152"/>
      <c r="NP45" s="152"/>
      <c r="NQ45" s="152"/>
      <c r="NR45" s="15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51"/>
      <c r="NE46" s="152"/>
      <c r="NF46" s="152"/>
      <c r="NG46" s="152"/>
      <c r="NH46" s="152"/>
      <c r="NI46" s="152"/>
      <c r="NJ46" s="152"/>
      <c r="NK46" s="152"/>
      <c r="NL46" s="152"/>
      <c r="NM46" s="152"/>
      <c r="NN46" s="152"/>
      <c r="NO46" s="152"/>
      <c r="NP46" s="152"/>
      <c r="NQ46" s="152"/>
      <c r="NR46" s="15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51"/>
      <c r="NE47" s="152"/>
      <c r="NF47" s="152"/>
      <c r="NG47" s="152"/>
      <c r="NH47" s="152"/>
      <c r="NI47" s="152"/>
      <c r="NJ47" s="152"/>
      <c r="NK47" s="152"/>
      <c r="NL47" s="152"/>
      <c r="NM47" s="152"/>
      <c r="NN47" s="152"/>
      <c r="NO47" s="152"/>
      <c r="NP47" s="152"/>
      <c r="NQ47" s="152"/>
      <c r="NR47" s="15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206</v>
      </c>
      <c r="V52" s="125"/>
      <c r="W52" s="125"/>
      <c r="X52" s="125"/>
      <c r="Y52" s="125"/>
      <c r="Z52" s="125"/>
      <c r="AA52" s="125"/>
      <c r="AB52" s="125"/>
      <c r="AC52" s="125"/>
      <c r="AD52" s="125"/>
      <c r="AE52" s="125"/>
      <c r="AF52" s="125"/>
      <c r="AG52" s="125"/>
      <c r="AH52" s="125"/>
      <c r="AI52" s="125"/>
      <c r="AJ52" s="125"/>
      <c r="AK52" s="125"/>
      <c r="AL52" s="125"/>
      <c r="AM52" s="125"/>
      <c r="AN52" s="125">
        <f>データ!AV7</f>
        <v>97</v>
      </c>
      <c r="AO52" s="125"/>
      <c r="AP52" s="125"/>
      <c r="AQ52" s="125"/>
      <c r="AR52" s="125"/>
      <c r="AS52" s="125"/>
      <c r="AT52" s="125"/>
      <c r="AU52" s="125"/>
      <c r="AV52" s="125"/>
      <c r="AW52" s="125"/>
      <c r="AX52" s="125"/>
      <c r="AY52" s="125"/>
      <c r="AZ52" s="125"/>
      <c r="BA52" s="125"/>
      <c r="BB52" s="125"/>
      <c r="BC52" s="125"/>
      <c r="BD52" s="125"/>
      <c r="BE52" s="125"/>
      <c r="BF52" s="125"/>
      <c r="BG52" s="125">
        <f>データ!AW7</f>
        <v>32</v>
      </c>
      <c r="BH52" s="125"/>
      <c r="BI52" s="125"/>
      <c r="BJ52" s="125"/>
      <c r="BK52" s="125"/>
      <c r="BL52" s="125"/>
      <c r="BM52" s="125"/>
      <c r="BN52" s="125"/>
      <c r="BO52" s="125"/>
      <c r="BP52" s="125"/>
      <c r="BQ52" s="125"/>
      <c r="BR52" s="125"/>
      <c r="BS52" s="125"/>
      <c r="BT52" s="125"/>
      <c r="BU52" s="125"/>
      <c r="BV52" s="125"/>
      <c r="BW52" s="125"/>
      <c r="BX52" s="125"/>
      <c r="BY52" s="125"/>
      <c r="BZ52" s="125">
        <f>データ!AX7</f>
        <v>2</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13</v>
      </c>
      <c r="EM52" s="118"/>
      <c r="EN52" s="118"/>
      <c r="EO52" s="118"/>
      <c r="EP52" s="118"/>
      <c r="EQ52" s="118"/>
      <c r="ER52" s="118"/>
      <c r="ES52" s="118"/>
      <c r="ET52" s="118"/>
      <c r="EU52" s="118"/>
      <c r="EV52" s="118"/>
      <c r="EW52" s="118"/>
      <c r="EX52" s="118"/>
      <c r="EY52" s="118"/>
      <c r="EZ52" s="118"/>
      <c r="FA52" s="118"/>
      <c r="FB52" s="118"/>
      <c r="FC52" s="118"/>
      <c r="FD52" s="118"/>
      <c r="FE52" s="118">
        <f>データ!BG7</f>
        <v>45</v>
      </c>
      <c r="FF52" s="118"/>
      <c r="FG52" s="118"/>
      <c r="FH52" s="118"/>
      <c r="FI52" s="118"/>
      <c r="FJ52" s="118"/>
      <c r="FK52" s="118"/>
      <c r="FL52" s="118"/>
      <c r="FM52" s="118"/>
      <c r="FN52" s="118"/>
      <c r="FO52" s="118"/>
      <c r="FP52" s="118"/>
      <c r="FQ52" s="118"/>
      <c r="FR52" s="118"/>
      <c r="FS52" s="118"/>
      <c r="FT52" s="118"/>
      <c r="FU52" s="118"/>
      <c r="FV52" s="118"/>
      <c r="FW52" s="118"/>
      <c r="FX52" s="118">
        <f>データ!BH7</f>
        <v>45</v>
      </c>
      <c r="FY52" s="118"/>
      <c r="FZ52" s="118"/>
      <c r="GA52" s="118"/>
      <c r="GB52" s="118"/>
      <c r="GC52" s="118"/>
      <c r="GD52" s="118"/>
      <c r="GE52" s="118"/>
      <c r="GF52" s="118"/>
      <c r="GG52" s="118"/>
      <c r="GH52" s="118"/>
      <c r="GI52" s="118"/>
      <c r="GJ52" s="118"/>
      <c r="GK52" s="118"/>
      <c r="GL52" s="118"/>
      <c r="GM52" s="118"/>
      <c r="GN52" s="118"/>
      <c r="GO52" s="118"/>
      <c r="GP52" s="118"/>
      <c r="GQ52" s="118">
        <f>データ!BI7</f>
        <v>35</v>
      </c>
      <c r="GR52" s="118"/>
      <c r="GS52" s="118"/>
      <c r="GT52" s="118"/>
      <c r="GU52" s="118"/>
      <c r="GV52" s="118"/>
      <c r="GW52" s="118"/>
      <c r="GX52" s="118"/>
      <c r="GY52" s="118"/>
      <c r="GZ52" s="118"/>
      <c r="HA52" s="118"/>
      <c r="HB52" s="118"/>
      <c r="HC52" s="118"/>
      <c r="HD52" s="118"/>
      <c r="HE52" s="118"/>
      <c r="HF52" s="118"/>
      <c r="HG52" s="118"/>
      <c r="HH52" s="118"/>
      <c r="HI52" s="118"/>
      <c r="HJ52" s="118">
        <f>データ!BJ7</f>
        <v>47.4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115063</v>
      </c>
      <c r="JD52" s="125"/>
      <c r="JE52" s="125"/>
      <c r="JF52" s="125"/>
      <c r="JG52" s="125"/>
      <c r="JH52" s="125"/>
      <c r="JI52" s="125"/>
      <c r="JJ52" s="125"/>
      <c r="JK52" s="125"/>
      <c r="JL52" s="125"/>
      <c r="JM52" s="125"/>
      <c r="JN52" s="125"/>
      <c r="JO52" s="125"/>
      <c r="JP52" s="125"/>
      <c r="JQ52" s="125"/>
      <c r="JR52" s="125"/>
      <c r="JS52" s="125"/>
      <c r="JT52" s="125"/>
      <c r="JU52" s="125"/>
      <c r="JV52" s="125">
        <f>データ!BR7</f>
        <v>141775</v>
      </c>
      <c r="JW52" s="125"/>
      <c r="JX52" s="125"/>
      <c r="JY52" s="125"/>
      <c r="JZ52" s="125"/>
      <c r="KA52" s="125"/>
      <c r="KB52" s="125"/>
      <c r="KC52" s="125"/>
      <c r="KD52" s="125"/>
      <c r="KE52" s="125"/>
      <c r="KF52" s="125"/>
      <c r="KG52" s="125"/>
      <c r="KH52" s="125"/>
      <c r="KI52" s="125"/>
      <c r="KJ52" s="125"/>
      <c r="KK52" s="125"/>
      <c r="KL52" s="125"/>
      <c r="KM52" s="125"/>
      <c r="KN52" s="125"/>
      <c r="KO52" s="125">
        <f>データ!BS7</f>
        <v>132418</v>
      </c>
      <c r="KP52" s="125"/>
      <c r="KQ52" s="125"/>
      <c r="KR52" s="125"/>
      <c r="KS52" s="125"/>
      <c r="KT52" s="125"/>
      <c r="KU52" s="125"/>
      <c r="KV52" s="125"/>
      <c r="KW52" s="125"/>
      <c r="KX52" s="125"/>
      <c r="KY52" s="125"/>
      <c r="KZ52" s="125"/>
      <c r="LA52" s="125"/>
      <c r="LB52" s="125"/>
      <c r="LC52" s="125"/>
      <c r="LD52" s="125"/>
      <c r="LE52" s="125"/>
      <c r="LF52" s="125"/>
      <c r="LG52" s="125"/>
      <c r="LH52" s="125">
        <f>データ!BT7</f>
        <v>144653</v>
      </c>
      <c r="LI52" s="125"/>
      <c r="LJ52" s="125"/>
      <c r="LK52" s="125"/>
      <c r="LL52" s="125"/>
      <c r="LM52" s="125"/>
      <c r="LN52" s="125"/>
      <c r="LO52" s="125"/>
      <c r="LP52" s="125"/>
      <c r="LQ52" s="125"/>
      <c r="LR52" s="125"/>
      <c r="LS52" s="125"/>
      <c r="LT52" s="125"/>
      <c r="LU52" s="125"/>
      <c r="LV52" s="125"/>
      <c r="LW52" s="125"/>
      <c r="LX52" s="125"/>
      <c r="LY52" s="125"/>
      <c r="LZ52" s="125"/>
      <c r="MA52" s="125">
        <f>データ!BU7</f>
        <v>163511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202</v>
      </c>
      <c r="V53" s="125"/>
      <c r="W53" s="125"/>
      <c r="X53" s="125"/>
      <c r="Y53" s="125"/>
      <c r="Z53" s="125"/>
      <c r="AA53" s="125"/>
      <c r="AB53" s="125"/>
      <c r="AC53" s="125"/>
      <c r="AD53" s="125"/>
      <c r="AE53" s="125"/>
      <c r="AF53" s="125"/>
      <c r="AG53" s="125"/>
      <c r="AH53" s="125"/>
      <c r="AI53" s="125"/>
      <c r="AJ53" s="125"/>
      <c r="AK53" s="125"/>
      <c r="AL53" s="125"/>
      <c r="AM53" s="125"/>
      <c r="AN53" s="125">
        <f>データ!BA7</f>
        <v>177</v>
      </c>
      <c r="AO53" s="125"/>
      <c r="AP53" s="125"/>
      <c r="AQ53" s="125"/>
      <c r="AR53" s="125"/>
      <c r="AS53" s="125"/>
      <c r="AT53" s="125"/>
      <c r="AU53" s="125"/>
      <c r="AV53" s="125"/>
      <c r="AW53" s="125"/>
      <c r="AX53" s="125"/>
      <c r="AY53" s="125"/>
      <c r="AZ53" s="125"/>
      <c r="BA53" s="125"/>
      <c r="BB53" s="125"/>
      <c r="BC53" s="125"/>
      <c r="BD53" s="125"/>
      <c r="BE53" s="125"/>
      <c r="BF53" s="125"/>
      <c r="BG53" s="125">
        <f>データ!BB7</f>
        <v>145</v>
      </c>
      <c r="BH53" s="125"/>
      <c r="BI53" s="125"/>
      <c r="BJ53" s="125"/>
      <c r="BK53" s="125"/>
      <c r="BL53" s="125"/>
      <c r="BM53" s="125"/>
      <c r="BN53" s="125"/>
      <c r="BO53" s="125"/>
      <c r="BP53" s="125"/>
      <c r="BQ53" s="125"/>
      <c r="BR53" s="125"/>
      <c r="BS53" s="125"/>
      <c r="BT53" s="125"/>
      <c r="BU53" s="125"/>
      <c r="BV53" s="125"/>
      <c r="BW53" s="125"/>
      <c r="BX53" s="125"/>
      <c r="BY53" s="125"/>
      <c r="BZ53" s="125">
        <f>データ!BC7</f>
        <v>108</v>
      </c>
      <c r="CA53" s="125"/>
      <c r="CB53" s="125"/>
      <c r="CC53" s="125"/>
      <c r="CD53" s="125"/>
      <c r="CE53" s="125"/>
      <c r="CF53" s="125"/>
      <c r="CG53" s="125"/>
      <c r="CH53" s="125"/>
      <c r="CI53" s="125"/>
      <c r="CJ53" s="125"/>
      <c r="CK53" s="125"/>
      <c r="CL53" s="125"/>
      <c r="CM53" s="125"/>
      <c r="CN53" s="125"/>
      <c r="CO53" s="125"/>
      <c r="CP53" s="125"/>
      <c r="CQ53" s="125"/>
      <c r="CR53" s="125"/>
      <c r="CS53" s="125">
        <f>データ!BD7</f>
        <v>90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18.2</v>
      </c>
      <c r="EM53" s="118"/>
      <c r="EN53" s="118"/>
      <c r="EO53" s="118"/>
      <c r="EP53" s="118"/>
      <c r="EQ53" s="118"/>
      <c r="ER53" s="118"/>
      <c r="ES53" s="118"/>
      <c r="ET53" s="118"/>
      <c r="EU53" s="118"/>
      <c r="EV53" s="118"/>
      <c r="EW53" s="118"/>
      <c r="EX53" s="118"/>
      <c r="EY53" s="118"/>
      <c r="EZ53" s="118"/>
      <c r="FA53" s="118"/>
      <c r="FB53" s="118"/>
      <c r="FC53" s="118"/>
      <c r="FD53" s="118"/>
      <c r="FE53" s="118">
        <f>データ!BL7</f>
        <v>17.5</v>
      </c>
      <c r="FF53" s="118"/>
      <c r="FG53" s="118"/>
      <c r="FH53" s="118"/>
      <c r="FI53" s="118"/>
      <c r="FJ53" s="118"/>
      <c r="FK53" s="118"/>
      <c r="FL53" s="118"/>
      <c r="FM53" s="118"/>
      <c r="FN53" s="118"/>
      <c r="FO53" s="118"/>
      <c r="FP53" s="118"/>
      <c r="FQ53" s="118"/>
      <c r="FR53" s="118"/>
      <c r="FS53" s="118"/>
      <c r="FT53" s="118"/>
      <c r="FU53" s="118"/>
      <c r="FV53" s="118"/>
      <c r="FW53" s="118"/>
      <c r="FX53" s="118">
        <f>データ!BM7</f>
        <v>14.3</v>
      </c>
      <c r="FY53" s="118"/>
      <c r="FZ53" s="118"/>
      <c r="GA53" s="118"/>
      <c r="GB53" s="118"/>
      <c r="GC53" s="118"/>
      <c r="GD53" s="118"/>
      <c r="GE53" s="118"/>
      <c r="GF53" s="118"/>
      <c r="GG53" s="118"/>
      <c r="GH53" s="118"/>
      <c r="GI53" s="118"/>
      <c r="GJ53" s="118"/>
      <c r="GK53" s="118"/>
      <c r="GL53" s="118"/>
      <c r="GM53" s="118"/>
      <c r="GN53" s="118"/>
      <c r="GO53" s="118"/>
      <c r="GP53" s="118"/>
      <c r="GQ53" s="118">
        <f>データ!BN7</f>
        <v>11.8</v>
      </c>
      <c r="GR53" s="118"/>
      <c r="GS53" s="118"/>
      <c r="GT53" s="118"/>
      <c r="GU53" s="118"/>
      <c r="GV53" s="118"/>
      <c r="GW53" s="118"/>
      <c r="GX53" s="118"/>
      <c r="GY53" s="118"/>
      <c r="GZ53" s="118"/>
      <c r="HA53" s="118"/>
      <c r="HB53" s="118"/>
      <c r="HC53" s="118"/>
      <c r="HD53" s="118"/>
      <c r="HE53" s="118"/>
      <c r="HF53" s="118"/>
      <c r="HG53" s="118"/>
      <c r="HH53" s="118"/>
      <c r="HI53" s="118"/>
      <c r="HJ53" s="118">
        <f>データ!BO7</f>
        <v>8.6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37843</v>
      </c>
      <c r="JD53" s="125"/>
      <c r="JE53" s="125"/>
      <c r="JF53" s="125"/>
      <c r="JG53" s="125"/>
      <c r="JH53" s="125"/>
      <c r="JI53" s="125"/>
      <c r="JJ53" s="125"/>
      <c r="JK53" s="125"/>
      <c r="JL53" s="125"/>
      <c r="JM53" s="125"/>
      <c r="JN53" s="125"/>
      <c r="JO53" s="125"/>
      <c r="JP53" s="125"/>
      <c r="JQ53" s="125"/>
      <c r="JR53" s="125"/>
      <c r="JS53" s="125"/>
      <c r="JT53" s="125"/>
      <c r="JU53" s="125"/>
      <c r="JV53" s="125">
        <f>データ!BW7</f>
        <v>36318</v>
      </c>
      <c r="JW53" s="125"/>
      <c r="JX53" s="125"/>
      <c r="JY53" s="125"/>
      <c r="JZ53" s="125"/>
      <c r="KA53" s="125"/>
      <c r="KB53" s="125"/>
      <c r="KC53" s="125"/>
      <c r="KD53" s="125"/>
      <c r="KE53" s="125"/>
      <c r="KF53" s="125"/>
      <c r="KG53" s="125"/>
      <c r="KH53" s="125"/>
      <c r="KI53" s="125"/>
      <c r="KJ53" s="125"/>
      <c r="KK53" s="125"/>
      <c r="KL53" s="125"/>
      <c r="KM53" s="125"/>
      <c r="KN53" s="125"/>
      <c r="KO53" s="125">
        <f>データ!BX7</f>
        <v>37745</v>
      </c>
      <c r="KP53" s="125"/>
      <c r="KQ53" s="125"/>
      <c r="KR53" s="125"/>
      <c r="KS53" s="125"/>
      <c r="KT53" s="125"/>
      <c r="KU53" s="125"/>
      <c r="KV53" s="125"/>
      <c r="KW53" s="125"/>
      <c r="KX53" s="125"/>
      <c r="KY53" s="125"/>
      <c r="KZ53" s="125"/>
      <c r="LA53" s="125"/>
      <c r="LB53" s="125"/>
      <c r="LC53" s="125"/>
      <c r="LD53" s="125"/>
      <c r="LE53" s="125"/>
      <c r="LF53" s="125"/>
      <c r="LG53" s="125"/>
      <c r="LH53" s="125">
        <f>データ!BY7</f>
        <v>35151</v>
      </c>
      <c r="LI53" s="125"/>
      <c r="LJ53" s="125"/>
      <c r="LK53" s="125"/>
      <c r="LL53" s="125"/>
      <c r="LM53" s="125"/>
      <c r="LN53" s="125"/>
      <c r="LO53" s="125"/>
      <c r="LP53" s="125"/>
      <c r="LQ53" s="125"/>
      <c r="LR53" s="125"/>
      <c r="LS53" s="125"/>
      <c r="LT53" s="125"/>
      <c r="LU53" s="125"/>
      <c r="LV53" s="125"/>
      <c r="LW53" s="125"/>
      <c r="LX53" s="125"/>
      <c r="LY53" s="125"/>
      <c r="LZ53" s="125"/>
      <c r="MA53" s="125">
        <f>データ!BZ7</f>
        <v>29367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51" t="s">
        <v>134</v>
      </c>
      <c r="NE66" s="152"/>
      <c r="NF66" s="152"/>
      <c r="NG66" s="152"/>
      <c r="NH66" s="152"/>
      <c r="NI66" s="152"/>
      <c r="NJ66" s="152"/>
      <c r="NK66" s="152"/>
      <c r="NL66" s="152"/>
      <c r="NM66" s="152"/>
      <c r="NN66" s="152"/>
      <c r="NO66" s="152"/>
      <c r="NP66" s="152"/>
      <c r="NQ66" s="152"/>
      <c r="NR66" s="15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1092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51"/>
      <c r="NE67" s="152"/>
      <c r="NF67" s="152"/>
      <c r="NG67" s="152"/>
      <c r="NH67" s="152"/>
      <c r="NI67" s="152"/>
      <c r="NJ67" s="152"/>
      <c r="NK67" s="152"/>
      <c r="NL67" s="152"/>
      <c r="NM67" s="152"/>
      <c r="NN67" s="152"/>
      <c r="NO67" s="152"/>
      <c r="NP67" s="152"/>
      <c r="NQ67" s="152"/>
      <c r="NR67" s="15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51"/>
      <c r="NE68" s="152"/>
      <c r="NF68" s="152"/>
      <c r="NG68" s="152"/>
      <c r="NH68" s="152"/>
      <c r="NI68" s="152"/>
      <c r="NJ68" s="152"/>
      <c r="NK68" s="152"/>
      <c r="NL68" s="152"/>
      <c r="NM68" s="152"/>
      <c r="NN68" s="152"/>
      <c r="NO68" s="152"/>
      <c r="NP68" s="152"/>
      <c r="NQ68" s="152"/>
      <c r="NR68" s="15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51"/>
      <c r="NE69" s="152"/>
      <c r="NF69" s="152"/>
      <c r="NG69" s="152"/>
      <c r="NH69" s="152"/>
      <c r="NI69" s="152"/>
      <c r="NJ69" s="152"/>
      <c r="NK69" s="152"/>
      <c r="NL69" s="152"/>
      <c r="NM69" s="152"/>
      <c r="NN69" s="152"/>
      <c r="NO69" s="152"/>
      <c r="NP69" s="152"/>
      <c r="NQ69" s="152"/>
      <c r="NR69" s="15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51"/>
      <c r="NE70" s="152"/>
      <c r="NF70" s="152"/>
      <c r="NG70" s="152"/>
      <c r="NH70" s="152"/>
      <c r="NI70" s="152"/>
      <c r="NJ70" s="152"/>
      <c r="NK70" s="152"/>
      <c r="NL70" s="152"/>
      <c r="NM70" s="152"/>
      <c r="NN70" s="152"/>
      <c r="NO70" s="152"/>
      <c r="NP70" s="152"/>
      <c r="NQ70" s="152"/>
      <c r="NR70" s="15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51"/>
      <c r="NE71" s="152"/>
      <c r="NF71" s="152"/>
      <c r="NG71" s="152"/>
      <c r="NH71" s="152"/>
      <c r="NI71" s="152"/>
      <c r="NJ71" s="152"/>
      <c r="NK71" s="152"/>
      <c r="NL71" s="152"/>
      <c r="NM71" s="152"/>
      <c r="NN71" s="152"/>
      <c r="NO71" s="152"/>
      <c r="NP71" s="152"/>
      <c r="NQ71" s="152"/>
      <c r="NR71" s="15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51"/>
      <c r="NE72" s="152"/>
      <c r="NF72" s="152"/>
      <c r="NG72" s="152"/>
      <c r="NH72" s="152"/>
      <c r="NI72" s="152"/>
      <c r="NJ72" s="152"/>
      <c r="NK72" s="152"/>
      <c r="NL72" s="152"/>
      <c r="NM72" s="152"/>
      <c r="NN72" s="152"/>
      <c r="NO72" s="152"/>
      <c r="NP72" s="152"/>
      <c r="NQ72" s="152"/>
      <c r="NR72" s="15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51"/>
      <c r="NE73" s="152"/>
      <c r="NF73" s="152"/>
      <c r="NG73" s="152"/>
      <c r="NH73" s="152"/>
      <c r="NI73" s="152"/>
      <c r="NJ73" s="152"/>
      <c r="NK73" s="152"/>
      <c r="NL73" s="152"/>
      <c r="NM73" s="152"/>
      <c r="NN73" s="152"/>
      <c r="NO73" s="152"/>
      <c r="NP73" s="152"/>
      <c r="NQ73" s="152"/>
      <c r="NR73" s="15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51"/>
      <c r="NE74" s="152"/>
      <c r="NF74" s="152"/>
      <c r="NG74" s="152"/>
      <c r="NH74" s="152"/>
      <c r="NI74" s="152"/>
      <c r="NJ74" s="152"/>
      <c r="NK74" s="152"/>
      <c r="NL74" s="152"/>
      <c r="NM74" s="152"/>
      <c r="NN74" s="152"/>
      <c r="NO74" s="152"/>
      <c r="NP74" s="152"/>
      <c r="NQ74" s="152"/>
      <c r="NR74" s="15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51"/>
      <c r="NE75" s="152"/>
      <c r="NF75" s="152"/>
      <c r="NG75" s="152"/>
      <c r="NH75" s="152"/>
      <c r="NI75" s="152"/>
      <c r="NJ75" s="152"/>
      <c r="NK75" s="152"/>
      <c r="NL75" s="152"/>
      <c r="NM75" s="152"/>
      <c r="NN75" s="152"/>
      <c r="NO75" s="152"/>
      <c r="NP75" s="152"/>
      <c r="NQ75" s="152"/>
      <c r="NR75" s="15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51"/>
      <c r="NE76" s="152"/>
      <c r="NF76" s="152"/>
      <c r="NG76" s="152"/>
      <c r="NH76" s="152"/>
      <c r="NI76" s="152"/>
      <c r="NJ76" s="152"/>
      <c r="NK76" s="152"/>
      <c r="NL76" s="152"/>
      <c r="NM76" s="152"/>
      <c r="NN76" s="152"/>
      <c r="NO76" s="152"/>
      <c r="NP76" s="152"/>
      <c r="NQ76" s="152"/>
      <c r="NR76" s="15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398</v>
      </c>
      <c r="KB77" s="120"/>
      <c r="KC77" s="120"/>
      <c r="KD77" s="120"/>
      <c r="KE77" s="120"/>
      <c r="KF77" s="120"/>
      <c r="KG77" s="120"/>
      <c r="KH77" s="120"/>
      <c r="KI77" s="120"/>
      <c r="KJ77" s="120"/>
      <c r="KK77" s="120"/>
      <c r="KL77" s="120"/>
      <c r="KM77" s="120"/>
      <c r="KN77" s="120"/>
      <c r="KO77" s="121"/>
      <c r="KP77" s="119">
        <f>データ!DA7</f>
        <v>152</v>
      </c>
      <c r="KQ77" s="120"/>
      <c r="KR77" s="120"/>
      <c r="KS77" s="120"/>
      <c r="KT77" s="120"/>
      <c r="KU77" s="120"/>
      <c r="KV77" s="120"/>
      <c r="KW77" s="120"/>
      <c r="KX77" s="120"/>
      <c r="KY77" s="120"/>
      <c r="KZ77" s="120"/>
      <c r="LA77" s="120"/>
      <c r="LB77" s="120"/>
      <c r="LC77" s="120"/>
      <c r="LD77" s="121"/>
      <c r="LE77" s="119">
        <f>データ!DB7</f>
        <v>11</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51"/>
      <c r="NE77" s="152"/>
      <c r="NF77" s="152"/>
      <c r="NG77" s="152"/>
      <c r="NH77" s="152"/>
      <c r="NI77" s="152"/>
      <c r="NJ77" s="152"/>
      <c r="NK77" s="152"/>
      <c r="NL77" s="152"/>
      <c r="NM77" s="152"/>
      <c r="NN77" s="152"/>
      <c r="NO77" s="152"/>
      <c r="NP77" s="152"/>
      <c r="NQ77" s="152"/>
      <c r="NR77" s="15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351.1</v>
      </c>
      <c r="KB78" s="120"/>
      <c r="KC78" s="120"/>
      <c r="KD78" s="120"/>
      <c r="KE78" s="120"/>
      <c r="KF78" s="120"/>
      <c r="KG78" s="120"/>
      <c r="KH78" s="120"/>
      <c r="KI78" s="120"/>
      <c r="KJ78" s="120"/>
      <c r="KK78" s="120"/>
      <c r="KL78" s="120"/>
      <c r="KM78" s="120"/>
      <c r="KN78" s="120"/>
      <c r="KO78" s="121"/>
      <c r="KP78" s="119">
        <f>データ!DF7</f>
        <v>278.89999999999998</v>
      </c>
      <c r="KQ78" s="120"/>
      <c r="KR78" s="120"/>
      <c r="KS78" s="120"/>
      <c r="KT78" s="120"/>
      <c r="KU78" s="120"/>
      <c r="KV78" s="120"/>
      <c r="KW78" s="120"/>
      <c r="KX78" s="120"/>
      <c r="KY78" s="120"/>
      <c r="KZ78" s="120"/>
      <c r="LA78" s="120"/>
      <c r="LB78" s="120"/>
      <c r="LC78" s="120"/>
      <c r="LD78" s="121"/>
      <c r="LE78" s="119">
        <f>データ!DG7</f>
        <v>205.5</v>
      </c>
      <c r="LF78" s="120"/>
      <c r="LG78" s="120"/>
      <c r="LH78" s="120"/>
      <c r="LI78" s="120"/>
      <c r="LJ78" s="120"/>
      <c r="LK78" s="120"/>
      <c r="LL78" s="120"/>
      <c r="LM78" s="120"/>
      <c r="LN78" s="120"/>
      <c r="LO78" s="120"/>
      <c r="LP78" s="120"/>
      <c r="LQ78" s="120"/>
      <c r="LR78" s="120"/>
      <c r="LS78" s="121"/>
      <c r="LT78" s="119">
        <f>データ!DH7</f>
        <v>187.9</v>
      </c>
      <c r="LU78" s="120"/>
      <c r="LV78" s="120"/>
      <c r="LW78" s="120"/>
      <c r="LX78" s="120"/>
      <c r="LY78" s="120"/>
      <c r="LZ78" s="120"/>
      <c r="MA78" s="120"/>
      <c r="MB78" s="120"/>
      <c r="MC78" s="120"/>
      <c r="MD78" s="120"/>
      <c r="ME78" s="120"/>
      <c r="MF78" s="120"/>
      <c r="MG78" s="120"/>
      <c r="MH78" s="121"/>
      <c r="MI78" s="119">
        <f>データ!DI7</f>
        <v>139.69999999999999</v>
      </c>
      <c r="MJ78" s="120"/>
      <c r="MK78" s="120"/>
      <c r="ML78" s="120"/>
      <c r="MM78" s="120"/>
      <c r="MN78" s="120"/>
      <c r="MO78" s="120"/>
      <c r="MP78" s="120"/>
      <c r="MQ78" s="120"/>
      <c r="MR78" s="120"/>
      <c r="MS78" s="120"/>
      <c r="MT78" s="120"/>
      <c r="MU78" s="120"/>
      <c r="MV78" s="120"/>
      <c r="MW78" s="121"/>
      <c r="MX78" s="4"/>
      <c r="MY78" s="4"/>
      <c r="MZ78" s="4"/>
      <c r="NA78" s="4"/>
      <c r="NB78" s="4"/>
      <c r="NC78" s="44"/>
      <c r="ND78" s="151"/>
      <c r="NE78" s="152"/>
      <c r="NF78" s="152"/>
      <c r="NG78" s="152"/>
      <c r="NH78" s="152"/>
      <c r="NI78" s="152"/>
      <c r="NJ78" s="152"/>
      <c r="NK78" s="152"/>
      <c r="NL78" s="152"/>
      <c r="NM78" s="152"/>
      <c r="NN78" s="152"/>
      <c r="NO78" s="152"/>
      <c r="NP78" s="152"/>
      <c r="NQ78" s="152"/>
      <c r="NR78" s="15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51"/>
      <c r="NE79" s="152"/>
      <c r="NF79" s="152"/>
      <c r="NG79" s="152"/>
      <c r="NH79" s="152"/>
      <c r="NI79" s="152"/>
      <c r="NJ79" s="152"/>
      <c r="NK79" s="152"/>
      <c r="NL79" s="152"/>
      <c r="NM79" s="152"/>
      <c r="NN79" s="152"/>
      <c r="NO79" s="152"/>
      <c r="NP79" s="152"/>
      <c r="NQ79" s="152"/>
      <c r="NR79" s="15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51"/>
      <c r="NE80" s="152"/>
      <c r="NF80" s="152"/>
      <c r="NG80" s="152"/>
      <c r="NH80" s="152"/>
      <c r="NI80" s="152"/>
      <c r="NJ80" s="152"/>
      <c r="NK80" s="152"/>
      <c r="NL80" s="152"/>
      <c r="NM80" s="152"/>
      <c r="NN80" s="152"/>
      <c r="NO80" s="152"/>
      <c r="NP80" s="152"/>
      <c r="NQ80" s="152"/>
      <c r="NR80" s="15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51"/>
      <c r="NE81" s="152"/>
      <c r="NF81" s="152"/>
      <c r="NG81" s="152"/>
      <c r="NH81" s="152"/>
      <c r="NI81" s="152"/>
      <c r="NJ81" s="152"/>
      <c r="NK81" s="152"/>
      <c r="NL81" s="152"/>
      <c r="NM81" s="152"/>
      <c r="NN81" s="152"/>
      <c r="NO81" s="152"/>
      <c r="NP81" s="152"/>
      <c r="NQ81" s="152"/>
      <c r="NR81" s="15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4"/>
      <c r="NE82" s="155"/>
      <c r="NF82" s="155"/>
      <c r="NG82" s="155"/>
      <c r="NH82" s="155"/>
      <c r="NI82" s="155"/>
      <c r="NJ82" s="155"/>
      <c r="NK82" s="155"/>
      <c r="NL82" s="155"/>
      <c r="NM82" s="155"/>
      <c r="NN82" s="155"/>
      <c r="NO82" s="155"/>
      <c r="NP82" s="155"/>
      <c r="NQ82" s="155"/>
      <c r="NR82" s="156"/>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R4dBOJglOEClEKeyN23XCiUIOeXcgBHtChOe7s9Dsso9PAiXqs8pBsPttdvt/rG6ojCMbhtrVkGpxd5KbT21QA==" saltValue="B8Stc8DNd0VG7CSCLLrTs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90</v>
      </c>
      <c r="AM5" s="59" t="s">
        <v>91</v>
      </c>
      <c r="AN5" s="59" t="s">
        <v>100</v>
      </c>
      <c r="AO5" s="59" t="s">
        <v>93</v>
      </c>
      <c r="AP5" s="59" t="s">
        <v>94</v>
      </c>
      <c r="AQ5" s="59" t="s">
        <v>95</v>
      </c>
      <c r="AR5" s="59" t="s">
        <v>96</v>
      </c>
      <c r="AS5" s="59" t="s">
        <v>97</v>
      </c>
      <c r="AT5" s="59" t="s">
        <v>98</v>
      </c>
      <c r="AU5" s="59" t="s">
        <v>101</v>
      </c>
      <c r="AV5" s="59" t="s">
        <v>102</v>
      </c>
      <c r="AW5" s="59" t="s">
        <v>103</v>
      </c>
      <c r="AX5" s="59" t="s">
        <v>104</v>
      </c>
      <c r="AY5" s="59" t="s">
        <v>92</v>
      </c>
      <c r="AZ5" s="59" t="s">
        <v>93</v>
      </c>
      <c r="BA5" s="59" t="s">
        <v>94</v>
      </c>
      <c r="BB5" s="59" t="s">
        <v>95</v>
      </c>
      <c r="BC5" s="59" t="s">
        <v>96</v>
      </c>
      <c r="BD5" s="59" t="s">
        <v>97</v>
      </c>
      <c r="BE5" s="59" t="s">
        <v>98</v>
      </c>
      <c r="BF5" s="59" t="s">
        <v>88</v>
      </c>
      <c r="BG5" s="59" t="s">
        <v>89</v>
      </c>
      <c r="BH5" s="59" t="s">
        <v>103</v>
      </c>
      <c r="BI5" s="59" t="s">
        <v>104</v>
      </c>
      <c r="BJ5" s="59" t="s">
        <v>105</v>
      </c>
      <c r="BK5" s="59" t="s">
        <v>93</v>
      </c>
      <c r="BL5" s="59" t="s">
        <v>94</v>
      </c>
      <c r="BM5" s="59" t="s">
        <v>95</v>
      </c>
      <c r="BN5" s="59" t="s">
        <v>96</v>
      </c>
      <c r="BO5" s="59" t="s">
        <v>97</v>
      </c>
      <c r="BP5" s="59" t="s">
        <v>98</v>
      </c>
      <c r="BQ5" s="59" t="s">
        <v>88</v>
      </c>
      <c r="BR5" s="59" t="s">
        <v>102</v>
      </c>
      <c r="BS5" s="59" t="s">
        <v>90</v>
      </c>
      <c r="BT5" s="59" t="s">
        <v>104</v>
      </c>
      <c r="BU5" s="59" t="s">
        <v>92</v>
      </c>
      <c r="BV5" s="59" t="s">
        <v>93</v>
      </c>
      <c r="BW5" s="59" t="s">
        <v>94</v>
      </c>
      <c r="BX5" s="59" t="s">
        <v>95</v>
      </c>
      <c r="BY5" s="59" t="s">
        <v>96</v>
      </c>
      <c r="BZ5" s="59" t="s">
        <v>97</v>
      </c>
      <c r="CA5" s="59" t="s">
        <v>98</v>
      </c>
      <c r="CB5" s="59" t="s">
        <v>88</v>
      </c>
      <c r="CC5" s="59" t="s">
        <v>102</v>
      </c>
      <c r="CD5" s="59" t="s">
        <v>103</v>
      </c>
      <c r="CE5" s="59" t="s">
        <v>91</v>
      </c>
      <c r="CF5" s="59" t="s">
        <v>92</v>
      </c>
      <c r="CG5" s="59" t="s">
        <v>93</v>
      </c>
      <c r="CH5" s="59" t="s">
        <v>94</v>
      </c>
      <c r="CI5" s="59" t="s">
        <v>95</v>
      </c>
      <c r="CJ5" s="59" t="s">
        <v>96</v>
      </c>
      <c r="CK5" s="59" t="s">
        <v>97</v>
      </c>
      <c r="CL5" s="59" t="s">
        <v>98</v>
      </c>
      <c r="CM5" s="150"/>
      <c r="CN5" s="150"/>
      <c r="CO5" s="59" t="s">
        <v>101</v>
      </c>
      <c r="CP5" s="59" t="s">
        <v>106</v>
      </c>
      <c r="CQ5" s="59" t="s">
        <v>107</v>
      </c>
      <c r="CR5" s="59" t="s">
        <v>104</v>
      </c>
      <c r="CS5" s="59" t="s">
        <v>92</v>
      </c>
      <c r="CT5" s="59" t="s">
        <v>93</v>
      </c>
      <c r="CU5" s="59" t="s">
        <v>94</v>
      </c>
      <c r="CV5" s="59" t="s">
        <v>95</v>
      </c>
      <c r="CW5" s="59" t="s">
        <v>96</v>
      </c>
      <c r="CX5" s="59" t="s">
        <v>97</v>
      </c>
      <c r="CY5" s="59" t="s">
        <v>98</v>
      </c>
      <c r="CZ5" s="59" t="s">
        <v>88</v>
      </c>
      <c r="DA5" s="59" t="s">
        <v>89</v>
      </c>
      <c r="DB5" s="59" t="s">
        <v>90</v>
      </c>
      <c r="DC5" s="59" t="s">
        <v>104</v>
      </c>
      <c r="DD5" s="59" t="s">
        <v>100</v>
      </c>
      <c r="DE5" s="59" t="s">
        <v>93</v>
      </c>
      <c r="DF5" s="59" t="s">
        <v>94</v>
      </c>
      <c r="DG5" s="59" t="s">
        <v>95</v>
      </c>
      <c r="DH5" s="59" t="s">
        <v>96</v>
      </c>
      <c r="DI5" s="59" t="s">
        <v>97</v>
      </c>
      <c r="DJ5" s="59" t="s">
        <v>35</v>
      </c>
      <c r="DK5" s="59" t="s">
        <v>101</v>
      </c>
      <c r="DL5" s="59" t="s">
        <v>102</v>
      </c>
      <c r="DM5" s="59" t="s">
        <v>90</v>
      </c>
      <c r="DN5" s="59" t="s">
        <v>108</v>
      </c>
      <c r="DO5" s="59" t="s">
        <v>105</v>
      </c>
      <c r="DP5" s="59" t="s">
        <v>93</v>
      </c>
      <c r="DQ5" s="59" t="s">
        <v>94</v>
      </c>
      <c r="DR5" s="59" t="s">
        <v>95</v>
      </c>
      <c r="DS5" s="59" t="s">
        <v>96</v>
      </c>
      <c r="DT5" s="59" t="s">
        <v>97</v>
      </c>
      <c r="DU5" s="59" t="s">
        <v>98</v>
      </c>
    </row>
    <row r="6" spans="1:125" s="66" customFormat="1" x14ac:dyDescent="0.15">
      <c r="A6" s="49" t="s">
        <v>109</v>
      </c>
      <c r="B6" s="60">
        <f>B8</f>
        <v>2018</v>
      </c>
      <c r="C6" s="60">
        <f t="shared" ref="C6:X6" si="1">C8</f>
        <v>261009</v>
      </c>
      <c r="D6" s="60">
        <f t="shared" si="1"/>
        <v>47</v>
      </c>
      <c r="E6" s="60">
        <f t="shared" si="1"/>
        <v>14</v>
      </c>
      <c r="F6" s="60">
        <f t="shared" si="1"/>
        <v>0</v>
      </c>
      <c r="G6" s="60">
        <f t="shared" si="1"/>
        <v>2</v>
      </c>
      <c r="H6" s="60" t="str">
        <f>SUBSTITUTE(H8,"　","")</f>
        <v>京都府京都市</v>
      </c>
      <c r="I6" s="60" t="str">
        <f t="shared" si="1"/>
        <v>御池駐車場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21</v>
      </c>
      <c r="S6" s="62" t="str">
        <f t="shared" si="1"/>
        <v>駅</v>
      </c>
      <c r="T6" s="62" t="str">
        <f t="shared" si="1"/>
        <v>無</v>
      </c>
      <c r="U6" s="63">
        <f t="shared" si="1"/>
        <v>23500</v>
      </c>
      <c r="V6" s="63">
        <f t="shared" si="1"/>
        <v>439</v>
      </c>
      <c r="W6" s="63">
        <f t="shared" si="1"/>
        <v>500</v>
      </c>
      <c r="X6" s="62" t="str">
        <f t="shared" si="1"/>
        <v>代行制</v>
      </c>
      <c r="Y6" s="64">
        <f>IF(Y8="-",NA(),Y8)</f>
        <v>35</v>
      </c>
      <c r="Z6" s="64">
        <f t="shared" ref="Z6:AH6" si="2">IF(Z8="-",NA(),Z8)</f>
        <v>38</v>
      </c>
      <c r="AA6" s="64">
        <f t="shared" si="2"/>
        <v>52</v>
      </c>
      <c r="AB6" s="64">
        <f t="shared" si="2"/>
        <v>100</v>
      </c>
      <c r="AC6" s="64">
        <f t="shared" si="2"/>
        <v>187.2</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4.5999999999999996</v>
      </c>
      <c r="AK6" s="64">
        <f t="shared" ref="AK6:AS6" si="3">IF(AK8="-",NA(),AK8)</f>
        <v>4.5999999999999996</v>
      </c>
      <c r="AL6" s="64">
        <f t="shared" si="3"/>
        <v>1.5</v>
      </c>
      <c r="AM6" s="64">
        <f t="shared" si="3"/>
        <v>0.2</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206</v>
      </c>
      <c r="AV6" s="65">
        <f t="shared" ref="AV6:BD6" si="4">IF(AV8="-",NA(),AV8)</f>
        <v>97</v>
      </c>
      <c r="AW6" s="65">
        <f t="shared" si="4"/>
        <v>32</v>
      </c>
      <c r="AX6" s="65">
        <f t="shared" si="4"/>
        <v>2</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13</v>
      </c>
      <c r="BG6" s="64">
        <f t="shared" ref="BG6:BO6" si="5">IF(BG8="-",NA(),BG8)</f>
        <v>45</v>
      </c>
      <c r="BH6" s="64">
        <f t="shared" si="5"/>
        <v>45</v>
      </c>
      <c r="BI6" s="64">
        <f t="shared" si="5"/>
        <v>35</v>
      </c>
      <c r="BJ6" s="64">
        <f t="shared" si="5"/>
        <v>47.4</v>
      </c>
      <c r="BK6" s="64">
        <f t="shared" si="5"/>
        <v>18.2</v>
      </c>
      <c r="BL6" s="64">
        <f t="shared" si="5"/>
        <v>17.5</v>
      </c>
      <c r="BM6" s="64">
        <f t="shared" si="5"/>
        <v>14.3</v>
      </c>
      <c r="BN6" s="64">
        <f t="shared" si="5"/>
        <v>11.8</v>
      </c>
      <c r="BO6" s="64">
        <f t="shared" si="5"/>
        <v>8.6</v>
      </c>
      <c r="BP6" s="61" t="str">
        <f>IF(BP8="-","",IF(BP8="-","【-】","【"&amp;SUBSTITUTE(TEXT(BP8,"#,##0.0"),"-","△")&amp;"】"))</f>
        <v>【26.3】</v>
      </c>
      <c r="BQ6" s="65">
        <f>IF(BQ8="-",NA(),BQ8)</f>
        <v>115063</v>
      </c>
      <c r="BR6" s="65">
        <f t="shared" ref="BR6:BZ6" si="6">IF(BR8="-",NA(),BR8)</f>
        <v>141775</v>
      </c>
      <c r="BS6" s="65">
        <f t="shared" si="6"/>
        <v>132418</v>
      </c>
      <c r="BT6" s="65">
        <f t="shared" si="6"/>
        <v>144653</v>
      </c>
      <c r="BU6" s="65">
        <f t="shared" si="6"/>
        <v>163511</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110</v>
      </c>
      <c r="CM6" s="63">
        <f t="shared" ref="CM6:CN6" si="7">CM8</f>
        <v>1092</v>
      </c>
      <c r="CN6" s="63" t="str">
        <f t="shared" si="7"/>
        <v>-</v>
      </c>
      <c r="CO6" s="64"/>
      <c r="CP6" s="64"/>
      <c r="CQ6" s="64"/>
      <c r="CR6" s="64"/>
      <c r="CS6" s="64"/>
      <c r="CT6" s="64"/>
      <c r="CU6" s="64"/>
      <c r="CV6" s="64"/>
      <c r="CW6" s="64"/>
      <c r="CX6" s="64"/>
      <c r="CY6" s="61" t="s">
        <v>110</v>
      </c>
      <c r="CZ6" s="64">
        <f>IF(CZ8="-",NA(),CZ8)</f>
        <v>398</v>
      </c>
      <c r="DA6" s="64">
        <f t="shared" ref="DA6:DI6" si="8">IF(DA8="-",NA(),DA8)</f>
        <v>152</v>
      </c>
      <c r="DB6" s="64">
        <f t="shared" si="8"/>
        <v>11</v>
      </c>
      <c r="DC6" s="64">
        <f t="shared" si="8"/>
        <v>0</v>
      </c>
      <c r="DD6" s="64">
        <f t="shared" si="8"/>
        <v>0</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113.5</v>
      </c>
      <c r="DL6" s="64">
        <f t="shared" ref="DL6:DT6" si="9">IF(DL8="-",NA(),DL8)</f>
        <v>121</v>
      </c>
      <c r="DM6" s="64">
        <f t="shared" si="9"/>
        <v>186.8</v>
      </c>
      <c r="DN6" s="64">
        <f t="shared" si="9"/>
        <v>187.7</v>
      </c>
      <c r="DO6" s="64">
        <f t="shared" si="9"/>
        <v>186.1</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111</v>
      </c>
      <c r="B7" s="60">
        <f t="shared" ref="B7:X7" si="10">B8</f>
        <v>2018</v>
      </c>
      <c r="C7" s="60">
        <f t="shared" si="10"/>
        <v>261009</v>
      </c>
      <c r="D7" s="60">
        <f t="shared" si="10"/>
        <v>47</v>
      </c>
      <c r="E7" s="60">
        <f t="shared" si="10"/>
        <v>14</v>
      </c>
      <c r="F7" s="60">
        <f t="shared" si="10"/>
        <v>0</v>
      </c>
      <c r="G7" s="60">
        <f t="shared" si="10"/>
        <v>2</v>
      </c>
      <c r="H7" s="60" t="str">
        <f t="shared" si="10"/>
        <v>京都府　京都市</v>
      </c>
      <c r="I7" s="60" t="str">
        <f t="shared" si="10"/>
        <v>御池駐車場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21</v>
      </c>
      <c r="S7" s="62" t="str">
        <f t="shared" si="10"/>
        <v>駅</v>
      </c>
      <c r="T7" s="62" t="str">
        <f t="shared" si="10"/>
        <v>無</v>
      </c>
      <c r="U7" s="63">
        <f t="shared" si="10"/>
        <v>23500</v>
      </c>
      <c r="V7" s="63">
        <f t="shared" si="10"/>
        <v>439</v>
      </c>
      <c r="W7" s="63">
        <f t="shared" si="10"/>
        <v>500</v>
      </c>
      <c r="X7" s="62" t="str">
        <f t="shared" si="10"/>
        <v>代行制</v>
      </c>
      <c r="Y7" s="64">
        <f>Y8</f>
        <v>35</v>
      </c>
      <c r="Z7" s="64">
        <f t="shared" ref="Z7:AH7" si="11">Z8</f>
        <v>38</v>
      </c>
      <c r="AA7" s="64">
        <f t="shared" si="11"/>
        <v>52</v>
      </c>
      <c r="AB7" s="64">
        <f t="shared" si="11"/>
        <v>100</v>
      </c>
      <c r="AC7" s="64">
        <f t="shared" si="11"/>
        <v>187.2</v>
      </c>
      <c r="AD7" s="64">
        <f t="shared" si="11"/>
        <v>110.9</v>
      </c>
      <c r="AE7" s="64">
        <f t="shared" si="11"/>
        <v>113.4</v>
      </c>
      <c r="AF7" s="64">
        <f t="shared" si="11"/>
        <v>191.4</v>
      </c>
      <c r="AG7" s="64">
        <f t="shared" si="11"/>
        <v>141.30000000000001</v>
      </c>
      <c r="AH7" s="64">
        <f t="shared" si="11"/>
        <v>128.30000000000001</v>
      </c>
      <c r="AI7" s="61"/>
      <c r="AJ7" s="64">
        <f>AJ8</f>
        <v>4.5999999999999996</v>
      </c>
      <c r="AK7" s="64">
        <f t="shared" ref="AK7:AS7" si="12">AK8</f>
        <v>4.5999999999999996</v>
      </c>
      <c r="AL7" s="64">
        <f t="shared" si="12"/>
        <v>1.5</v>
      </c>
      <c r="AM7" s="64">
        <f t="shared" si="12"/>
        <v>0.2</v>
      </c>
      <c r="AN7" s="64">
        <f t="shared" si="12"/>
        <v>0</v>
      </c>
      <c r="AO7" s="64">
        <f t="shared" si="12"/>
        <v>10</v>
      </c>
      <c r="AP7" s="64">
        <f t="shared" si="12"/>
        <v>9.5</v>
      </c>
      <c r="AQ7" s="64">
        <f t="shared" si="12"/>
        <v>15.1</v>
      </c>
      <c r="AR7" s="64">
        <f t="shared" si="12"/>
        <v>15</v>
      </c>
      <c r="AS7" s="64">
        <f t="shared" si="12"/>
        <v>10.5</v>
      </c>
      <c r="AT7" s="61"/>
      <c r="AU7" s="65">
        <f>AU8</f>
        <v>206</v>
      </c>
      <c r="AV7" s="65">
        <f t="shared" ref="AV7:BD7" si="13">AV8</f>
        <v>97</v>
      </c>
      <c r="AW7" s="65">
        <f t="shared" si="13"/>
        <v>32</v>
      </c>
      <c r="AX7" s="65">
        <f t="shared" si="13"/>
        <v>2</v>
      </c>
      <c r="AY7" s="65">
        <f t="shared" si="13"/>
        <v>0</v>
      </c>
      <c r="AZ7" s="65">
        <f t="shared" si="13"/>
        <v>202</v>
      </c>
      <c r="BA7" s="65">
        <f t="shared" si="13"/>
        <v>177</v>
      </c>
      <c r="BB7" s="65">
        <f t="shared" si="13"/>
        <v>145</v>
      </c>
      <c r="BC7" s="65">
        <f t="shared" si="13"/>
        <v>108</v>
      </c>
      <c r="BD7" s="65">
        <f t="shared" si="13"/>
        <v>90</v>
      </c>
      <c r="BE7" s="63"/>
      <c r="BF7" s="64">
        <f>BF8</f>
        <v>13</v>
      </c>
      <c r="BG7" s="64">
        <f t="shared" ref="BG7:BO7" si="14">BG8</f>
        <v>45</v>
      </c>
      <c r="BH7" s="64">
        <f t="shared" si="14"/>
        <v>45</v>
      </c>
      <c r="BI7" s="64">
        <f t="shared" si="14"/>
        <v>35</v>
      </c>
      <c r="BJ7" s="64">
        <f t="shared" si="14"/>
        <v>47.4</v>
      </c>
      <c r="BK7" s="64">
        <f t="shared" si="14"/>
        <v>18.2</v>
      </c>
      <c r="BL7" s="64">
        <f t="shared" si="14"/>
        <v>17.5</v>
      </c>
      <c r="BM7" s="64">
        <f t="shared" si="14"/>
        <v>14.3</v>
      </c>
      <c r="BN7" s="64">
        <f t="shared" si="14"/>
        <v>11.8</v>
      </c>
      <c r="BO7" s="64">
        <f t="shared" si="14"/>
        <v>8.6</v>
      </c>
      <c r="BP7" s="61"/>
      <c r="BQ7" s="65">
        <f>BQ8</f>
        <v>115063</v>
      </c>
      <c r="BR7" s="65">
        <f t="shared" ref="BR7:BZ7" si="15">BR8</f>
        <v>141775</v>
      </c>
      <c r="BS7" s="65">
        <f t="shared" si="15"/>
        <v>132418</v>
      </c>
      <c r="BT7" s="65">
        <f t="shared" si="15"/>
        <v>144653</v>
      </c>
      <c r="BU7" s="65">
        <f t="shared" si="15"/>
        <v>163511</v>
      </c>
      <c r="BV7" s="65">
        <f t="shared" si="15"/>
        <v>37843</v>
      </c>
      <c r="BW7" s="65">
        <f t="shared" si="15"/>
        <v>36318</v>
      </c>
      <c r="BX7" s="65">
        <f t="shared" si="15"/>
        <v>37745</v>
      </c>
      <c r="BY7" s="65">
        <f t="shared" si="15"/>
        <v>35151</v>
      </c>
      <c r="BZ7" s="65">
        <f t="shared" si="15"/>
        <v>29367</v>
      </c>
      <c r="CA7" s="63"/>
      <c r="CB7" s="64" t="s">
        <v>112</v>
      </c>
      <c r="CC7" s="64" t="s">
        <v>112</v>
      </c>
      <c r="CD7" s="64" t="s">
        <v>112</v>
      </c>
      <c r="CE7" s="64" t="s">
        <v>112</v>
      </c>
      <c r="CF7" s="64" t="s">
        <v>112</v>
      </c>
      <c r="CG7" s="64" t="s">
        <v>112</v>
      </c>
      <c r="CH7" s="64" t="s">
        <v>112</v>
      </c>
      <c r="CI7" s="64" t="s">
        <v>112</v>
      </c>
      <c r="CJ7" s="64" t="s">
        <v>112</v>
      </c>
      <c r="CK7" s="64" t="s">
        <v>110</v>
      </c>
      <c r="CL7" s="61"/>
      <c r="CM7" s="63">
        <f>CM8</f>
        <v>1092</v>
      </c>
      <c r="CN7" s="63" t="str">
        <f>CN8</f>
        <v>-</v>
      </c>
      <c r="CO7" s="64" t="s">
        <v>112</v>
      </c>
      <c r="CP7" s="64" t="s">
        <v>112</v>
      </c>
      <c r="CQ7" s="64" t="s">
        <v>112</v>
      </c>
      <c r="CR7" s="64" t="s">
        <v>112</v>
      </c>
      <c r="CS7" s="64" t="s">
        <v>112</v>
      </c>
      <c r="CT7" s="64" t="s">
        <v>112</v>
      </c>
      <c r="CU7" s="64" t="s">
        <v>112</v>
      </c>
      <c r="CV7" s="64" t="s">
        <v>112</v>
      </c>
      <c r="CW7" s="64" t="s">
        <v>112</v>
      </c>
      <c r="CX7" s="64" t="s">
        <v>110</v>
      </c>
      <c r="CY7" s="61"/>
      <c r="CZ7" s="64">
        <f>CZ8</f>
        <v>398</v>
      </c>
      <c r="DA7" s="64">
        <f t="shared" ref="DA7:DI7" si="16">DA8</f>
        <v>152</v>
      </c>
      <c r="DB7" s="64">
        <f t="shared" si="16"/>
        <v>11</v>
      </c>
      <c r="DC7" s="64">
        <f t="shared" si="16"/>
        <v>0</v>
      </c>
      <c r="DD7" s="64">
        <f t="shared" si="16"/>
        <v>0</v>
      </c>
      <c r="DE7" s="64">
        <f t="shared" si="16"/>
        <v>351.1</v>
      </c>
      <c r="DF7" s="64">
        <f t="shared" si="16"/>
        <v>278.89999999999998</v>
      </c>
      <c r="DG7" s="64">
        <f t="shared" si="16"/>
        <v>205.5</v>
      </c>
      <c r="DH7" s="64">
        <f t="shared" si="16"/>
        <v>187.9</v>
      </c>
      <c r="DI7" s="64">
        <f t="shared" si="16"/>
        <v>139.69999999999999</v>
      </c>
      <c r="DJ7" s="61"/>
      <c r="DK7" s="64">
        <f>DK8</f>
        <v>113.5</v>
      </c>
      <c r="DL7" s="64">
        <f t="shared" ref="DL7:DT7" si="17">DL8</f>
        <v>121</v>
      </c>
      <c r="DM7" s="64">
        <f t="shared" si="17"/>
        <v>186.8</v>
      </c>
      <c r="DN7" s="64">
        <f t="shared" si="17"/>
        <v>187.7</v>
      </c>
      <c r="DO7" s="64">
        <f t="shared" si="17"/>
        <v>186.1</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261009</v>
      </c>
      <c r="D8" s="67">
        <v>47</v>
      </c>
      <c r="E8" s="67">
        <v>14</v>
      </c>
      <c r="F8" s="67">
        <v>0</v>
      </c>
      <c r="G8" s="67">
        <v>2</v>
      </c>
      <c r="H8" s="67" t="s">
        <v>113</v>
      </c>
      <c r="I8" s="67" t="s">
        <v>114</v>
      </c>
      <c r="J8" s="67" t="s">
        <v>115</v>
      </c>
      <c r="K8" s="67" t="s">
        <v>116</v>
      </c>
      <c r="L8" s="67" t="s">
        <v>117</v>
      </c>
      <c r="M8" s="67" t="s">
        <v>118</v>
      </c>
      <c r="N8" s="67" t="s">
        <v>119</v>
      </c>
      <c r="O8" s="68" t="s">
        <v>120</v>
      </c>
      <c r="P8" s="69" t="s">
        <v>121</v>
      </c>
      <c r="Q8" s="69" t="s">
        <v>122</v>
      </c>
      <c r="R8" s="70">
        <v>21</v>
      </c>
      <c r="S8" s="69" t="s">
        <v>123</v>
      </c>
      <c r="T8" s="69" t="s">
        <v>124</v>
      </c>
      <c r="U8" s="70">
        <v>23500</v>
      </c>
      <c r="V8" s="70">
        <v>439</v>
      </c>
      <c r="W8" s="70">
        <v>500</v>
      </c>
      <c r="X8" s="69" t="s">
        <v>125</v>
      </c>
      <c r="Y8" s="71">
        <v>35</v>
      </c>
      <c r="Z8" s="71">
        <v>38</v>
      </c>
      <c r="AA8" s="71">
        <v>52</v>
      </c>
      <c r="AB8" s="71">
        <v>100</v>
      </c>
      <c r="AC8" s="71">
        <v>187.2</v>
      </c>
      <c r="AD8" s="71">
        <v>110.9</v>
      </c>
      <c r="AE8" s="71">
        <v>113.4</v>
      </c>
      <c r="AF8" s="71">
        <v>191.4</v>
      </c>
      <c r="AG8" s="71">
        <v>141.30000000000001</v>
      </c>
      <c r="AH8" s="71">
        <v>128.30000000000001</v>
      </c>
      <c r="AI8" s="68">
        <v>297.10000000000002</v>
      </c>
      <c r="AJ8" s="71">
        <v>4.5999999999999996</v>
      </c>
      <c r="AK8" s="71">
        <v>4.5999999999999996</v>
      </c>
      <c r="AL8" s="71">
        <v>1.5</v>
      </c>
      <c r="AM8" s="71">
        <v>0.2</v>
      </c>
      <c r="AN8" s="71">
        <v>0</v>
      </c>
      <c r="AO8" s="71">
        <v>10</v>
      </c>
      <c r="AP8" s="71">
        <v>9.5</v>
      </c>
      <c r="AQ8" s="71">
        <v>15.1</v>
      </c>
      <c r="AR8" s="71">
        <v>15</v>
      </c>
      <c r="AS8" s="71">
        <v>10.5</v>
      </c>
      <c r="AT8" s="68">
        <v>5.3</v>
      </c>
      <c r="AU8" s="72">
        <v>206</v>
      </c>
      <c r="AV8" s="72">
        <v>97</v>
      </c>
      <c r="AW8" s="72">
        <v>32</v>
      </c>
      <c r="AX8" s="72">
        <v>2</v>
      </c>
      <c r="AY8" s="72">
        <v>0</v>
      </c>
      <c r="AZ8" s="72">
        <v>202</v>
      </c>
      <c r="BA8" s="72">
        <v>177</v>
      </c>
      <c r="BB8" s="72">
        <v>145</v>
      </c>
      <c r="BC8" s="72">
        <v>108</v>
      </c>
      <c r="BD8" s="72">
        <v>90</v>
      </c>
      <c r="BE8" s="72">
        <v>30</v>
      </c>
      <c r="BF8" s="71">
        <v>13</v>
      </c>
      <c r="BG8" s="71">
        <v>45</v>
      </c>
      <c r="BH8" s="71">
        <v>45</v>
      </c>
      <c r="BI8" s="71">
        <v>35</v>
      </c>
      <c r="BJ8" s="71">
        <v>47.4</v>
      </c>
      <c r="BK8" s="71">
        <v>18.2</v>
      </c>
      <c r="BL8" s="71">
        <v>17.5</v>
      </c>
      <c r="BM8" s="71">
        <v>14.3</v>
      </c>
      <c r="BN8" s="71">
        <v>11.8</v>
      </c>
      <c r="BO8" s="71">
        <v>8.6</v>
      </c>
      <c r="BP8" s="68">
        <v>26.3</v>
      </c>
      <c r="BQ8" s="72">
        <v>115063</v>
      </c>
      <c r="BR8" s="72">
        <v>141775</v>
      </c>
      <c r="BS8" s="72">
        <v>132418</v>
      </c>
      <c r="BT8" s="73">
        <v>144653</v>
      </c>
      <c r="BU8" s="73">
        <v>163511</v>
      </c>
      <c r="BV8" s="72">
        <v>37843</v>
      </c>
      <c r="BW8" s="72">
        <v>36318</v>
      </c>
      <c r="BX8" s="72">
        <v>37745</v>
      </c>
      <c r="BY8" s="72">
        <v>35151</v>
      </c>
      <c r="BZ8" s="72">
        <v>29367</v>
      </c>
      <c r="CA8" s="70">
        <v>16102</v>
      </c>
      <c r="CB8" s="71" t="s">
        <v>117</v>
      </c>
      <c r="CC8" s="71" t="s">
        <v>117</v>
      </c>
      <c r="CD8" s="71" t="s">
        <v>117</v>
      </c>
      <c r="CE8" s="71" t="s">
        <v>117</v>
      </c>
      <c r="CF8" s="71" t="s">
        <v>117</v>
      </c>
      <c r="CG8" s="71" t="s">
        <v>117</v>
      </c>
      <c r="CH8" s="71" t="s">
        <v>117</v>
      </c>
      <c r="CI8" s="71" t="s">
        <v>117</v>
      </c>
      <c r="CJ8" s="71" t="s">
        <v>117</v>
      </c>
      <c r="CK8" s="71" t="s">
        <v>117</v>
      </c>
      <c r="CL8" s="68" t="s">
        <v>117</v>
      </c>
      <c r="CM8" s="70">
        <v>1092</v>
      </c>
      <c r="CN8" s="70" t="s">
        <v>117</v>
      </c>
      <c r="CO8" s="71" t="s">
        <v>117</v>
      </c>
      <c r="CP8" s="71" t="s">
        <v>117</v>
      </c>
      <c r="CQ8" s="71" t="s">
        <v>117</v>
      </c>
      <c r="CR8" s="71" t="s">
        <v>117</v>
      </c>
      <c r="CS8" s="71" t="s">
        <v>117</v>
      </c>
      <c r="CT8" s="71" t="s">
        <v>117</v>
      </c>
      <c r="CU8" s="71" t="s">
        <v>117</v>
      </c>
      <c r="CV8" s="71" t="s">
        <v>117</v>
      </c>
      <c r="CW8" s="71" t="s">
        <v>117</v>
      </c>
      <c r="CX8" s="71" t="s">
        <v>117</v>
      </c>
      <c r="CY8" s="68" t="s">
        <v>117</v>
      </c>
      <c r="CZ8" s="71">
        <v>398</v>
      </c>
      <c r="DA8" s="71">
        <v>152</v>
      </c>
      <c r="DB8" s="71">
        <v>11</v>
      </c>
      <c r="DC8" s="71">
        <v>0</v>
      </c>
      <c r="DD8" s="71">
        <v>0</v>
      </c>
      <c r="DE8" s="71">
        <v>351.1</v>
      </c>
      <c r="DF8" s="71">
        <v>278.89999999999998</v>
      </c>
      <c r="DG8" s="71">
        <v>205.5</v>
      </c>
      <c r="DH8" s="71">
        <v>187.9</v>
      </c>
      <c r="DI8" s="71">
        <v>139.69999999999999</v>
      </c>
      <c r="DJ8" s="68">
        <v>103.6</v>
      </c>
      <c r="DK8" s="71">
        <v>113.5</v>
      </c>
      <c r="DL8" s="71">
        <v>121</v>
      </c>
      <c r="DM8" s="71">
        <v>186.8</v>
      </c>
      <c r="DN8" s="71">
        <v>187.7</v>
      </c>
      <c r="DO8" s="71">
        <v>186.1</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2019-12-05T07:24:53Z</dcterms:created>
  <dcterms:modified xsi:type="dcterms:W3CDTF">2020-02-03T08:46:31Z</dcterms:modified>
</cp:coreProperties>
</file>