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下水経理担当\【経営調査チーム】★☆☆\06,経営比較分析表\05 H30決算\04_決裁・回答\"/>
    </mc:Choice>
  </mc:AlternateContent>
  <workbookProtection workbookAlgorithmName="SHA-512" workbookHashValue="sWrxoaX/wx1LFYpkQ6QaZZK4bifiRmeJWBm2IBQQiH+IV9K9t1kY7ufoPdj3zQVS7xilg89QKZQWtjwQLYTNnA==" workbookSaltValue="760mPwEP6+T9XXufN8wG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<sst xmlns="http://schemas.openxmlformats.org/spreadsheetml/2006/main" count="223" uniqueCount="111">
  <si>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</si>
  <si>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</si>
  <si>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</si>
  <si>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</si>
  <si>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</si>
  <si>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</si>
  <si>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</si>
  <si>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</si>
  <si>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</si>
  <si>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</si>
  <si>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</si>
  <si>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</si>
  <si>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</si>
  <si>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</si>
  <si>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</si>
  <si>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</si>
  <si>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</si>
  <si>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</si>
  <si>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</si>
  <si>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</si>
  <si>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</si>
  <si>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</si>
  <si>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</si>
  <si>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</si>
  <si>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</si>
  <si>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</si>
  <si>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</si>
  <si>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</si>
  <si>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</si>
  <si>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</si>
  <si>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</si>
  <si>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</si>
  <si>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</si>
  <si>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</si>
  <si>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</si>
  <si>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</si>
  <si>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</si>
  <si>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</si>
  <si>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</si>
  <si>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</si>
  <si>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</si>
  <si>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</si>
  <si>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</si>
  <si>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</si>
  <si>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</si>
  <si>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</si>
  <si>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</si>
  <si>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</si>
  <si>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</si>
  <si>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</si>
  <si>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</si>
  <si>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</si>
  <si>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</si>
  <si>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</si>
  <si>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</si>
  <si>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</si>
  <si>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</si>
  <si>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</si>
  <si>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</si>
  <si>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</si>
  <si>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</si>
  <si>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</si>
  <si>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</si>
  <si>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</si>
  <si>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</si>
  <si>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</si>
  <si>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</si>
  <si>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</si>
  <si>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</si>
  <si>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</si>
  <si>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</si>
  <si>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</si>
  <si>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</si>
  <si>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</si>
  <si>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</si>
  <si>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</si>
  <si>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</si>
  <si>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</si>
  <si>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</si>
  <si>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</si>
  <si>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</si>
  <si>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</si>
  <si>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</si>
  <si>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</si>
  <si>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</si>
  <si>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</si>
  <si>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</si>
  <si>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</si>
  <si>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</si>
  <si>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</si>
  <si>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</si>
  <si>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</si>
  <si>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</si>
  <si>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</si>
  <si>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</si>
  <si>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</si>
  <si>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</si>
  <si>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</si>
  <si>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</si>
  <si>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</si>
  <si>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</si>
  <si>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</si>
  <si>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</si>
  <si>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</si>
  <si>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</si>
  <si>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</si>
  <si>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</si>
  <si>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</si>
  <si>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①経常収支比率は、使用料収入が年々減少傾向にあるが、事業の効率的な運営等に努めた結果、100％を超えて推移しており剰余を計上しています。
③流動比率は、翌年度償還企業債の計上により100％を下回っているが、将来の使用料等により賄われるものであり、短期的な支払能力はあります。
④企業債残高対事業規模比率は、類似団体と比べて低く、また、企業債残高は着実に減少しています。
⑤経費回収率は、H27からH29までは汚水処理施設の修繕等の影響により低くなりましたが、100％を超えて推移しており、処理にかかる費用を回収できています。
⑥汚水処理原価は、H27からH29までは汚水処理施設の修繕等の影響により高くなりましたが、類似団体と比しても低く、また一般家庭の負担も低くなっています。
⑦施設利用率は、最大水量に対応できるよう整備されていることから、６割程度で推移しています。また、下水管渠の継ぎ手部分などから浸入する不明水などにより変動するものです。
⑧水洗化率は、ほぼ100%に達しています。</t>
    <rPh sb="12" eb="14">
      <t>シュウニュウ</t>
    </rPh>
    <rPh sb="15" eb="17">
      <t>ネンネン</t>
    </rPh>
    <rPh sb="17" eb="19">
      <t>ゲンショウ</t>
    </rPh>
    <rPh sb="19" eb="21">
      <t>ケイコウ</t>
    </rPh>
    <rPh sb="26" eb="28">
      <t>ジギョウ</t>
    </rPh>
    <rPh sb="29" eb="32">
      <t>コウリツテキ</t>
    </rPh>
    <rPh sb="33" eb="35">
      <t>ウンエイ</t>
    </rPh>
    <rPh sb="35" eb="36">
      <t>トウ</t>
    </rPh>
    <rPh sb="37" eb="38">
      <t>ツト</t>
    </rPh>
    <rPh sb="40" eb="42">
      <t>ケッカ</t>
    </rPh>
    <rPh sb="48" eb="49">
      <t>コ</t>
    </rPh>
    <rPh sb="51" eb="53">
      <t>スイイ</t>
    </rPh>
    <rPh sb="57" eb="59">
      <t>ジョウヨ</t>
    </rPh>
    <rPh sb="60" eb="62">
      <t>ケイジョウ</t>
    </rPh>
    <rPh sb="71" eb="73">
      <t>リュウドウ</t>
    </rPh>
    <rPh sb="73" eb="75">
      <t>ヒリツ</t>
    </rPh>
    <rPh sb="77" eb="80">
      <t>ヨクネンド</t>
    </rPh>
    <rPh sb="80" eb="82">
      <t>ショウカン</t>
    </rPh>
    <rPh sb="82" eb="84">
      <t>キギョウ</t>
    </rPh>
    <rPh sb="84" eb="85">
      <t>サイ</t>
    </rPh>
    <rPh sb="86" eb="88">
      <t>ケイジョウ</t>
    </rPh>
    <rPh sb="96" eb="98">
      <t>シタマワ</t>
    </rPh>
    <rPh sb="104" eb="106">
      <t>ショウライ</t>
    </rPh>
    <rPh sb="107" eb="110">
      <t>シヨウリョウ</t>
    </rPh>
    <rPh sb="110" eb="111">
      <t>トウ</t>
    </rPh>
    <rPh sb="114" eb="115">
      <t>マカナ</t>
    </rPh>
    <rPh sb="124" eb="127">
      <t>タンキテキ</t>
    </rPh>
    <rPh sb="128" eb="130">
      <t>シハライ</t>
    </rPh>
    <rPh sb="130" eb="132">
      <t>ノウリョク</t>
    </rPh>
    <rPh sb="141" eb="143">
      <t>キギョウ</t>
    </rPh>
    <rPh sb="143" eb="144">
      <t>サイ</t>
    </rPh>
    <rPh sb="144" eb="146">
      <t>ザンダカ</t>
    </rPh>
    <rPh sb="146" eb="147">
      <t>タイ</t>
    </rPh>
    <rPh sb="147" eb="149">
      <t>ジギョウ</t>
    </rPh>
    <rPh sb="149" eb="151">
      <t>キボ</t>
    </rPh>
    <rPh sb="151" eb="153">
      <t>ヒリツ</t>
    </rPh>
    <rPh sb="155" eb="157">
      <t>ルイジ</t>
    </rPh>
    <rPh sb="157" eb="159">
      <t>ダンタイ</t>
    </rPh>
    <rPh sb="160" eb="161">
      <t>クラ</t>
    </rPh>
    <rPh sb="163" eb="164">
      <t>ヒク</t>
    </rPh>
    <rPh sb="169" eb="171">
      <t>キギョウ</t>
    </rPh>
    <rPh sb="171" eb="172">
      <t>サイ</t>
    </rPh>
    <rPh sb="172" eb="174">
      <t>ザンダカ</t>
    </rPh>
    <rPh sb="175" eb="177">
      <t>チャクジツ</t>
    </rPh>
    <rPh sb="178" eb="180">
      <t>ゲンショウ</t>
    </rPh>
    <rPh sb="189" eb="191">
      <t>ケイヒ</t>
    </rPh>
    <rPh sb="191" eb="193">
      <t>カイシュウ</t>
    </rPh>
    <rPh sb="193" eb="194">
      <t>リツ</t>
    </rPh>
    <rPh sb="207" eb="209">
      <t>オスイ</t>
    </rPh>
    <rPh sb="209" eb="211">
      <t>ショリ</t>
    </rPh>
    <rPh sb="211" eb="213">
      <t>シセツ</t>
    </rPh>
    <rPh sb="214" eb="216">
      <t>シュウゼン</t>
    </rPh>
    <rPh sb="216" eb="217">
      <t>トウ</t>
    </rPh>
    <rPh sb="218" eb="220">
      <t>エイキョウ</t>
    </rPh>
    <rPh sb="223" eb="224">
      <t>ヒク</t>
    </rPh>
    <rPh sb="237" eb="238">
      <t>コ</t>
    </rPh>
    <rPh sb="240" eb="242">
      <t>スイイ</t>
    </rPh>
    <rPh sb="247" eb="249">
      <t>ショリ</t>
    </rPh>
    <rPh sb="253" eb="255">
      <t>ヒヨウ</t>
    </rPh>
    <rPh sb="256" eb="258">
      <t>カイシュウ</t>
    </rPh>
    <rPh sb="268" eb="270">
      <t>オスイ</t>
    </rPh>
    <rPh sb="270" eb="272">
      <t>ショリ</t>
    </rPh>
    <rPh sb="272" eb="274">
      <t>ゲンカ</t>
    </rPh>
    <rPh sb="303" eb="304">
      <t>タカ</t>
    </rPh>
    <rPh sb="312" eb="314">
      <t>ルイジ</t>
    </rPh>
    <rPh sb="314" eb="316">
      <t>ダンタイ</t>
    </rPh>
    <rPh sb="317" eb="318">
      <t>ヒ</t>
    </rPh>
    <rPh sb="321" eb="322">
      <t>ヒク</t>
    </rPh>
    <rPh sb="326" eb="328">
      <t>イッパン</t>
    </rPh>
    <rPh sb="328" eb="330">
      <t>カテイ</t>
    </rPh>
    <rPh sb="331" eb="333">
      <t>フタン</t>
    </rPh>
    <rPh sb="334" eb="335">
      <t>ヒク</t>
    </rPh>
    <rPh sb="393" eb="397">
      <t>ゲスイカンキョ</t>
    </rPh>
    <rPh sb="398" eb="399">
      <t>ツ</t>
    </rPh>
    <rPh sb="400" eb="401">
      <t>テ</t>
    </rPh>
    <rPh sb="401" eb="403">
      <t>ブブン</t>
    </rPh>
    <rPh sb="407" eb="409">
      <t>シンニュウ</t>
    </rPh>
    <rPh sb="411" eb="413">
      <t>フメイ</t>
    </rPh>
    <rPh sb="413" eb="414">
      <t>スイ</t>
    </rPh>
    <rPh sb="431" eb="434">
      <t>スイセンカ</t>
    </rPh>
    <rPh sb="434" eb="435">
      <t>リツ</t>
    </rPh>
    <rPh sb="444" eb="445">
      <t>タッ</t>
    </rPh>
    <phoneticPr fontId="4"/>
  </si>
  <si>
    <t>　使用水量については、長期的には節水型社会への移行等により減少傾向にあり、今後もその傾向が続くと想定されます。また、費用については、施設の更新や新規施設の稼動に伴い、減価償却費の増加が見込まれます。さらに、企業債償還金についてもしばらく高水準で推移する見込みとなっています。
　このようなことから、更なる経営の効率化に向けて、経営形態の見直しを進めており、現在は全市域の維持管理に加え、施設の小規模単純更新の一部も含めた業務について、市が出資する株式会社への包括委託を実施しております。
　今後も引き続き、施設整備の選択と集中、工事コストの縮減などに努めることにより、行政サービス水準を低下させることなく、効率性を高めるとともに、事業の安定的な運営に努める必要があります。</t>
    <rPh sb="11" eb="14">
      <t>チョウキテキ</t>
    </rPh>
    <rPh sb="77" eb="79">
      <t>カドウ</t>
    </rPh>
    <rPh sb="178" eb="180">
      <t>ゲンザイ</t>
    </rPh>
    <rPh sb="181" eb="183">
      <t>ゼンシ</t>
    </rPh>
    <rPh sb="183" eb="184">
      <t>イキ</t>
    </rPh>
    <rPh sb="185" eb="187">
      <t>イジ</t>
    </rPh>
    <rPh sb="187" eb="189">
      <t>カンリ</t>
    </rPh>
    <rPh sb="190" eb="191">
      <t>クワ</t>
    </rPh>
    <rPh sb="193" eb="195">
      <t>シセツ</t>
    </rPh>
    <rPh sb="196" eb="199">
      <t>ショウキボ</t>
    </rPh>
    <rPh sb="199" eb="201">
      <t>タンジュン</t>
    </rPh>
    <rPh sb="201" eb="203">
      <t>コウシン</t>
    </rPh>
    <rPh sb="204" eb="206">
      <t>イチブ</t>
    </rPh>
    <rPh sb="207" eb="208">
      <t>フク</t>
    </rPh>
    <rPh sb="210" eb="212">
      <t>ギョウム</t>
    </rPh>
    <rPh sb="217" eb="218">
      <t>シ</t>
    </rPh>
    <rPh sb="219" eb="221">
      <t>シュッシ</t>
    </rPh>
    <rPh sb="223" eb="227">
      <t>カブシキガイシャ</t>
    </rPh>
    <rPh sb="229" eb="231">
      <t>ホウカツ</t>
    </rPh>
    <rPh sb="231" eb="233">
      <t>イタク</t>
    </rPh>
    <rPh sb="234" eb="236">
      <t>ジッシ</t>
    </rPh>
    <rPh sb="245" eb="247">
      <t>コンゴ</t>
    </rPh>
    <phoneticPr fontId="17"/>
  </si>
  <si>
    <t>①有形固定資産減価償却率は増加傾向にあり、施設の老朽化が進んでいます。この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③管渠改善率は、計画的な調査など状態監視を行うことで最適な改築更新を進めており、今後も継続して適切な維持管理に努めていきます。</t>
    <rPh sb="13" eb="15">
      <t>ゾウカ</t>
    </rPh>
    <rPh sb="15" eb="17">
      <t>ケイコウ</t>
    </rPh>
    <rPh sb="21" eb="23">
      <t>シセツ</t>
    </rPh>
    <rPh sb="24" eb="27">
      <t>ロウキュウカ</t>
    </rPh>
    <rPh sb="28" eb="29">
      <t>スス</t>
    </rPh>
    <rPh sb="40" eb="42">
      <t>カノウ</t>
    </rPh>
    <rPh sb="43" eb="44">
      <t>カギ</t>
    </rPh>
    <rPh sb="45" eb="47">
      <t>キゾン</t>
    </rPh>
    <rPh sb="47" eb="49">
      <t>シセツ</t>
    </rPh>
    <rPh sb="50" eb="52">
      <t>カツヨウ</t>
    </rPh>
    <rPh sb="65" eb="67">
      <t>テイゲン</t>
    </rPh>
    <rPh sb="68" eb="69">
      <t>ハカ</t>
    </rPh>
    <rPh sb="73" eb="75">
      <t>ヒツヨウ</t>
    </rPh>
    <rPh sb="83" eb="85">
      <t>カイチク</t>
    </rPh>
    <rPh sb="85" eb="87">
      <t>コウシン</t>
    </rPh>
    <rPh sb="88" eb="90">
      <t>ジッシ</t>
    </rPh>
    <rPh sb="95" eb="98">
      <t>ジゾクテキ</t>
    </rPh>
    <rPh sb="99" eb="102">
      <t>ゲスイドウ</t>
    </rPh>
    <rPh sb="102" eb="104">
      <t>キノウ</t>
    </rPh>
    <rPh sb="105" eb="107">
      <t>カクホ</t>
    </rPh>
    <rPh sb="108" eb="109">
      <t>ハカ</t>
    </rPh>
    <rPh sb="179" eb="181">
      <t>ネンネン</t>
    </rPh>
    <rPh sb="181" eb="183">
      <t>ゾウカ</t>
    </rPh>
    <rPh sb="183" eb="185">
      <t>ケイコウ</t>
    </rPh>
    <rPh sb="192" eb="194">
      <t>レッカ</t>
    </rPh>
    <rPh sb="194" eb="196">
      <t>ジョウキョウ</t>
    </rPh>
    <rPh sb="197" eb="200">
      <t>シャカイテキ</t>
    </rPh>
    <rPh sb="200" eb="202">
      <t>エイキョウ</t>
    </rPh>
    <rPh sb="205" eb="207">
      <t>コウリョ</t>
    </rPh>
    <rPh sb="209" eb="212">
      <t>ユウセンテキ</t>
    </rPh>
    <rPh sb="213" eb="215">
      <t>カイチク</t>
    </rPh>
    <rPh sb="216" eb="218">
      <t>ヒツヨウ</t>
    </rPh>
    <rPh sb="219" eb="221">
      <t>カンキョ</t>
    </rPh>
    <rPh sb="223" eb="225">
      <t>カイチク</t>
    </rPh>
    <rPh sb="226" eb="227">
      <t>スス</t>
    </rPh>
    <rPh sb="232" eb="235">
      <t>コウカテキ</t>
    </rPh>
    <rPh sb="236" eb="238">
      <t>ゲスイ</t>
    </rPh>
    <rPh sb="238" eb="239">
      <t>ドウ</t>
    </rPh>
    <rPh sb="239" eb="241">
      <t>キノウ</t>
    </rPh>
    <rPh sb="242" eb="244">
      <t>カクホ</t>
    </rPh>
    <rPh sb="245" eb="246">
      <t>ハカ</t>
    </rPh>
    <rPh sb="262" eb="265">
      <t>ケイカクテキ</t>
    </rPh>
    <rPh sb="266" eb="268">
      <t>チョウサ</t>
    </rPh>
    <rPh sb="270" eb="272">
      <t>ジョウタイ</t>
    </rPh>
    <rPh sb="272" eb="274">
      <t>カンシ</t>
    </rPh>
    <rPh sb="275" eb="276">
      <t>オコナ</t>
    </rPh>
    <rPh sb="280" eb="282">
      <t>サイテキ</t>
    </rPh>
    <rPh sb="283" eb="285">
      <t>カイチク</t>
    </rPh>
    <rPh sb="285" eb="287">
      <t>コウシン</t>
    </rPh>
    <rPh sb="288" eb="289">
      <t>スス</t>
    </rPh>
    <rPh sb="294" eb="296">
      <t>コンゴ</t>
    </rPh>
    <rPh sb="297" eb="299">
      <t>ケイゾク</t>
    </rPh>
    <rPh sb="301" eb="303">
      <t>テキセツ</t>
    </rPh>
    <rPh sb="304" eb="306">
      <t>イジ</t>
    </rPh>
    <rPh sb="306" eb="308">
      <t>カンリ</t>
    </rPh>
    <rPh sb="309" eb="3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</si>
</sst>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0.68</c:v>
                </c:pt>
                <c:pt idx="1">
                  <c:v>0.84</c:v>
                </c:pt>
                <c:pt idx="2">
                  <c:v>0.56000000000000005</c:v>
                </c:pt>
                <c:pt idx="3">
                  <c:v>0.56000000000000005</c:v>
                </c:pt>
                <c:pt idx="4">
                  <c:v>0.6</c:v>
                </c:pt>
              </c:numCache>
            </c:numRef>
          </c:val>
          <c:extLst>
            <c:ext xmlns:c16="http://schemas.microsoft.com/office/drawing/2014/chart" uri="{C3380CC4-5D6E-409C-BE32-E72D297353CC}">
              <c16:uniqueId val="{00000000-B9D6-4B4A-BF2A-9B4C9940FB84}"/>
            </c:ext>
          </c:extLst>
        </c:ser>
        <c:dLbls>
          <c:showLegendKey val="0"/>
          <c:showVal val="0"/>
          <c:showCatName val="0"/>
          <c:showSerName val="0"/>
          <c:showPercent val="0"/>
          <c:showBubbleSize val="0"/>
        </c:dLbls>
        <c:gapWidth val="150"/>
        <c:axId val="322708312"/>
        <c:axId val="3227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B9D6-4B4A-BF2A-9B4C9940FB84}"/>
            </c:ext>
          </c:extLst>
        </c:ser>
        <c:dLbls>
          <c:showLegendKey val="0"/>
          <c:showVal val="0"/>
          <c:showCatName val="0"/>
          <c:showSerName val="0"/>
          <c:showPercent val="0"/>
          <c:showBubbleSize val="0"/>
        </c:dLbls>
        <c:marker val="1"/>
        <c:smooth val="0"/>
        <c:axId val="322708312"/>
        <c:axId val="322705568"/>
      </c:lineChart>
      <c:dateAx>
        <c:axId val="322708312"/>
        <c:scaling>
          <c:orientation val="minMax"/>
        </c:scaling>
        <c:delete val="1"/>
        <c:axPos val="b"/>
        <c:numFmt formatCode="ge" sourceLinked="1"/>
        <c:majorTickMark val="none"/>
        <c:minorTickMark val="none"/>
        <c:tickLblPos val="none"/>
        <c:crossAx val="322705568"/>
        <c:crosses val="autoZero"/>
        <c:auto val="1"/>
        <c:lblOffset val="100"/>
        <c:baseTimeUnit val="years"/>
      </c:dateAx>
      <c:valAx>
        <c:axId val="3227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56.99</c:v>
                </c:pt>
                <c:pt idx="1">
                  <c:v>59.7</c:v>
                </c:pt>
                <c:pt idx="2">
                  <c:v>55.08</c:v>
                </c:pt>
                <c:pt idx="3">
                  <c:v>53.76</c:v>
                </c:pt>
                <c:pt idx="4">
                  <c:v>54.53</c:v>
                </c:pt>
              </c:numCache>
            </c:numRef>
          </c:val>
          <c:extLst>
            <c:ext xmlns:c16="http://schemas.microsoft.com/office/drawing/2014/chart" uri="{C3380CC4-5D6E-409C-BE32-E72D297353CC}">
              <c16:uniqueId val="{00000000-15B3-41EA-A62B-2C7936113CEF}"/>
            </c:ext>
          </c:extLst>
        </c:ser>
        <c:dLbls>
          <c:showLegendKey val="0"/>
          <c:showVal val="0"/>
          <c:showCatName val="0"/>
          <c:showSerName val="0"/>
          <c:showPercent val="0"/>
          <c:showBubbleSize val="0"/>
        </c:dLbls>
        <c:gapWidth val="150"/>
        <c:axId val="467986216"/>
        <c:axId val="4679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15B3-41EA-A62B-2C7936113CEF}"/>
            </c:ext>
          </c:extLst>
        </c:ser>
        <c:dLbls>
          <c:showLegendKey val="0"/>
          <c:showVal val="0"/>
          <c:showCatName val="0"/>
          <c:showSerName val="0"/>
          <c:showPercent val="0"/>
          <c:showBubbleSize val="0"/>
        </c:dLbls>
        <c:marker val="1"/>
        <c:smooth val="0"/>
        <c:axId val="467986216"/>
        <c:axId val="467988960"/>
      </c:lineChart>
      <c:dateAx>
        <c:axId val="467986216"/>
        <c:scaling>
          <c:orientation val="minMax"/>
        </c:scaling>
        <c:delete val="1"/>
        <c:axPos val="b"/>
        <c:numFmt formatCode="ge" sourceLinked="1"/>
        <c:majorTickMark val="none"/>
        <c:minorTickMark val="none"/>
        <c:tickLblPos val="none"/>
        <c:crossAx val="467988960"/>
        <c:crosses val="autoZero"/>
        <c:auto val="1"/>
        <c:lblOffset val="100"/>
        <c:baseTimeUnit val="years"/>
      </c:dateAx>
      <c:valAx>
        <c:axId val="4679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8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BD0-474D-8DCC-8FB33305B066}"/>
            </c:ext>
          </c:extLst>
        </c:ser>
        <c:dLbls>
          <c:showLegendKey val="0"/>
          <c:showVal val="0"/>
          <c:showCatName val="0"/>
          <c:showSerName val="0"/>
          <c:showPercent val="0"/>
          <c:showBubbleSize val="0"/>
        </c:dLbls>
        <c:gapWidth val="150"/>
        <c:axId val="467989352"/>
        <c:axId val="46798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5BD0-474D-8DCC-8FB33305B066}"/>
            </c:ext>
          </c:extLst>
        </c:ser>
        <c:dLbls>
          <c:showLegendKey val="0"/>
          <c:showVal val="0"/>
          <c:showCatName val="0"/>
          <c:showSerName val="0"/>
          <c:showPercent val="0"/>
          <c:showBubbleSize val="0"/>
        </c:dLbls>
        <c:marker val="1"/>
        <c:smooth val="0"/>
        <c:axId val="467989352"/>
        <c:axId val="467989744"/>
      </c:lineChart>
      <c:dateAx>
        <c:axId val="467989352"/>
        <c:scaling>
          <c:orientation val="minMax"/>
        </c:scaling>
        <c:delete val="1"/>
        <c:axPos val="b"/>
        <c:numFmt formatCode="ge" sourceLinked="1"/>
        <c:majorTickMark val="none"/>
        <c:minorTickMark val="none"/>
        <c:tickLblPos val="none"/>
        <c:crossAx val="467989744"/>
        <c:crosses val="autoZero"/>
        <c:auto val="1"/>
        <c:lblOffset val="100"/>
        <c:baseTimeUnit val="years"/>
      </c:dateAx>
      <c:valAx>
        <c:axId val="46798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8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104.2</c:v>
                </c:pt>
                <c:pt idx="1">
                  <c:v>103.84</c:v>
                </c:pt>
                <c:pt idx="2">
                  <c:v>104.59</c:v>
                </c:pt>
                <c:pt idx="3">
                  <c:v>105.24</c:v>
                </c:pt>
                <c:pt idx="4">
                  <c:v>106.3</c:v>
                </c:pt>
              </c:numCache>
            </c:numRef>
          </c:val>
          <c:extLst>
            <c:ext xmlns:c16="http://schemas.microsoft.com/office/drawing/2014/chart" uri="{C3380CC4-5D6E-409C-BE32-E72D297353CC}">
              <c16:uniqueId val="{00000000-5F9E-46D8-9A92-B3A0F896009D}"/>
            </c:ext>
          </c:extLst>
        </c:ser>
        <c:dLbls>
          <c:showLegendKey val="0"/>
          <c:showVal val="0"/>
          <c:showCatName val="0"/>
          <c:showSerName val="0"/>
          <c:showPercent val="0"/>
          <c:showBubbleSize val="0"/>
        </c:dLbls>
        <c:gapWidth val="150"/>
        <c:axId val="322702824"/>
        <c:axId val="32270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5F9E-46D8-9A92-B3A0F896009D}"/>
            </c:ext>
          </c:extLst>
        </c:ser>
        <c:dLbls>
          <c:showLegendKey val="0"/>
          <c:showVal val="0"/>
          <c:showCatName val="0"/>
          <c:showSerName val="0"/>
          <c:showPercent val="0"/>
          <c:showBubbleSize val="0"/>
        </c:dLbls>
        <c:marker val="1"/>
        <c:smooth val="0"/>
        <c:axId val="322702824"/>
        <c:axId val="322705960"/>
      </c:lineChart>
      <c:dateAx>
        <c:axId val="322702824"/>
        <c:scaling>
          <c:orientation val="minMax"/>
        </c:scaling>
        <c:delete val="1"/>
        <c:axPos val="b"/>
        <c:numFmt formatCode="ge" sourceLinked="1"/>
        <c:majorTickMark val="none"/>
        <c:minorTickMark val="none"/>
        <c:tickLblPos val="none"/>
        <c:crossAx val="322705960"/>
        <c:crosses val="autoZero"/>
        <c:auto val="1"/>
        <c:lblOffset val="100"/>
        <c:baseTimeUnit val="years"/>
      </c:dateAx>
      <c:valAx>
        <c:axId val="32270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47.5</c:v>
                </c:pt>
                <c:pt idx="1">
                  <c:v>48.45</c:v>
                </c:pt>
                <c:pt idx="2">
                  <c:v>49.68</c:v>
                </c:pt>
                <c:pt idx="3">
                  <c:v>50.77</c:v>
                </c:pt>
                <c:pt idx="4">
                  <c:v>52.18</c:v>
                </c:pt>
              </c:numCache>
            </c:numRef>
          </c:val>
          <c:extLst>
            <c:ext xmlns:c16="http://schemas.microsoft.com/office/drawing/2014/chart" uri="{C3380CC4-5D6E-409C-BE32-E72D297353CC}">
              <c16:uniqueId val="{00000000-E366-47F7-B2F7-48CDE9839901}"/>
            </c:ext>
          </c:extLst>
        </c:ser>
        <c:dLbls>
          <c:showLegendKey val="0"/>
          <c:showVal val="0"/>
          <c:showCatName val="0"/>
          <c:showSerName val="0"/>
          <c:showPercent val="0"/>
          <c:showBubbleSize val="0"/>
        </c:dLbls>
        <c:gapWidth val="150"/>
        <c:axId val="322706744"/>
        <c:axId val="3227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E366-47F7-B2F7-48CDE9839901}"/>
            </c:ext>
          </c:extLst>
        </c:ser>
        <c:dLbls>
          <c:showLegendKey val="0"/>
          <c:showVal val="0"/>
          <c:showCatName val="0"/>
          <c:showSerName val="0"/>
          <c:showPercent val="0"/>
          <c:showBubbleSize val="0"/>
        </c:dLbls>
        <c:marker val="1"/>
        <c:smooth val="0"/>
        <c:axId val="322706744"/>
        <c:axId val="322707136"/>
      </c:lineChart>
      <c:dateAx>
        <c:axId val="322706744"/>
        <c:scaling>
          <c:orientation val="minMax"/>
        </c:scaling>
        <c:delete val="1"/>
        <c:axPos val="b"/>
        <c:numFmt formatCode="ge" sourceLinked="1"/>
        <c:majorTickMark val="none"/>
        <c:minorTickMark val="none"/>
        <c:tickLblPos val="none"/>
        <c:crossAx val="322707136"/>
        <c:crosses val="autoZero"/>
        <c:auto val="1"/>
        <c:lblOffset val="100"/>
        <c:baseTimeUnit val="years"/>
      </c:dateAx>
      <c:valAx>
        <c:axId val="3227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29.05</c:v>
                </c:pt>
                <c:pt idx="1">
                  <c:v>30.71</c:v>
                </c:pt>
                <c:pt idx="2">
                  <c:v>31.92</c:v>
                </c:pt>
                <c:pt idx="3">
                  <c:v>34.19</c:v>
                </c:pt>
                <c:pt idx="4">
                  <c:v>37.130000000000003</c:v>
                </c:pt>
              </c:numCache>
            </c:numRef>
          </c:val>
          <c:extLst>
            <c:ext xmlns:c16="http://schemas.microsoft.com/office/drawing/2014/chart" uri="{C3380CC4-5D6E-409C-BE32-E72D297353CC}">
              <c16:uniqueId val="{00000000-76D6-4B8D-AF56-6A129F675468}"/>
            </c:ext>
          </c:extLst>
        </c:ser>
        <c:dLbls>
          <c:showLegendKey val="0"/>
          <c:showVal val="0"/>
          <c:showCatName val="0"/>
          <c:showSerName val="0"/>
          <c:showPercent val="0"/>
          <c:showBubbleSize val="0"/>
        </c:dLbls>
        <c:gapWidth val="150"/>
        <c:axId val="322704392"/>
        <c:axId val="32270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76D6-4B8D-AF56-6A129F675468}"/>
            </c:ext>
          </c:extLst>
        </c:ser>
        <c:dLbls>
          <c:showLegendKey val="0"/>
          <c:showVal val="0"/>
          <c:showCatName val="0"/>
          <c:showSerName val="0"/>
          <c:showPercent val="0"/>
          <c:showBubbleSize val="0"/>
        </c:dLbls>
        <c:marker val="1"/>
        <c:smooth val="0"/>
        <c:axId val="322704392"/>
        <c:axId val="322704784"/>
      </c:lineChart>
      <c:dateAx>
        <c:axId val="322704392"/>
        <c:scaling>
          <c:orientation val="minMax"/>
        </c:scaling>
        <c:delete val="1"/>
        <c:axPos val="b"/>
        <c:numFmt formatCode="ge" sourceLinked="1"/>
        <c:majorTickMark val="none"/>
        <c:minorTickMark val="none"/>
        <c:tickLblPos val="none"/>
        <c:crossAx val="322704784"/>
        <c:crosses val="autoZero"/>
        <c:auto val="1"/>
        <c:lblOffset val="100"/>
        <c:baseTimeUnit val="years"/>
      </c:dateAx>
      <c:valAx>
        <c:axId val="32270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E2-4758-9375-07842F063A2B}"/>
            </c:ext>
          </c:extLst>
        </c:ser>
        <c:dLbls>
          <c:showLegendKey val="0"/>
          <c:showVal val="0"/>
          <c:showCatName val="0"/>
          <c:showSerName val="0"/>
          <c:showPercent val="0"/>
          <c:showBubbleSize val="0"/>
        </c:dLbls>
        <c:gapWidth val="150"/>
        <c:axId val="467637976"/>
        <c:axId val="46764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DCE2-4758-9375-07842F063A2B}"/>
            </c:ext>
          </c:extLst>
        </c:ser>
        <c:dLbls>
          <c:showLegendKey val="0"/>
          <c:showVal val="0"/>
          <c:showCatName val="0"/>
          <c:showSerName val="0"/>
          <c:showPercent val="0"/>
          <c:showBubbleSize val="0"/>
        </c:dLbls>
        <c:marker val="1"/>
        <c:smooth val="0"/>
        <c:axId val="467637976"/>
        <c:axId val="467641112"/>
      </c:lineChart>
      <c:dateAx>
        <c:axId val="467637976"/>
        <c:scaling>
          <c:orientation val="minMax"/>
        </c:scaling>
        <c:delete val="1"/>
        <c:axPos val="b"/>
        <c:numFmt formatCode="ge" sourceLinked="1"/>
        <c:majorTickMark val="none"/>
        <c:minorTickMark val="none"/>
        <c:tickLblPos val="none"/>
        <c:crossAx val="467641112"/>
        <c:crosses val="autoZero"/>
        <c:auto val="1"/>
        <c:lblOffset val="100"/>
        <c:baseTimeUnit val="years"/>
      </c:dateAx>
      <c:valAx>
        <c:axId val="4676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67.739999999999995</c:v>
                </c:pt>
                <c:pt idx="1">
                  <c:v>72.69</c:v>
                </c:pt>
                <c:pt idx="2">
                  <c:v>88.94</c:v>
                </c:pt>
                <c:pt idx="3">
                  <c:v>92.05</c:v>
                </c:pt>
                <c:pt idx="4">
                  <c:v>91.07</c:v>
                </c:pt>
              </c:numCache>
            </c:numRef>
          </c:val>
          <c:extLst>
            <c:ext xmlns:c16="http://schemas.microsoft.com/office/drawing/2014/chart" uri="{C3380CC4-5D6E-409C-BE32-E72D297353CC}">
              <c16:uniqueId val="{00000000-B907-4155-83FE-F33F2E6804E2}"/>
            </c:ext>
          </c:extLst>
        </c:ser>
        <c:dLbls>
          <c:showLegendKey val="0"/>
          <c:showVal val="0"/>
          <c:showCatName val="0"/>
          <c:showSerName val="0"/>
          <c:showPercent val="0"/>
          <c:showBubbleSize val="0"/>
        </c:dLbls>
        <c:gapWidth val="150"/>
        <c:axId val="467642680"/>
        <c:axId val="46763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B907-4155-83FE-F33F2E6804E2}"/>
            </c:ext>
          </c:extLst>
        </c:ser>
        <c:dLbls>
          <c:showLegendKey val="0"/>
          <c:showVal val="0"/>
          <c:showCatName val="0"/>
          <c:showSerName val="0"/>
          <c:showPercent val="0"/>
          <c:showBubbleSize val="0"/>
        </c:dLbls>
        <c:marker val="1"/>
        <c:smooth val="0"/>
        <c:axId val="467642680"/>
        <c:axId val="467635624"/>
      </c:lineChart>
      <c:dateAx>
        <c:axId val="467642680"/>
        <c:scaling>
          <c:orientation val="minMax"/>
        </c:scaling>
        <c:delete val="1"/>
        <c:axPos val="b"/>
        <c:numFmt formatCode="ge" sourceLinked="1"/>
        <c:majorTickMark val="none"/>
        <c:minorTickMark val="none"/>
        <c:tickLblPos val="none"/>
        <c:crossAx val="467635624"/>
        <c:crosses val="autoZero"/>
        <c:auto val="1"/>
        <c:lblOffset val="100"/>
        <c:baseTimeUnit val="years"/>
      </c:dateAx>
      <c:valAx>
        <c:axId val="46763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4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543.19000000000005</c:v>
                </c:pt>
                <c:pt idx="1">
                  <c:v>545.86</c:v>
                </c:pt>
                <c:pt idx="2">
                  <c:v>533.02</c:v>
                </c:pt>
                <c:pt idx="3">
                  <c:v>515.51</c:v>
                </c:pt>
                <c:pt idx="4">
                  <c:v>510.7</c:v>
                </c:pt>
              </c:numCache>
            </c:numRef>
          </c:val>
          <c:extLst>
            <c:ext xmlns:c16="http://schemas.microsoft.com/office/drawing/2014/chart" uri="{C3380CC4-5D6E-409C-BE32-E72D297353CC}">
              <c16:uniqueId val="{00000000-37AF-4C9B-910E-8DB25273F3AE}"/>
            </c:ext>
          </c:extLst>
        </c:ser>
        <c:dLbls>
          <c:showLegendKey val="0"/>
          <c:showVal val="0"/>
          <c:showCatName val="0"/>
          <c:showSerName val="0"/>
          <c:showPercent val="0"/>
          <c:showBubbleSize val="0"/>
        </c:dLbls>
        <c:gapWidth val="150"/>
        <c:axId val="467640720"/>
        <c:axId val="4676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37AF-4C9B-910E-8DB25273F3AE}"/>
            </c:ext>
          </c:extLst>
        </c:ser>
        <c:dLbls>
          <c:showLegendKey val="0"/>
          <c:showVal val="0"/>
          <c:showCatName val="0"/>
          <c:showSerName val="0"/>
          <c:showPercent val="0"/>
          <c:showBubbleSize val="0"/>
        </c:dLbls>
        <c:marker val="1"/>
        <c:smooth val="0"/>
        <c:axId val="467640720"/>
        <c:axId val="467643072"/>
      </c:lineChart>
      <c:dateAx>
        <c:axId val="467640720"/>
        <c:scaling>
          <c:orientation val="minMax"/>
        </c:scaling>
        <c:delete val="1"/>
        <c:axPos val="b"/>
        <c:numFmt formatCode="ge" sourceLinked="1"/>
        <c:majorTickMark val="none"/>
        <c:minorTickMark val="none"/>
        <c:tickLblPos val="none"/>
        <c:crossAx val="467643072"/>
        <c:crosses val="autoZero"/>
        <c:auto val="1"/>
        <c:lblOffset val="100"/>
        <c:baseTimeUnit val="years"/>
      </c:dateAx>
      <c:valAx>
        <c:axId val="467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104.76</c:v>
                </c:pt>
                <c:pt idx="1">
                  <c:v>100.13</c:v>
                </c:pt>
                <c:pt idx="2">
                  <c:v>100.83</c:v>
                </c:pt>
                <c:pt idx="3">
                  <c:v>101.1</c:v>
                </c:pt>
                <c:pt idx="4">
                  <c:v>103.52</c:v>
                </c:pt>
              </c:numCache>
            </c:numRef>
          </c:val>
          <c:extLst>
            <c:ext xmlns:c16="http://schemas.microsoft.com/office/drawing/2014/chart" uri="{C3380CC4-5D6E-409C-BE32-E72D297353CC}">
              <c16:uniqueId val="{00000000-B64E-4461-9D0B-253CD4AA389D}"/>
            </c:ext>
          </c:extLst>
        </c:ser>
        <c:dLbls>
          <c:showLegendKey val="0"/>
          <c:showVal val="0"/>
          <c:showCatName val="0"/>
          <c:showSerName val="0"/>
          <c:showPercent val="0"/>
          <c:showBubbleSize val="0"/>
        </c:dLbls>
        <c:gapWidth val="150"/>
        <c:axId val="467642288"/>
        <c:axId val="46763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B64E-4461-9D0B-253CD4AA389D}"/>
            </c:ext>
          </c:extLst>
        </c:ser>
        <c:dLbls>
          <c:showLegendKey val="0"/>
          <c:showVal val="0"/>
          <c:showCatName val="0"/>
          <c:showSerName val="0"/>
          <c:showPercent val="0"/>
          <c:showBubbleSize val="0"/>
        </c:dLbls>
        <c:marker val="1"/>
        <c:smooth val="0"/>
        <c:axId val="467642288"/>
        <c:axId val="467639152"/>
      </c:lineChart>
      <c:dateAx>
        <c:axId val="467642288"/>
        <c:scaling>
          <c:orientation val="minMax"/>
        </c:scaling>
        <c:delete val="1"/>
        <c:axPos val="b"/>
        <c:numFmt formatCode="ge" sourceLinked="1"/>
        <c:majorTickMark val="none"/>
        <c:minorTickMark val="none"/>
        <c:tickLblPos val="none"/>
        <c:crossAx val="467639152"/>
        <c:crosses val="autoZero"/>
        <c:auto val="1"/>
        <c:lblOffset val="100"/>
        <c:baseTimeUnit val="years"/>
      </c:dateAx>
      <c:valAx>
        <c:axId val="46763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90.04</c:v>
                </c:pt>
                <c:pt idx="1">
                  <c:v>94</c:v>
                </c:pt>
                <c:pt idx="2">
                  <c:v>93.52</c:v>
                </c:pt>
                <c:pt idx="3">
                  <c:v>93.28</c:v>
                </c:pt>
                <c:pt idx="4">
                  <c:v>90.77</c:v>
                </c:pt>
              </c:numCache>
            </c:numRef>
          </c:val>
          <c:extLst>
            <c:ext xmlns:c16="http://schemas.microsoft.com/office/drawing/2014/chart" uri="{C3380CC4-5D6E-409C-BE32-E72D297353CC}">
              <c16:uniqueId val="{00000000-EA64-47BE-852C-89221C79AE25}"/>
            </c:ext>
          </c:extLst>
        </c:ser>
        <c:dLbls>
          <c:showLegendKey val="0"/>
          <c:showVal val="0"/>
          <c:showCatName val="0"/>
          <c:showSerName val="0"/>
          <c:showPercent val="0"/>
          <c:showBubbleSize val="0"/>
        </c:dLbls>
        <c:gapWidth val="150"/>
        <c:axId val="467636016"/>
        <c:axId val="4679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EA64-47BE-852C-89221C79AE25}"/>
            </c:ext>
          </c:extLst>
        </c:ser>
        <c:dLbls>
          <c:showLegendKey val="0"/>
          <c:showVal val="0"/>
          <c:showCatName val="0"/>
          <c:showSerName val="0"/>
          <c:showPercent val="0"/>
          <c:showBubbleSize val="0"/>
        </c:dLbls>
        <c:marker val="1"/>
        <c:smooth val="0"/>
        <c:axId val="467636016"/>
        <c:axId val="467985824"/>
      </c:lineChart>
      <c:dateAx>
        <c:axId val="467636016"/>
        <c:scaling>
          <c:orientation val="minMax"/>
        </c:scaling>
        <c:delete val="1"/>
        <c:axPos val="b"/>
        <c:numFmt formatCode="ge" sourceLinked="1"/>
        <c:majorTickMark val="none"/>
        <c:minorTickMark val="none"/>
        <c:tickLblPos val="none"/>
        <c:crossAx val="467985824"/>
        <c:crosses val="autoZero"/>
        <c:auto val="1"/>
        <c:lblOffset val="100"/>
        <c:baseTimeUnit val="years"/>
      </c:dateAx>
      <c:valAx>
        <c:axId val="4679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大阪市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政令市等</v>
      </c>
      <c r="X8" s="78"/>
      <c r="Y8" s="78"/>
      <c r="Z8" s="78"/>
      <c r="AA8" s="78"/>
      <c r="AB8" s="78"/>
      <c r="AC8" s="78"/>
      <c r="AD8" s="79" t="str">
        <f>データ!$M$6</f>
        <v>非設置</v>
      </c>
      <c r="AE8" s="79"/>
      <c r="AF8" s="79"/>
      <c r="AG8" s="79"/>
      <c r="AH8" s="79"/>
      <c r="AI8" s="79"/>
      <c r="AJ8" s="79"/>
      <c r="AK8" s="3"/>
      <c r="AL8" s="75">
        <f>データ!S6</f>
        <v>2714484</v>
      </c>
      <c r="AM8" s="75"/>
      <c r="AN8" s="75"/>
      <c r="AO8" s="75"/>
      <c r="AP8" s="75"/>
      <c r="AQ8" s="75"/>
      <c r="AR8" s="75"/>
      <c r="AS8" s="75"/>
      <c r="AT8" s="74">
        <f>データ!T6</f>
        <v>225.3</v>
      </c>
      <c r="AU8" s="74"/>
      <c r="AV8" s="74"/>
      <c r="AW8" s="74"/>
      <c r="AX8" s="74"/>
      <c r="AY8" s="74"/>
      <c r="AZ8" s="74"/>
      <c r="BA8" s="74"/>
      <c r="BB8" s="74">
        <f>データ!U6</f>
        <v>12048.31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57.64</v>
      </c>
      <c r="J10" s="74"/>
      <c r="K10" s="74"/>
      <c r="L10" s="74"/>
      <c r="M10" s="74"/>
      <c r="N10" s="74"/>
      <c r="O10" s="74"/>
      <c r="P10" s="74">
        <f>データ!P6</f>
        <v>100</v>
      </c>
      <c r="Q10" s="74"/>
      <c r="R10" s="74"/>
      <c r="S10" s="74"/>
      <c r="T10" s="74"/>
      <c r="U10" s="74"/>
      <c r="V10" s="74"/>
      <c r="W10" s="74">
        <f>データ!Q6</f>
        <v>75.33</v>
      </c>
      <c r="X10" s="74"/>
      <c r="Y10" s="74"/>
      <c r="Z10" s="74"/>
      <c r="AA10" s="74"/>
      <c r="AB10" s="74"/>
      <c r="AC10" s="74"/>
      <c r="AD10" s="75">
        <f>データ!R6</f>
        <v>1252</v>
      </c>
      <c r="AE10" s="75"/>
      <c r="AF10" s="75"/>
      <c r="AG10" s="75"/>
      <c r="AH10" s="75"/>
      <c r="AI10" s="75"/>
      <c r="AJ10" s="75"/>
      <c r="AK10" s="2"/>
      <c r="AL10" s="75">
        <f>データ!V6</f>
        <v>2716387</v>
      </c>
      <c r="AM10" s="75"/>
      <c r="AN10" s="75"/>
      <c r="AO10" s="75"/>
      <c r="AP10" s="75"/>
      <c r="AQ10" s="75"/>
      <c r="AR10" s="75"/>
      <c r="AS10" s="75"/>
      <c r="AT10" s="74">
        <f>データ!W6</f>
        <v>190.52</v>
      </c>
      <c r="AU10" s="74"/>
      <c r="AV10" s="74"/>
      <c r="AW10" s="74"/>
      <c r="AX10" s="74"/>
      <c r="AY10" s="74"/>
      <c r="AZ10" s="74"/>
      <c r="BA10" s="74"/>
      <c r="BB10" s="74">
        <f>データ!X6</f>
        <v>14257.75</v>
      </c>
      <c r="BC10" s="74"/>
      <c r="BD10" s="74"/>
      <c r="BE10" s="74"/>
      <c r="BF10" s="74"/>
      <c r="BG10" s="74"/>
      <c r="BH10" s="74"/>
      <c r="BI10" s="74"/>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d/EuTTELrmj8rJc/278yoKGkXGekDAWHa/yCROyzVQk0c25f173n3n6TzO9sKYcSRKjIHM1JIGVvDfRqu8VMOg==" saltValue="a/BDp8wU1drKHZCQ7nZQ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271004</v>
      </c>
      <c r="D6" s="33">
        <f t="shared" si="3"/>
        <v>46</v>
      </c>
      <c r="E6" s="33">
        <f t="shared" si="3"/>
        <v>17</v>
      </c>
      <c r="F6" s="33">
        <f t="shared" si="3"/>
        <v>1</v>
      </c>
      <c r="G6" s="33">
        <f t="shared" si="3"/>
        <v>0</v>
      </c>
      <c r="H6" s="33" t="str">
        <f t="shared" si="3"/>
        <v>大阪府　大阪市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57.64</v>
      </c>
      <c r="P6" s="34">
        <f t="shared" si="3"/>
        <v>100</v>
      </c>
      <c r="Q6" s="34">
        <f t="shared" si="3"/>
        <v>75.33</v>
      </c>
      <c r="R6" s="34">
        <f t="shared" si="3"/>
        <v>1252</v>
      </c>
      <c r="S6" s="34">
        <f t="shared" si="3"/>
        <v>2714484</v>
      </c>
      <c r="T6" s="34">
        <f t="shared" si="3"/>
        <v>225.3</v>
      </c>
      <c r="U6" s="34">
        <f t="shared" si="3"/>
        <v>12048.31</v>
      </c>
      <c r="V6" s="34">
        <f t="shared" si="3"/>
        <v>2716387</v>
      </c>
      <c r="W6" s="34">
        <f t="shared" si="3"/>
        <v>190.52</v>
      </c>
      <c r="X6" s="34">
        <f t="shared" si="3"/>
        <v>14257.75</v>
      </c>
      <c r="Y6" s="35">
        <f>IF(Y7="",NA(),Y7)</f>
        <v>104.2</v>
      </c>
      <c r="Z6" s="35">
        <f t="shared" ref="Z6:AH6" si="4">IF(Z7="",NA(),Z7)</f>
        <v>103.84</v>
      </c>
      <c r="AA6" s="35">
        <f t="shared" si="4"/>
        <v>104.59</v>
      </c>
      <c r="AB6" s="35">
        <f t="shared" si="4"/>
        <v>105.24</v>
      </c>
      <c r="AC6" s="35">
        <f t="shared" si="4"/>
        <v>106.3</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67.739999999999995</v>
      </c>
      <c r="AV6" s="35">
        <f t="shared" ref="AV6:BD6" si="6">IF(AV7="",NA(),AV7)</f>
        <v>72.69</v>
      </c>
      <c r="AW6" s="35">
        <f t="shared" si="6"/>
        <v>88.94</v>
      </c>
      <c r="AX6" s="35">
        <f t="shared" si="6"/>
        <v>92.05</v>
      </c>
      <c r="AY6" s="35">
        <f t="shared" si="6"/>
        <v>91.07</v>
      </c>
      <c r="AZ6" s="35">
        <f t="shared" si="6"/>
        <v>55.68</v>
      </c>
      <c r="BA6" s="35">
        <f t="shared" si="6"/>
        <v>56.18</v>
      </c>
      <c r="BB6" s="35">
        <f t="shared" si="6"/>
        <v>59.45</v>
      </c>
      <c r="BC6" s="35">
        <f t="shared" si="6"/>
        <v>64.94</v>
      </c>
      <c r="BD6" s="35">
        <f t="shared" si="6"/>
        <v>70.08</v>
      </c>
      <c r="BE6" s="34" t="str">
        <f>IF(BE7="","",IF(BE7="-","【-】","【"&amp;SUBSTITUTE(TEXT(BE7,"#,##0.00"),"-","△")&amp;"】"))</f>
        <v>【69.49】</v>
      </c>
      <c r="BF6" s="35">
        <f>IF(BF7="",NA(),BF7)</f>
        <v>543.19000000000005</v>
      </c>
      <c r="BG6" s="35">
        <f t="shared" ref="BG6:BO6" si="7">IF(BG7="",NA(),BG7)</f>
        <v>545.86</v>
      </c>
      <c r="BH6" s="35">
        <f t="shared" si="7"/>
        <v>533.02</v>
      </c>
      <c r="BI6" s="35">
        <f t="shared" si="7"/>
        <v>515.51</v>
      </c>
      <c r="BJ6" s="35">
        <f t="shared" si="7"/>
        <v>510.7</v>
      </c>
      <c r="BK6" s="35">
        <f t="shared" si="7"/>
        <v>627.59</v>
      </c>
      <c r="BL6" s="35">
        <f t="shared" si="7"/>
        <v>594.09</v>
      </c>
      <c r="BM6" s="35">
        <f t="shared" si="7"/>
        <v>576.02</v>
      </c>
      <c r="BN6" s="35">
        <f t="shared" si="7"/>
        <v>549.48</v>
      </c>
      <c r="BO6" s="35">
        <f t="shared" si="7"/>
        <v>537.13</v>
      </c>
      <c r="BP6" s="34" t="str">
        <f>IF(BP7="","",IF(BP7="-","【-】","【"&amp;SUBSTITUTE(TEXT(BP7,"#,##0.00"),"-","△")&amp;"】"))</f>
        <v>【682.78】</v>
      </c>
      <c r="BQ6" s="35">
        <f>IF(BQ7="",NA(),BQ7)</f>
        <v>104.76</v>
      </c>
      <c r="BR6" s="35">
        <f t="shared" ref="BR6:BZ6" si="8">IF(BR7="",NA(),BR7)</f>
        <v>100.13</v>
      </c>
      <c r="BS6" s="35">
        <f t="shared" si="8"/>
        <v>100.83</v>
      </c>
      <c r="BT6" s="35">
        <f t="shared" si="8"/>
        <v>101.1</v>
      </c>
      <c r="BU6" s="35">
        <f t="shared" si="8"/>
        <v>103.52</v>
      </c>
      <c r="BV6" s="35">
        <f t="shared" si="8"/>
        <v>113.93</v>
      </c>
      <c r="BW6" s="35">
        <f t="shared" si="8"/>
        <v>114.03</v>
      </c>
      <c r="BX6" s="35">
        <f t="shared" si="8"/>
        <v>113.34</v>
      </c>
      <c r="BY6" s="35">
        <f t="shared" si="8"/>
        <v>113.83</v>
      </c>
      <c r="BZ6" s="35">
        <f t="shared" si="8"/>
        <v>112.43</v>
      </c>
      <c r="CA6" s="34" t="str">
        <f>IF(CA7="","",IF(CA7="-","【-】","【"&amp;SUBSTITUTE(TEXT(CA7,"#,##0.00"),"-","△")&amp;"】"))</f>
        <v>【100.91】</v>
      </c>
      <c r="CB6" s="35">
        <f>IF(CB7="",NA(),CB7)</f>
        <v>90.04</v>
      </c>
      <c r="CC6" s="35">
        <f t="shared" ref="CC6:CK6" si="9">IF(CC7="",NA(),CC7)</f>
        <v>94</v>
      </c>
      <c r="CD6" s="35">
        <f t="shared" si="9"/>
        <v>93.52</v>
      </c>
      <c r="CE6" s="35">
        <f t="shared" si="9"/>
        <v>93.28</v>
      </c>
      <c r="CF6" s="35">
        <f t="shared" si="9"/>
        <v>90.77</v>
      </c>
      <c r="CG6" s="35">
        <f t="shared" si="9"/>
        <v>116.77</v>
      </c>
      <c r="CH6" s="35">
        <f t="shared" si="9"/>
        <v>116.93</v>
      </c>
      <c r="CI6" s="35">
        <f t="shared" si="9"/>
        <v>117.4</v>
      </c>
      <c r="CJ6" s="35">
        <f t="shared" si="9"/>
        <v>116.87</v>
      </c>
      <c r="CK6" s="35">
        <f t="shared" si="9"/>
        <v>118.55</v>
      </c>
      <c r="CL6" s="34" t="str">
        <f>IF(CL7="","",IF(CL7="-","【-】","【"&amp;SUBSTITUTE(TEXT(CL7,"#,##0.00"),"-","△")&amp;"】"))</f>
        <v>【136.86】</v>
      </c>
      <c r="CM6" s="35">
        <f>IF(CM7="",NA(),CM7)</f>
        <v>56.99</v>
      </c>
      <c r="CN6" s="35">
        <f t="shared" ref="CN6:CV6" si="10">IF(CN7="",NA(),CN7)</f>
        <v>59.7</v>
      </c>
      <c r="CO6" s="35">
        <f t="shared" si="10"/>
        <v>55.08</v>
      </c>
      <c r="CP6" s="35">
        <f t="shared" si="10"/>
        <v>53.76</v>
      </c>
      <c r="CQ6" s="35">
        <f t="shared" si="10"/>
        <v>54.53</v>
      </c>
      <c r="CR6" s="35">
        <f t="shared" si="10"/>
        <v>59.58</v>
      </c>
      <c r="CS6" s="35">
        <f t="shared" si="10"/>
        <v>58.79</v>
      </c>
      <c r="CT6" s="35">
        <f t="shared" si="10"/>
        <v>59.16</v>
      </c>
      <c r="CU6" s="35">
        <f t="shared" si="10"/>
        <v>59.44</v>
      </c>
      <c r="CV6" s="35">
        <f t="shared" si="10"/>
        <v>57.38</v>
      </c>
      <c r="CW6" s="34" t="str">
        <f>IF(CW7="","",IF(CW7="-","【-】","【"&amp;SUBSTITUTE(TEXT(CW7,"#,##0.00"),"-","△")&amp;"】"))</f>
        <v>【58.98】</v>
      </c>
      <c r="CX6" s="35">
        <f>IF(CX7="",NA(),CX7)</f>
        <v>100</v>
      </c>
      <c r="CY6" s="35">
        <f t="shared" ref="CY6:DG6" si="11">IF(CY7="",NA(),CY7)</f>
        <v>100</v>
      </c>
      <c r="CZ6" s="35">
        <f t="shared" si="11"/>
        <v>100</v>
      </c>
      <c r="DA6" s="35">
        <f t="shared" si="11"/>
        <v>100</v>
      </c>
      <c r="DB6" s="35">
        <f t="shared" si="11"/>
        <v>100</v>
      </c>
      <c r="DC6" s="35">
        <f t="shared" si="11"/>
        <v>98.71</v>
      </c>
      <c r="DD6" s="35">
        <f t="shared" si="11"/>
        <v>98.76</v>
      </c>
      <c r="DE6" s="35">
        <f t="shared" si="11"/>
        <v>98.86</v>
      </c>
      <c r="DF6" s="35">
        <f t="shared" si="11"/>
        <v>98.9</v>
      </c>
      <c r="DG6" s="35">
        <f t="shared" si="11"/>
        <v>98.98</v>
      </c>
      <c r="DH6" s="34" t="str">
        <f>IF(DH7="","",IF(DH7="-","【-】","【"&amp;SUBSTITUTE(TEXT(DH7,"#,##0.00"),"-","△")&amp;"】"))</f>
        <v>【95.20】</v>
      </c>
      <c r="DI6" s="35">
        <f>IF(DI7="",NA(),DI7)</f>
        <v>47.5</v>
      </c>
      <c r="DJ6" s="35">
        <f t="shared" ref="DJ6:DR6" si="12">IF(DJ7="",NA(),DJ7)</f>
        <v>48.45</v>
      </c>
      <c r="DK6" s="35">
        <f t="shared" si="12"/>
        <v>49.68</v>
      </c>
      <c r="DL6" s="35">
        <f t="shared" si="12"/>
        <v>50.77</v>
      </c>
      <c r="DM6" s="35">
        <f t="shared" si="12"/>
        <v>52.18</v>
      </c>
      <c r="DN6" s="35">
        <f t="shared" si="12"/>
        <v>42</v>
      </c>
      <c r="DO6" s="35">
        <f t="shared" si="12"/>
        <v>43.2</v>
      </c>
      <c r="DP6" s="35">
        <f t="shared" si="12"/>
        <v>44.55</v>
      </c>
      <c r="DQ6" s="35">
        <f t="shared" si="12"/>
        <v>45.79</v>
      </c>
      <c r="DR6" s="35">
        <f t="shared" si="12"/>
        <v>47.06</v>
      </c>
      <c r="DS6" s="34" t="str">
        <f>IF(DS7="","",IF(DS7="-","【-】","【"&amp;SUBSTITUTE(TEXT(DS7,"#,##0.00"),"-","△")&amp;"】"))</f>
        <v>【38.60】</v>
      </c>
      <c r="DT6" s="35">
        <f>IF(DT7="",NA(),DT7)</f>
        <v>29.05</v>
      </c>
      <c r="DU6" s="35">
        <f t="shared" ref="DU6:EC6" si="13">IF(DU7="",NA(),DU7)</f>
        <v>30.71</v>
      </c>
      <c r="DV6" s="35">
        <f t="shared" si="13"/>
        <v>31.92</v>
      </c>
      <c r="DW6" s="35">
        <f t="shared" si="13"/>
        <v>34.19</v>
      </c>
      <c r="DX6" s="35">
        <f t="shared" si="13"/>
        <v>37.130000000000003</v>
      </c>
      <c r="DY6" s="35">
        <f t="shared" si="13"/>
        <v>6.95</v>
      </c>
      <c r="DZ6" s="35">
        <f t="shared" si="13"/>
        <v>7.39</v>
      </c>
      <c r="EA6" s="35">
        <f t="shared" si="13"/>
        <v>8.25</v>
      </c>
      <c r="EB6" s="35">
        <f t="shared" si="13"/>
        <v>9</v>
      </c>
      <c r="EC6" s="35">
        <f t="shared" si="13"/>
        <v>9.6300000000000008</v>
      </c>
      <c r="ED6" s="34" t="str">
        <f>IF(ED7="","",IF(ED7="-","【-】","【"&amp;SUBSTITUTE(TEXT(ED7,"#,##0.00"),"-","△")&amp;"】"))</f>
        <v>【5.64】</v>
      </c>
      <c r="EE6" s="35">
        <f>IF(EE7="",NA(),EE7)</f>
        <v>0.68</v>
      </c>
      <c r="EF6" s="35">
        <f t="shared" ref="EF6:EN6" si="14">IF(EF7="",NA(),EF7)</f>
        <v>0.84</v>
      </c>
      <c r="EG6" s="35">
        <f t="shared" si="14"/>
        <v>0.56000000000000005</v>
      </c>
      <c r="EH6" s="35">
        <f t="shared" si="14"/>
        <v>0.56000000000000005</v>
      </c>
      <c r="EI6" s="35">
        <f t="shared" si="14"/>
        <v>0.6</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271004</v>
      </c>
      <c r="D7" s="37">
        <v>46</v>
      </c>
      <c r="E7" s="37">
        <v>17</v>
      </c>
      <c r="F7" s="37">
        <v>1</v>
      </c>
      <c r="G7" s="37">
        <v>0</v>
      </c>
      <c r="H7" s="37" t="s">
        <v>96</v>
      </c>
      <c r="I7" s="37" t="s">
        <v>97</v>
      </c>
      <c r="J7" s="37" t="s">
        <v>98</v>
      </c>
      <c r="K7" s="37" t="s">
        <v>99</v>
      </c>
      <c r="L7" s="37" t="s">
        <v>100</v>
      </c>
      <c r="M7" s="37" t="s">
        <v>101</v>
      </c>
      <c r="N7" s="38" t="s">
        <v>102</v>
      </c>
      <c r="O7" s="38">
        <v>57.64</v>
      </c>
      <c r="P7" s="38">
        <v>100</v>
      </c>
      <c r="Q7" s="38">
        <v>75.33</v>
      </c>
      <c r="R7" s="38">
        <v>1252</v>
      </c>
      <c r="S7" s="38">
        <v>2714484</v>
      </c>
      <c r="T7" s="38">
        <v>225.3</v>
      </c>
      <c r="U7" s="38">
        <v>12048.31</v>
      </c>
      <c r="V7" s="38">
        <v>2716387</v>
      </c>
      <c r="W7" s="38">
        <v>190.52</v>
      </c>
      <c r="X7" s="38">
        <v>14257.75</v>
      </c>
      <c r="Y7" s="38">
        <v>104.2</v>
      </c>
      <c r="Z7" s="38">
        <v>103.84</v>
      </c>
      <c r="AA7" s="38">
        <v>104.59</v>
      </c>
      <c r="AB7" s="38">
        <v>105.24</v>
      </c>
      <c r="AC7" s="38">
        <v>106.3</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67.739999999999995</v>
      </c>
      <c r="AV7" s="38">
        <v>72.69</v>
      </c>
      <c r="AW7" s="38">
        <v>88.94</v>
      </c>
      <c r="AX7" s="38">
        <v>92.05</v>
      </c>
      <c r="AY7" s="38">
        <v>91.07</v>
      </c>
      <c r="AZ7" s="38">
        <v>55.68</v>
      </c>
      <c r="BA7" s="38">
        <v>56.18</v>
      </c>
      <c r="BB7" s="38">
        <v>59.45</v>
      </c>
      <c r="BC7" s="38">
        <v>64.94</v>
      </c>
      <c r="BD7" s="38">
        <v>70.08</v>
      </c>
      <c r="BE7" s="38">
        <v>69.489999999999995</v>
      </c>
      <c r="BF7" s="38">
        <v>543.19000000000005</v>
      </c>
      <c r="BG7" s="38">
        <v>545.86</v>
      </c>
      <c r="BH7" s="38">
        <v>533.02</v>
      </c>
      <c r="BI7" s="38">
        <v>515.51</v>
      </c>
      <c r="BJ7" s="38">
        <v>510.7</v>
      </c>
      <c r="BK7" s="38">
        <v>627.59</v>
      </c>
      <c r="BL7" s="38">
        <v>594.09</v>
      </c>
      <c r="BM7" s="38">
        <v>576.02</v>
      </c>
      <c r="BN7" s="38">
        <v>549.48</v>
      </c>
      <c r="BO7" s="38">
        <v>537.13</v>
      </c>
      <c r="BP7" s="38">
        <v>682.78</v>
      </c>
      <c r="BQ7" s="38">
        <v>104.76</v>
      </c>
      <c r="BR7" s="38">
        <v>100.13</v>
      </c>
      <c r="BS7" s="38">
        <v>100.83</v>
      </c>
      <c r="BT7" s="38">
        <v>101.1</v>
      </c>
      <c r="BU7" s="38">
        <v>103.52</v>
      </c>
      <c r="BV7" s="38">
        <v>113.93</v>
      </c>
      <c r="BW7" s="38">
        <v>114.03</v>
      </c>
      <c r="BX7" s="38">
        <v>113.34</v>
      </c>
      <c r="BY7" s="38">
        <v>113.83</v>
      </c>
      <c r="BZ7" s="38">
        <v>112.43</v>
      </c>
      <c r="CA7" s="38">
        <v>100.91</v>
      </c>
      <c r="CB7" s="38">
        <v>90.04</v>
      </c>
      <c r="CC7" s="38">
        <v>94</v>
      </c>
      <c r="CD7" s="38">
        <v>93.52</v>
      </c>
      <c r="CE7" s="38">
        <v>93.28</v>
      </c>
      <c r="CF7" s="38">
        <v>90.77</v>
      </c>
      <c r="CG7" s="38">
        <v>116.77</v>
      </c>
      <c r="CH7" s="38">
        <v>116.93</v>
      </c>
      <c r="CI7" s="38">
        <v>117.4</v>
      </c>
      <c r="CJ7" s="38">
        <v>116.87</v>
      </c>
      <c r="CK7" s="38">
        <v>118.55</v>
      </c>
      <c r="CL7" s="38">
        <v>136.86000000000001</v>
      </c>
      <c r="CM7" s="38">
        <v>56.99</v>
      </c>
      <c r="CN7" s="38">
        <v>59.7</v>
      </c>
      <c r="CO7" s="38">
        <v>55.08</v>
      </c>
      <c r="CP7" s="38">
        <v>53.76</v>
      </c>
      <c r="CQ7" s="38">
        <v>54.53</v>
      </c>
      <c r="CR7" s="38">
        <v>59.58</v>
      </c>
      <c r="CS7" s="38">
        <v>58.79</v>
      </c>
      <c r="CT7" s="38">
        <v>59.16</v>
      </c>
      <c r="CU7" s="38">
        <v>59.44</v>
      </c>
      <c r="CV7" s="38">
        <v>57.38</v>
      </c>
      <c r="CW7" s="38">
        <v>58.98</v>
      </c>
      <c r="CX7" s="38">
        <v>100</v>
      </c>
      <c r="CY7" s="38">
        <v>100</v>
      </c>
      <c r="CZ7" s="38">
        <v>100</v>
      </c>
      <c r="DA7" s="38">
        <v>100</v>
      </c>
      <c r="DB7" s="38">
        <v>100</v>
      </c>
      <c r="DC7" s="38">
        <v>98.71</v>
      </c>
      <c r="DD7" s="38">
        <v>98.76</v>
      </c>
      <c r="DE7" s="38">
        <v>98.86</v>
      </c>
      <c r="DF7" s="38">
        <v>98.9</v>
      </c>
      <c r="DG7" s="38">
        <v>98.98</v>
      </c>
      <c r="DH7" s="38">
        <v>95.2</v>
      </c>
      <c r="DI7" s="38">
        <v>47.5</v>
      </c>
      <c r="DJ7" s="38">
        <v>48.45</v>
      </c>
      <c r="DK7" s="38">
        <v>49.68</v>
      </c>
      <c r="DL7" s="38">
        <v>50.77</v>
      </c>
      <c r="DM7" s="38">
        <v>52.18</v>
      </c>
      <c r="DN7" s="38">
        <v>42</v>
      </c>
      <c r="DO7" s="38">
        <v>43.2</v>
      </c>
      <c r="DP7" s="38">
        <v>44.55</v>
      </c>
      <c r="DQ7" s="38">
        <v>45.79</v>
      </c>
      <c r="DR7" s="38">
        <v>47.06</v>
      </c>
      <c r="DS7" s="38">
        <v>38.6</v>
      </c>
      <c r="DT7" s="38">
        <v>29.05</v>
      </c>
      <c r="DU7" s="38">
        <v>30.71</v>
      </c>
      <c r="DV7" s="38">
        <v>31.92</v>
      </c>
      <c r="DW7" s="38">
        <v>34.19</v>
      </c>
      <c r="DX7" s="38">
        <v>37.130000000000003</v>
      </c>
      <c r="DY7" s="38">
        <v>6.95</v>
      </c>
      <c r="DZ7" s="38">
        <v>7.39</v>
      </c>
      <c r="EA7" s="38">
        <v>8.25</v>
      </c>
      <c r="EB7" s="38">
        <v>9</v>
      </c>
      <c r="EC7" s="38">
        <v>9.6300000000000008</v>
      </c>
      <c r="ED7" s="38">
        <v>5.64</v>
      </c>
      <c r="EE7" s="38">
        <v>0.68</v>
      </c>
      <c r="EF7" s="38">
        <v>0.84</v>
      </c>
      <c r="EG7" s="38">
        <v>0.56000000000000005</v>
      </c>
      <c r="EH7" s="38">
        <v>0.56000000000000005</v>
      </c>
      <c r="EI7" s="38">
        <v>0.6</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國生　祐真</cp:lastModifiedBy>
  <cp:lastPrinted>2020-01-22T07:40:18Z</cp:lastPrinted>
  <dcterms:created xsi:type="dcterms:W3CDTF">2019-12-05T04:45:22Z</dcterms:created>
  <dcterms:modified xsi:type="dcterms:W3CDTF">2020-01-22T07:50:34Z</dcterms:modified>
  <cp:category/>
</cp:coreProperties>
</file>