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3_R01年度\20200109経営比較分析表の分析等について（依頼）\02作成\02今回回答作成2\"/>
    </mc:Choice>
  </mc:AlternateContent>
  <workbookProtection workbookAlgorithmName="SHA-512" workbookHashValue="MukHfjlJVMeyu59/EIhCVYBgthIttA6m5fThsZiSNWPzS70cg4iTnRloXKzmfk26ohyX+KAVkhI0iBdIVTbWPw==" workbookSaltValue="5rFxBnkGZgwqlCz/fT957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LT76" i="4"/>
  <c r="GQ51" i="4"/>
  <c r="LH30" i="4"/>
  <c r="IE76" i="4"/>
  <c r="GQ30" i="4"/>
  <c r="BZ51" i="4"/>
  <c r="BZ30" i="4"/>
  <c r="BG30" i="4"/>
  <c r="KO30" i="4"/>
  <c r="HP76" i="4"/>
  <c r="FX30" i="4"/>
  <c r="AV76" i="4"/>
  <c r="KO51" i="4"/>
  <c r="LE76" i="4"/>
  <c r="FX51" i="4"/>
  <c r="BG51" i="4"/>
  <c r="JV30" i="4"/>
  <c r="HA76" i="4"/>
  <c r="AN51" i="4"/>
  <c r="FE30" i="4"/>
  <c r="AG76" i="4"/>
  <c r="JV51" i="4"/>
  <c r="FE51" i="4"/>
  <c r="AN30" i="4"/>
  <c r="KP76" i="4"/>
  <c r="KA76" i="4"/>
  <c r="EL51" i="4"/>
  <c r="JC30" i="4"/>
  <c r="U30" i="4"/>
  <c r="GL76" i="4"/>
  <c r="U51" i="4"/>
  <c r="EL30" i="4"/>
  <c r="R76" i="4"/>
  <c r="JC51" i="4"/>
</calcChain>
</file>

<file path=xl/sharedStrings.xml><?xml version="1.0" encoding="utf-8"?>
<sst xmlns="http://schemas.openxmlformats.org/spreadsheetml/2006/main" count="278" uniqueCount="130">
  <si>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</si>
  <si>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</si>
  <si>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</si>
  <si>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</si>
  <si>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</si>
  <si>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</si>
  <si>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</si>
  <si>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</si>
  <si>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</si>
  <si>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</si>
  <si>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</si>
  <si>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</si>
  <si>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</si>
  <si>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</si>
  <si>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</si>
  <si>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</si>
  <si>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</si>
  <si>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</si>
  <si>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</si>
  <si>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</si>
  <si>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</si>
  <si>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</si>
  <si>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</si>
  <si>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</si>
  <si>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</si>
  <si>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</si>
  <si>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</si>
  <si>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</si>
  <si>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</si>
  <si>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</si>
  <si>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</si>
  <si>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</si>
  <si>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</si>
  <si>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</si>
  <si>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</si>
  <si>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</si>
  <si>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</si>
  <si>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</si>
  <si>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</si>
  <si>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</si>
  <si>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</si>
  <si>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</si>
  <si>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</si>
  <si>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</si>
  <si>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</si>
  <si>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</si>
  <si>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</si>
  <si>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</si>
  <si>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</si>
  <si>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</si>
  <si>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</si>
  <si>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</si>
  <si>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</si>
  <si>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</si>
  <si>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</si>
  <si>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</si>
  <si>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</si>
  <si>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</si>
  <si>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</si>
  <si>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</si>
  <si>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</si>
  <si>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</si>
  <si>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</si>
  <si>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</si>
  <si>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</si>
  <si>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</si>
  <si>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</si>
  <si>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</si>
  <si>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</si>
  <si>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</si>
  <si>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</si>
  <si>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</si>
  <si>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</si>
  <si>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</si>
  <si>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</si>
  <si>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</si>
  <si>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</si>
  <si>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</si>
  <si>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</si>
  <si>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</si>
  <si>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</si>
  <si>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</si>
  <si>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</si>
  <si>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</si>
  <si>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</si>
  <si>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</si>
  <si>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</si>
  <si>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</si>
  <si>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</si>
  <si>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</si>
  <si>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</si>
  <si>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</si>
  <si>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</si>
  <si>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</si>
  <si>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</si>
  <si>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</si>
  <si>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</si>
  <si>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</si>
  <si>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</si>
  <si>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</si>
  <si>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</si>
  <si>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</si>
  <si>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</si>
  <si>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</si>
  <si>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</si>
  <si>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</si>
  <si>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</si>
  <si>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</si>
  <si>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</si>
  <si>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長堀通地下駐車場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</si>
  <si>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</si>
  <si>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</si>
  <si>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</si>
  <si>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</si>
  <si>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</si>
  <si>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</si>
  <si>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</si>
  <si>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</si>
  <si>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</si>
  <si>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</si>
  <si>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</si>
  <si>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</si>
  <si>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</si>
  <si>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</si>
  <si>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</si>
  <si>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</si>
  <si>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・⑪収容台数に対する一日当たり平均駐車台数の割合をいいます。
　類似施設と比べて数値が若干低くなっておりますが、大阪市内の繁華街に位置しており、長時間利用の車両が多いことが要因です。</t>
    <rPh sb="43" eb="45">
      <t>ジャッカン</t>
    </rPh>
    <phoneticPr fontId="16"/>
  </si>
  <si>
    <t>・各種利用促進策を実施し、収益増に向けた効率的な駐車場運営を行っています。
・収支状況は、上記のとおり、類似施設と比較して高い水準ではありますが、今後躯体構造物の維持補修費など管理コストの増加が考えられます。
　周辺商業施設との提携や、適切な料金設定を行うことで、収益をさらに増加させるとともに、更新工事の時期、内容を精査し、維持管理コストを適切な水準に抑え、収支向上を図ってまいります。
・長堀通地下駐車場は、大阪市駐車基本計画を基に市内の路上駐車違反防止のため本市が管理運営を行っており、今後も同目的達成のため、本市が管理を継続していく方針です。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シュウシ</t>
    </rPh>
    <rPh sb="41" eb="43">
      <t>ジョウキョウ</t>
    </rPh>
    <rPh sb="45" eb="47">
      <t>ジョウキ</t>
    </rPh>
    <rPh sb="52" eb="54">
      <t>ルイジ</t>
    </rPh>
    <rPh sb="54" eb="56">
      <t>シセツ</t>
    </rPh>
    <rPh sb="57" eb="59">
      <t>ヒカク</t>
    </rPh>
    <rPh sb="61" eb="62">
      <t>タカ</t>
    </rPh>
    <rPh sb="63" eb="65">
      <t>スイジュン</t>
    </rPh>
    <rPh sb="73" eb="75">
      <t>コンゴ</t>
    </rPh>
    <rPh sb="75" eb="77">
      <t>クタイ</t>
    </rPh>
    <rPh sb="77" eb="80">
      <t>コウゾウブツ</t>
    </rPh>
    <rPh sb="81" eb="83">
      <t>イジ</t>
    </rPh>
    <rPh sb="83" eb="85">
      <t>ホシュウ</t>
    </rPh>
    <rPh sb="85" eb="86">
      <t>ヒ</t>
    </rPh>
    <rPh sb="88" eb="90">
      <t>カンリ</t>
    </rPh>
    <rPh sb="94" eb="96">
      <t>ゾウカ</t>
    </rPh>
    <rPh sb="97" eb="98">
      <t>カンガ</t>
    </rPh>
    <rPh sb="106" eb="108">
      <t>シュウヘン</t>
    </rPh>
    <rPh sb="108" eb="110">
      <t>ショウギョウ</t>
    </rPh>
    <rPh sb="110" eb="112">
      <t>シセツ</t>
    </rPh>
    <rPh sb="114" eb="116">
      <t>テイケイ</t>
    </rPh>
    <rPh sb="118" eb="120">
      <t>テキセツ</t>
    </rPh>
    <rPh sb="121" eb="123">
      <t>リョウキン</t>
    </rPh>
    <rPh sb="123" eb="125">
      <t>セッテイ</t>
    </rPh>
    <rPh sb="126" eb="127">
      <t>オコナ</t>
    </rPh>
    <rPh sb="132" eb="134">
      <t>シュウエキ</t>
    </rPh>
    <rPh sb="138" eb="140">
      <t>ゾウカ</t>
    </rPh>
    <rPh sb="148" eb="150">
      <t>コウシン</t>
    </rPh>
    <rPh sb="150" eb="152">
      <t>コウジ</t>
    </rPh>
    <rPh sb="153" eb="155">
      <t>ジキ</t>
    </rPh>
    <rPh sb="156" eb="158">
      <t>ナイヨウ</t>
    </rPh>
    <rPh sb="159" eb="161">
      <t>セイサ</t>
    </rPh>
    <rPh sb="163" eb="165">
      <t>イジ</t>
    </rPh>
    <rPh sb="165" eb="167">
      <t>カンリ</t>
    </rPh>
    <rPh sb="171" eb="173">
      <t>テキセツ</t>
    </rPh>
    <rPh sb="174" eb="176">
      <t>スイジュン</t>
    </rPh>
    <rPh sb="177" eb="178">
      <t>オサ</t>
    </rPh>
    <rPh sb="180" eb="182">
      <t>シュウシ</t>
    </rPh>
    <rPh sb="182" eb="184">
      <t>コウジョウ</t>
    </rPh>
    <rPh sb="185" eb="186">
      <t>ハカ</t>
    </rPh>
    <rPh sb="196" eb="198">
      <t>ナガホリ</t>
    </rPh>
    <rPh sb="198" eb="199">
      <t>トオ</t>
    </rPh>
    <rPh sb="199" eb="201">
      <t>チカ</t>
    </rPh>
    <phoneticPr fontId="16"/>
  </si>
  <si>
    <t>・⑦長堀通地下駐車場は道路付属物（道路法第2条第2項）であり、敷地の地価を計上しておりません。
・⑧設備投資見込額は、今後10年間で見込む建設改良費・修繕費等の金額です。長堀通地下駐車場については、今後駐車場収入で更新費用を賄ったうえで収支黒が発生していく見込みです（設備投資見込額はR1.10.7現在のものです）。
・⑩企業債の残高はありません。</t>
    <rPh sb="2" eb="4">
      <t>ナガホリ</t>
    </rPh>
    <rPh sb="85" eb="87">
      <t>ナガホリ</t>
    </rPh>
    <phoneticPr fontId="15"/>
  </si>
  <si>
    <t>・①収益的収支比率は、黒字であれば100％以上となる指標です。類似団体と比べて非常に高い水準で推移しております。
・②③他会計補助金は発生しておりません。
・④売上高GOP比率は、施設の営業に関する収益性を表す指標です。類似施設と比べて非常に高い数値を維持しております。
・⑤EBITDAとは、営業収益と同様、その経年の推移を見て企業の収益が継続して成長しているかどうかを判断するための指標です。類似施設と比べて非常に高い数値を維持しております。
・H26～H28は大阪市の修繕費等の経費支出が含まれておりません。</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</si>
</sst>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b/>
      <sz val="15"/>
      <color theme="3"/>
      <name val="游ゴシック"/>
      <family val="2"/>
      <charset val="128"/>
      <scheme val="min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531</c:v>
                </c:pt>
                <c:pt idx="1">
                  <c:v>431</c:v>
                </c:pt>
                <c:pt idx="2">
                  <c:v>501</c:v>
                </c:pt>
                <c:pt idx="3">
                  <c:v>294.7</c:v>
                </c:pt>
                <c:pt idx="4">
                  <c:v>397.9</c:v>
                </c:pt>
              </c:numCache>
            </c:numRef>
          </c:val>
          <c:extLst xmlns:c16r2="http://schemas.microsoft.com/office/drawing/2015/06/chart">
            <c:ext xmlns:c16="http://schemas.microsoft.com/office/drawing/2014/chart" uri="{C3380CC4-5D6E-409C-BE32-E72D297353CC}">
              <c16:uniqueId val="{00000000-F98A-4A33-A51E-14478D3A90AE}"/>
            </c:ext>
          </c:extLst>
        </c:ser>
        <c:dLbls>
          <c:showLegendKey val="0"/>
          <c:showVal val="0"/>
          <c:showCatName val="0"/>
          <c:showSerName val="0"/>
          <c:showPercent val="0"/>
          <c:showBubbleSize val="0"/>
        </c:dLbls>
        <c:gapWidth val="150"/>
        <c:axId val="321602448"/>
        <c:axId val="32160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xmlns:c16r2="http://schemas.microsoft.com/office/drawing/2015/06/chart">
            <c:ext xmlns:c16="http://schemas.microsoft.com/office/drawing/2014/chart" uri="{C3380CC4-5D6E-409C-BE32-E72D297353CC}">
              <c16:uniqueId val="{00000001-F98A-4A33-A51E-14478D3A90AE}"/>
            </c:ext>
          </c:extLst>
        </c:ser>
        <c:dLbls>
          <c:showLegendKey val="0"/>
          <c:showVal val="0"/>
          <c:showCatName val="0"/>
          <c:showSerName val="0"/>
          <c:showPercent val="0"/>
          <c:showBubbleSize val="0"/>
        </c:dLbls>
        <c:marker val="1"/>
        <c:smooth val="0"/>
        <c:axId val="321602448"/>
        <c:axId val="321603624"/>
      </c:lineChart>
      <c:dateAx>
        <c:axId val="321602448"/>
        <c:scaling>
          <c:orientation val="minMax"/>
        </c:scaling>
        <c:delete val="1"/>
        <c:axPos val="b"/>
        <c:numFmt formatCode="ge" sourceLinked="1"/>
        <c:majorTickMark val="none"/>
        <c:minorTickMark val="none"/>
        <c:tickLblPos val="none"/>
        <c:crossAx val="321603624"/>
        <c:crosses val="autoZero"/>
        <c:auto val="1"/>
        <c:lblOffset val="100"/>
        <c:baseTimeUnit val="years"/>
      </c:dateAx>
      <c:valAx>
        <c:axId val="321603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60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4A-4C8B-BBDC-9DF2CCC5516C}"/>
            </c:ext>
          </c:extLst>
        </c:ser>
        <c:dLbls>
          <c:showLegendKey val="0"/>
          <c:showVal val="0"/>
          <c:showCatName val="0"/>
          <c:showSerName val="0"/>
          <c:showPercent val="0"/>
          <c:showBubbleSize val="0"/>
        </c:dLbls>
        <c:gapWidth val="150"/>
        <c:axId val="321606760"/>
        <c:axId val="32159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xmlns:c16r2="http://schemas.microsoft.com/office/drawing/2015/06/chart">
            <c:ext xmlns:c16="http://schemas.microsoft.com/office/drawing/2014/chart" uri="{C3380CC4-5D6E-409C-BE32-E72D297353CC}">
              <c16:uniqueId val="{00000001-984A-4C8B-BBDC-9DF2CCC5516C}"/>
            </c:ext>
          </c:extLst>
        </c:ser>
        <c:dLbls>
          <c:showLegendKey val="0"/>
          <c:showVal val="0"/>
          <c:showCatName val="0"/>
          <c:showSerName val="0"/>
          <c:showPercent val="0"/>
          <c:showBubbleSize val="0"/>
        </c:dLbls>
        <c:marker val="1"/>
        <c:smooth val="0"/>
        <c:axId val="321606760"/>
        <c:axId val="321599704"/>
      </c:lineChart>
      <c:dateAx>
        <c:axId val="321606760"/>
        <c:scaling>
          <c:orientation val="minMax"/>
        </c:scaling>
        <c:delete val="1"/>
        <c:axPos val="b"/>
        <c:numFmt formatCode="ge" sourceLinked="1"/>
        <c:majorTickMark val="none"/>
        <c:minorTickMark val="none"/>
        <c:tickLblPos val="none"/>
        <c:crossAx val="321599704"/>
        <c:crosses val="autoZero"/>
        <c:auto val="1"/>
        <c:lblOffset val="100"/>
        <c:baseTimeUnit val="years"/>
      </c:dateAx>
      <c:valAx>
        <c:axId val="321599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606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8B7-4E25-8483-8C75F5287139}"/>
            </c:ext>
          </c:extLst>
        </c:ser>
        <c:dLbls>
          <c:showLegendKey val="0"/>
          <c:showVal val="0"/>
          <c:showCatName val="0"/>
          <c:showSerName val="0"/>
          <c:showPercent val="0"/>
          <c:showBubbleSize val="0"/>
        </c:dLbls>
        <c:gapWidth val="150"/>
        <c:axId val="321607152"/>
        <c:axId val="3216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8B7-4E25-8483-8C75F5287139}"/>
            </c:ext>
          </c:extLst>
        </c:ser>
        <c:dLbls>
          <c:showLegendKey val="0"/>
          <c:showVal val="0"/>
          <c:showCatName val="0"/>
          <c:showSerName val="0"/>
          <c:showPercent val="0"/>
          <c:showBubbleSize val="0"/>
        </c:dLbls>
        <c:marker val="1"/>
        <c:smooth val="0"/>
        <c:axId val="321607152"/>
        <c:axId val="321603232"/>
      </c:lineChart>
      <c:dateAx>
        <c:axId val="321607152"/>
        <c:scaling>
          <c:orientation val="minMax"/>
        </c:scaling>
        <c:delete val="1"/>
        <c:axPos val="b"/>
        <c:numFmt formatCode="ge" sourceLinked="1"/>
        <c:majorTickMark val="none"/>
        <c:minorTickMark val="none"/>
        <c:tickLblPos val="none"/>
        <c:crossAx val="321603232"/>
        <c:crosses val="autoZero"/>
        <c:auto val="1"/>
        <c:lblOffset val="100"/>
        <c:baseTimeUnit val="years"/>
      </c:dateAx>
      <c:valAx>
        <c:axId val="32160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60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7CF-49DE-BCC4-DBDA3F4EB5FF}"/>
            </c:ext>
          </c:extLst>
        </c:ser>
        <c:dLbls>
          <c:showLegendKey val="0"/>
          <c:showVal val="0"/>
          <c:showCatName val="0"/>
          <c:showSerName val="0"/>
          <c:showPercent val="0"/>
          <c:showBubbleSize val="0"/>
        </c:dLbls>
        <c:gapWidth val="150"/>
        <c:axId val="323693304"/>
        <c:axId val="32369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7CF-49DE-BCC4-DBDA3F4EB5FF}"/>
            </c:ext>
          </c:extLst>
        </c:ser>
        <c:dLbls>
          <c:showLegendKey val="0"/>
          <c:showVal val="0"/>
          <c:showCatName val="0"/>
          <c:showSerName val="0"/>
          <c:showPercent val="0"/>
          <c:showBubbleSize val="0"/>
        </c:dLbls>
        <c:marker val="1"/>
        <c:smooth val="0"/>
        <c:axId val="323693304"/>
        <c:axId val="323696048"/>
      </c:lineChart>
      <c:dateAx>
        <c:axId val="323693304"/>
        <c:scaling>
          <c:orientation val="minMax"/>
        </c:scaling>
        <c:delete val="1"/>
        <c:axPos val="b"/>
        <c:numFmt formatCode="ge" sourceLinked="1"/>
        <c:majorTickMark val="none"/>
        <c:minorTickMark val="none"/>
        <c:tickLblPos val="none"/>
        <c:crossAx val="323696048"/>
        <c:crosses val="autoZero"/>
        <c:auto val="1"/>
        <c:lblOffset val="100"/>
        <c:baseTimeUnit val="years"/>
      </c:dateAx>
      <c:valAx>
        <c:axId val="32369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693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89-4C13-8E68-AD00F8651750}"/>
            </c:ext>
          </c:extLst>
        </c:ser>
        <c:dLbls>
          <c:showLegendKey val="0"/>
          <c:showVal val="0"/>
          <c:showCatName val="0"/>
          <c:showSerName val="0"/>
          <c:showPercent val="0"/>
          <c:showBubbleSize val="0"/>
        </c:dLbls>
        <c:gapWidth val="150"/>
        <c:axId val="323696832"/>
        <c:axId val="32369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xmlns:c16r2="http://schemas.microsoft.com/office/drawing/2015/06/chart">
            <c:ext xmlns:c16="http://schemas.microsoft.com/office/drawing/2014/chart" uri="{C3380CC4-5D6E-409C-BE32-E72D297353CC}">
              <c16:uniqueId val="{00000001-BF89-4C13-8E68-AD00F8651750}"/>
            </c:ext>
          </c:extLst>
        </c:ser>
        <c:dLbls>
          <c:showLegendKey val="0"/>
          <c:showVal val="0"/>
          <c:showCatName val="0"/>
          <c:showSerName val="0"/>
          <c:showPercent val="0"/>
          <c:showBubbleSize val="0"/>
        </c:dLbls>
        <c:marker val="1"/>
        <c:smooth val="0"/>
        <c:axId val="323696832"/>
        <c:axId val="323692912"/>
      </c:lineChart>
      <c:dateAx>
        <c:axId val="323696832"/>
        <c:scaling>
          <c:orientation val="minMax"/>
        </c:scaling>
        <c:delete val="1"/>
        <c:axPos val="b"/>
        <c:numFmt formatCode="ge" sourceLinked="1"/>
        <c:majorTickMark val="none"/>
        <c:minorTickMark val="none"/>
        <c:tickLblPos val="none"/>
        <c:crossAx val="323692912"/>
        <c:crosses val="autoZero"/>
        <c:auto val="1"/>
        <c:lblOffset val="100"/>
        <c:baseTimeUnit val="years"/>
      </c:dateAx>
      <c:valAx>
        <c:axId val="32369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69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6FB-4DF9-B54E-E7DEB77EFE37}"/>
            </c:ext>
          </c:extLst>
        </c:ser>
        <c:dLbls>
          <c:showLegendKey val="0"/>
          <c:showVal val="0"/>
          <c:showCatName val="0"/>
          <c:showSerName val="0"/>
          <c:showPercent val="0"/>
          <c:showBubbleSize val="0"/>
        </c:dLbls>
        <c:gapWidth val="150"/>
        <c:axId val="323693696"/>
        <c:axId val="32369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xmlns:c16r2="http://schemas.microsoft.com/office/drawing/2015/06/chart">
            <c:ext xmlns:c16="http://schemas.microsoft.com/office/drawing/2014/chart" uri="{C3380CC4-5D6E-409C-BE32-E72D297353CC}">
              <c16:uniqueId val="{00000001-A6FB-4DF9-B54E-E7DEB77EFE37}"/>
            </c:ext>
          </c:extLst>
        </c:ser>
        <c:dLbls>
          <c:showLegendKey val="0"/>
          <c:showVal val="0"/>
          <c:showCatName val="0"/>
          <c:showSerName val="0"/>
          <c:showPercent val="0"/>
          <c:showBubbleSize val="0"/>
        </c:dLbls>
        <c:marker val="1"/>
        <c:smooth val="0"/>
        <c:axId val="323693696"/>
        <c:axId val="323692128"/>
      </c:lineChart>
      <c:dateAx>
        <c:axId val="323693696"/>
        <c:scaling>
          <c:orientation val="minMax"/>
        </c:scaling>
        <c:delete val="1"/>
        <c:axPos val="b"/>
        <c:numFmt formatCode="ge" sourceLinked="1"/>
        <c:majorTickMark val="none"/>
        <c:minorTickMark val="none"/>
        <c:tickLblPos val="none"/>
        <c:crossAx val="323692128"/>
        <c:crosses val="autoZero"/>
        <c:auto val="1"/>
        <c:lblOffset val="100"/>
        <c:baseTimeUnit val="years"/>
      </c:dateAx>
      <c:valAx>
        <c:axId val="323692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69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166.6</c:v>
                </c:pt>
                <c:pt idx="1">
                  <c:v>178.1</c:v>
                </c:pt>
                <c:pt idx="2">
                  <c:v>186.1</c:v>
                </c:pt>
                <c:pt idx="3">
                  <c:v>179.8</c:v>
                </c:pt>
                <c:pt idx="4">
                  <c:v>171.4</c:v>
                </c:pt>
              </c:numCache>
            </c:numRef>
          </c:val>
          <c:extLst xmlns:c16r2="http://schemas.microsoft.com/office/drawing/2015/06/chart">
            <c:ext xmlns:c16="http://schemas.microsoft.com/office/drawing/2014/chart" uri="{C3380CC4-5D6E-409C-BE32-E72D297353CC}">
              <c16:uniqueId val="{00000000-278B-4453-986B-D71C69BBC687}"/>
            </c:ext>
          </c:extLst>
        </c:ser>
        <c:dLbls>
          <c:showLegendKey val="0"/>
          <c:showVal val="0"/>
          <c:showCatName val="0"/>
          <c:showSerName val="0"/>
          <c:showPercent val="0"/>
          <c:showBubbleSize val="0"/>
        </c:dLbls>
        <c:gapWidth val="150"/>
        <c:axId val="323694088"/>
        <c:axId val="32369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xmlns:c16r2="http://schemas.microsoft.com/office/drawing/2015/06/chart">
            <c:ext xmlns:c16="http://schemas.microsoft.com/office/drawing/2014/chart" uri="{C3380CC4-5D6E-409C-BE32-E72D297353CC}">
              <c16:uniqueId val="{00000001-278B-4453-986B-D71C69BBC687}"/>
            </c:ext>
          </c:extLst>
        </c:ser>
        <c:dLbls>
          <c:showLegendKey val="0"/>
          <c:showVal val="0"/>
          <c:showCatName val="0"/>
          <c:showSerName val="0"/>
          <c:showPercent val="0"/>
          <c:showBubbleSize val="0"/>
        </c:dLbls>
        <c:marker val="1"/>
        <c:smooth val="0"/>
        <c:axId val="323694088"/>
        <c:axId val="323694480"/>
      </c:lineChart>
      <c:dateAx>
        <c:axId val="323694088"/>
        <c:scaling>
          <c:orientation val="minMax"/>
        </c:scaling>
        <c:delete val="1"/>
        <c:axPos val="b"/>
        <c:numFmt formatCode="ge" sourceLinked="1"/>
        <c:majorTickMark val="none"/>
        <c:minorTickMark val="none"/>
        <c:tickLblPos val="none"/>
        <c:crossAx val="323694480"/>
        <c:crosses val="autoZero"/>
        <c:auto val="1"/>
        <c:lblOffset val="100"/>
        <c:baseTimeUnit val="years"/>
      </c:dateAx>
      <c:valAx>
        <c:axId val="32369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694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81</c:v>
                </c:pt>
                <c:pt idx="1">
                  <c:v>77</c:v>
                </c:pt>
                <c:pt idx="2">
                  <c:v>80</c:v>
                </c:pt>
                <c:pt idx="3">
                  <c:v>66.099999999999994</c:v>
                </c:pt>
                <c:pt idx="4">
                  <c:v>74.900000000000006</c:v>
                </c:pt>
              </c:numCache>
            </c:numRef>
          </c:val>
          <c:extLst xmlns:c16r2="http://schemas.microsoft.com/office/drawing/2015/06/chart">
            <c:ext xmlns:c16="http://schemas.microsoft.com/office/drawing/2014/chart" uri="{C3380CC4-5D6E-409C-BE32-E72D297353CC}">
              <c16:uniqueId val="{00000000-DD1E-40D0-A64B-AD05C3B6C5DE}"/>
            </c:ext>
          </c:extLst>
        </c:ser>
        <c:dLbls>
          <c:showLegendKey val="0"/>
          <c:showVal val="0"/>
          <c:showCatName val="0"/>
          <c:showSerName val="0"/>
          <c:showPercent val="0"/>
          <c:showBubbleSize val="0"/>
        </c:dLbls>
        <c:gapWidth val="150"/>
        <c:axId val="323694872"/>
        <c:axId val="32369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xmlns:c16r2="http://schemas.microsoft.com/office/drawing/2015/06/chart">
            <c:ext xmlns:c16="http://schemas.microsoft.com/office/drawing/2014/chart" uri="{C3380CC4-5D6E-409C-BE32-E72D297353CC}">
              <c16:uniqueId val="{00000001-DD1E-40D0-A64B-AD05C3B6C5DE}"/>
            </c:ext>
          </c:extLst>
        </c:ser>
        <c:dLbls>
          <c:showLegendKey val="0"/>
          <c:showVal val="0"/>
          <c:showCatName val="0"/>
          <c:showSerName val="0"/>
          <c:showPercent val="0"/>
          <c:showBubbleSize val="0"/>
        </c:dLbls>
        <c:marker val="1"/>
        <c:smooth val="0"/>
        <c:axId val="323694872"/>
        <c:axId val="323690560"/>
      </c:lineChart>
      <c:dateAx>
        <c:axId val="323694872"/>
        <c:scaling>
          <c:orientation val="minMax"/>
        </c:scaling>
        <c:delete val="1"/>
        <c:axPos val="b"/>
        <c:numFmt formatCode="ge" sourceLinked="1"/>
        <c:majorTickMark val="none"/>
        <c:minorTickMark val="none"/>
        <c:tickLblPos val="none"/>
        <c:crossAx val="323690560"/>
        <c:crosses val="autoZero"/>
        <c:auto val="1"/>
        <c:lblOffset val="100"/>
        <c:baseTimeUnit val="years"/>
      </c:dateAx>
      <c:valAx>
        <c:axId val="32369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694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628984</c:v>
                </c:pt>
                <c:pt idx="1">
                  <c:v>564502</c:v>
                </c:pt>
                <c:pt idx="2">
                  <c:v>627715</c:v>
                </c:pt>
                <c:pt idx="3">
                  <c:v>505744</c:v>
                </c:pt>
                <c:pt idx="4">
                  <c:v>568218</c:v>
                </c:pt>
              </c:numCache>
            </c:numRef>
          </c:val>
          <c:extLst xmlns:c16r2="http://schemas.microsoft.com/office/drawing/2015/06/chart">
            <c:ext xmlns:c16="http://schemas.microsoft.com/office/drawing/2014/chart" uri="{C3380CC4-5D6E-409C-BE32-E72D297353CC}">
              <c16:uniqueId val="{00000000-247E-41F7-BF59-6C005AC7747A}"/>
            </c:ext>
          </c:extLst>
        </c:ser>
        <c:dLbls>
          <c:showLegendKey val="0"/>
          <c:showVal val="0"/>
          <c:showCatName val="0"/>
          <c:showSerName val="0"/>
          <c:showPercent val="0"/>
          <c:showBubbleSize val="0"/>
        </c:dLbls>
        <c:gapWidth val="150"/>
        <c:axId val="323695264"/>
        <c:axId val="32369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xmlns:c16r2="http://schemas.microsoft.com/office/drawing/2015/06/chart">
            <c:ext xmlns:c16="http://schemas.microsoft.com/office/drawing/2014/chart" uri="{C3380CC4-5D6E-409C-BE32-E72D297353CC}">
              <c16:uniqueId val="{00000001-247E-41F7-BF59-6C005AC7747A}"/>
            </c:ext>
          </c:extLst>
        </c:ser>
        <c:dLbls>
          <c:showLegendKey val="0"/>
          <c:showVal val="0"/>
          <c:showCatName val="0"/>
          <c:showSerName val="0"/>
          <c:showPercent val="0"/>
          <c:showBubbleSize val="0"/>
        </c:dLbls>
        <c:marker val="1"/>
        <c:smooth val="0"/>
        <c:axId val="323695264"/>
        <c:axId val="323691344"/>
      </c:lineChart>
      <c:dateAx>
        <c:axId val="323695264"/>
        <c:scaling>
          <c:orientation val="minMax"/>
        </c:scaling>
        <c:delete val="1"/>
        <c:axPos val="b"/>
        <c:numFmt formatCode="ge" sourceLinked="1"/>
        <c:majorTickMark val="none"/>
        <c:minorTickMark val="none"/>
        <c:tickLblPos val="none"/>
        <c:crossAx val="323691344"/>
        <c:crosses val="autoZero"/>
        <c:auto val="1"/>
        <c:lblOffset val="100"/>
        <c:baseTimeUnit val="years"/>
      </c:dateAx>
      <c:valAx>
        <c:axId val="323691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69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0"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1" t="str">
        <f>データ!H6&amp;"　"&amp;データ!I6</f>
        <v>大阪府大阪市　長堀通地下駐車場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Ａ２Ｂ１</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データ!N7</f>
        <v>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127" t="str">
        <f>データ!S7</f>
        <v>商業施設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有</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47</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38" t="s">
        <v>19</v>
      </c>
      <c r="NE9" s="139"/>
      <c r="NF9" s="12" t="s">
        <v>20</v>
      </c>
      <c r="NG9" s="13"/>
      <c r="NH9" s="13"/>
      <c r="NI9" s="13"/>
      <c r="NJ9" s="13"/>
      <c r="NK9" s="13"/>
      <c r="NL9" s="13"/>
      <c r="NM9" s="13"/>
      <c r="NN9" s="13"/>
      <c r="NO9" s="13"/>
      <c r="NP9" s="13"/>
      <c r="NQ9" s="14"/>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
        <v>116</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t="str">
        <f>データ!Q7</f>
        <v>地下式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21</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6">
        <f>データ!V7</f>
        <v>1030</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600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利用料金制</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2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0" t="s">
        <v>23</v>
      </c>
      <c r="NE11" s="130"/>
      <c r="NF11" s="130"/>
      <c r="NG11" s="130"/>
      <c r="NH11" s="130"/>
      <c r="NI11" s="130"/>
      <c r="NJ11" s="130"/>
      <c r="NK11" s="130"/>
      <c r="NL11" s="130"/>
      <c r="NM11" s="130"/>
      <c r="NN11" s="130"/>
      <c r="NO11" s="130"/>
      <c r="NP11" s="130"/>
      <c r="NQ11" s="130"/>
      <c r="NR11" s="13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0"/>
      <c r="NE12" s="130"/>
      <c r="NF12" s="130"/>
      <c r="NG12" s="130"/>
      <c r="NH12" s="130"/>
      <c r="NI12" s="130"/>
      <c r="NJ12" s="130"/>
      <c r="NK12" s="130"/>
      <c r="NL12" s="130"/>
      <c r="NM12" s="130"/>
      <c r="NN12" s="130"/>
      <c r="NO12" s="130"/>
      <c r="NP12" s="130"/>
      <c r="NQ12" s="130"/>
      <c r="NR12" s="13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1"/>
      <c r="NE13" s="131"/>
      <c r="NF13" s="131"/>
      <c r="NG13" s="131"/>
      <c r="NH13" s="131"/>
      <c r="NI13" s="131"/>
      <c r="NJ13" s="131"/>
      <c r="NK13" s="131"/>
      <c r="NL13" s="131"/>
      <c r="NM13" s="131"/>
      <c r="NN13" s="131"/>
      <c r="NO13" s="131"/>
      <c r="NP13" s="131"/>
      <c r="NQ13" s="131"/>
      <c r="NR13" s="131"/>
    </row>
    <row r="14" spans="1:382" ht="13.5" customHeight="1" x14ac:dyDescent="0.15">
      <c r="A14" s="18"/>
      <c r="B14" s="6"/>
      <c r="C14" s="7"/>
      <c r="D14" s="7"/>
      <c r="E14" s="7"/>
      <c r="F14" s="7"/>
      <c r="G14" s="7"/>
      <c r="H14" s="115" t="s">
        <v>24</v>
      </c>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7"/>
      <c r="IG14" s="7"/>
      <c r="IH14" s="7"/>
      <c r="II14" s="7"/>
      <c r="IJ14" s="8"/>
      <c r="IK14" s="7"/>
      <c r="IL14" s="7"/>
      <c r="IM14" s="7"/>
      <c r="IN14" s="7"/>
      <c r="IO14" s="7"/>
      <c r="IP14" s="115" t="s">
        <v>25</v>
      </c>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c r="EG15" s="116"/>
      <c r="EH15" s="116"/>
      <c r="EI15" s="116"/>
      <c r="EJ15" s="116"/>
      <c r="EK15" s="116"/>
      <c r="EL15" s="116"/>
      <c r="EM15" s="116"/>
      <c r="EN15" s="116"/>
      <c r="EO15" s="116"/>
      <c r="EP15" s="116"/>
      <c r="EQ15" s="116"/>
      <c r="ER15" s="116"/>
      <c r="ES15" s="116"/>
      <c r="ET15" s="116"/>
      <c r="EU15" s="116"/>
      <c r="EV15" s="116"/>
      <c r="EW15" s="116"/>
      <c r="EX15" s="116"/>
      <c r="EY15" s="116"/>
      <c r="EZ15" s="116"/>
      <c r="FA15" s="116"/>
      <c r="FB15" s="116"/>
      <c r="FC15" s="116"/>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20"/>
      <c r="IG15" s="20"/>
      <c r="IH15" s="20"/>
      <c r="II15" s="20"/>
      <c r="IJ15" s="21"/>
      <c r="IK15" s="20"/>
      <c r="IL15" s="20"/>
      <c r="IM15" s="20"/>
      <c r="IN15" s="20"/>
      <c r="IO15" s="20"/>
      <c r="IP15" s="116"/>
      <c r="IQ15" s="116"/>
      <c r="IR15" s="116"/>
      <c r="IS15" s="116"/>
      <c r="IT15" s="116"/>
      <c r="IU15" s="116"/>
      <c r="IV15" s="116"/>
      <c r="IW15" s="116"/>
      <c r="IX15" s="116"/>
      <c r="IY15" s="116"/>
      <c r="IZ15" s="116"/>
      <c r="JA15" s="116"/>
      <c r="JB15" s="116"/>
      <c r="JC15" s="116"/>
      <c r="JD15" s="116"/>
      <c r="JE15" s="116"/>
      <c r="JF15" s="116"/>
      <c r="JG15" s="116"/>
      <c r="JH15" s="116"/>
      <c r="JI15" s="116"/>
      <c r="JJ15" s="116"/>
      <c r="JK15" s="116"/>
      <c r="JL15" s="116"/>
      <c r="JM15" s="116"/>
      <c r="JN15" s="116"/>
      <c r="JO15" s="116"/>
      <c r="JP15" s="116"/>
      <c r="JQ15" s="116"/>
      <c r="JR15" s="116"/>
      <c r="JS15" s="116"/>
      <c r="JT15" s="116"/>
      <c r="JU15" s="116"/>
      <c r="JV15" s="116"/>
      <c r="JW15" s="116"/>
      <c r="JX15" s="116"/>
      <c r="JY15" s="116"/>
      <c r="JZ15" s="116"/>
      <c r="KA15" s="116"/>
      <c r="KB15" s="116"/>
      <c r="KC15" s="116"/>
      <c r="KD15" s="116"/>
      <c r="KE15" s="116"/>
      <c r="KF15" s="116"/>
      <c r="KG15" s="116"/>
      <c r="KH15" s="116"/>
      <c r="KI15" s="116"/>
      <c r="KJ15" s="116"/>
      <c r="KK15" s="116"/>
      <c r="KL15" s="116"/>
      <c r="KM15" s="116"/>
      <c r="KN15" s="116"/>
      <c r="KO15" s="116"/>
      <c r="KP15" s="116"/>
      <c r="KQ15" s="116"/>
      <c r="KR15" s="116"/>
      <c r="KS15" s="116"/>
      <c r="KT15" s="116"/>
      <c r="KU15" s="116"/>
      <c r="KV15" s="116"/>
      <c r="KW15" s="116"/>
      <c r="KX15" s="116"/>
      <c r="KY15" s="116"/>
      <c r="KZ15" s="116"/>
      <c r="LA15" s="116"/>
      <c r="LB15" s="116"/>
      <c r="LC15" s="116"/>
      <c r="LD15" s="116"/>
      <c r="LE15" s="116"/>
      <c r="LF15" s="116"/>
      <c r="LG15" s="116"/>
      <c r="LH15" s="116"/>
      <c r="LI15" s="116"/>
      <c r="LJ15" s="116"/>
      <c r="LK15" s="116"/>
      <c r="LL15" s="116"/>
      <c r="LM15" s="116"/>
      <c r="LN15" s="116"/>
      <c r="LO15" s="116"/>
      <c r="LP15" s="116"/>
      <c r="LQ15" s="116"/>
      <c r="LR15" s="116"/>
      <c r="LS15" s="116"/>
      <c r="LT15" s="116"/>
      <c r="LU15" s="116"/>
      <c r="LV15" s="116"/>
      <c r="LW15" s="116"/>
      <c r="LX15" s="116"/>
      <c r="LY15" s="116"/>
      <c r="LZ15" s="116"/>
      <c r="MA15" s="116"/>
      <c r="MB15" s="116"/>
      <c r="MC15" s="116"/>
      <c r="MD15" s="116"/>
      <c r="ME15" s="116"/>
      <c r="MF15" s="116"/>
      <c r="MG15" s="116"/>
      <c r="MH15" s="116"/>
      <c r="MI15" s="116"/>
      <c r="MJ15" s="116"/>
      <c r="MK15" s="116"/>
      <c r="ML15" s="116"/>
      <c r="MM15" s="116"/>
      <c r="MN15" s="116"/>
      <c r="MO15" s="116"/>
      <c r="MP15" s="116"/>
      <c r="MQ15" s="116"/>
      <c r="MR15" s="116"/>
      <c r="MS15" s="116"/>
      <c r="MT15" s="116"/>
      <c r="MU15" s="116"/>
      <c r="MV15" s="116"/>
      <c r="MW15" s="20"/>
      <c r="MX15" s="20"/>
      <c r="MY15" s="20"/>
      <c r="MZ15" s="20"/>
      <c r="NA15" s="20"/>
      <c r="NB15" s="21"/>
      <c r="NC15" s="2"/>
      <c r="ND15" s="112" t="s">
        <v>129</v>
      </c>
      <c r="NE15" s="113"/>
      <c r="NF15" s="113"/>
      <c r="NG15" s="113"/>
      <c r="NH15" s="113"/>
      <c r="NI15" s="113"/>
      <c r="NJ15" s="113"/>
      <c r="NK15" s="113"/>
      <c r="NL15" s="113"/>
      <c r="NM15" s="113"/>
      <c r="NN15" s="113"/>
      <c r="NO15" s="113"/>
      <c r="NP15" s="113"/>
      <c r="NQ15" s="113"/>
      <c r="NR15" s="11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531</v>
      </c>
      <c r="V31" s="110"/>
      <c r="W31" s="110"/>
      <c r="X31" s="110"/>
      <c r="Y31" s="110"/>
      <c r="Z31" s="110"/>
      <c r="AA31" s="110"/>
      <c r="AB31" s="110"/>
      <c r="AC31" s="110"/>
      <c r="AD31" s="110"/>
      <c r="AE31" s="110"/>
      <c r="AF31" s="110"/>
      <c r="AG31" s="110"/>
      <c r="AH31" s="110"/>
      <c r="AI31" s="110"/>
      <c r="AJ31" s="110"/>
      <c r="AK31" s="110"/>
      <c r="AL31" s="110"/>
      <c r="AM31" s="110"/>
      <c r="AN31" s="110">
        <f>データ!Z7</f>
        <v>431</v>
      </c>
      <c r="AO31" s="110"/>
      <c r="AP31" s="110"/>
      <c r="AQ31" s="110"/>
      <c r="AR31" s="110"/>
      <c r="AS31" s="110"/>
      <c r="AT31" s="110"/>
      <c r="AU31" s="110"/>
      <c r="AV31" s="110"/>
      <c r="AW31" s="110"/>
      <c r="AX31" s="110"/>
      <c r="AY31" s="110"/>
      <c r="AZ31" s="110"/>
      <c r="BA31" s="110"/>
      <c r="BB31" s="110"/>
      <c r="BC31" s="110"/>
      <c r="BD31" s="110"/>
      <c r="BE31" s="110"/>
      <c r="BF31" s="110"/>
      <c r="BG31" s="110">
        <f>データ!AA7</f>
        <v>501</v>
      </c>
      <c r="BH31" s="110"/>
      <c r="BI31" s="110"/>
      <c r="BJ31" s="110"/>
      <c r="BK31" s="110"/>
      <c r="BL31" s="110"/>
      <c r="BM31" s="110"/>
      <c r="BN31" s="110"/>
      <c r="BO31" s="110"/>
      <c r="BP31" s="110"/>
      <c r="BQ31" s="110"/>
      <c r="BR31" s="110"/>
      <c r="BS31" s="110"/>
      <c r="BT31" s="110"/>
      <c r="BU31" s="110"/>
      <c r="BV31" s="110"/>
      <c r="BW31" s="110"/>
      <c r="BX31" s="110"/>
      <c r="BY31" s="110"/>
      <c r="BZ31" s="110">
        <f>データ!AB7</f>
        <v>294.7</v>
      </c>
      <c r="CA31" s="110"/>
      <c r="CB31" s="110"/>
      <c r="CC31" s="110"/>
      <c r="CD31" s="110"/>
      <c r="CE31" s="110"/>
      <c r="CF31" s="110"/>
      <c r="CG31" s="110"/>
      <c r="CH31" s="110"/>
      <c r="CI31" s="110"/>
      <c r="CJ31" s="110"/>
      <c r="CK31" s="110"/>
      <c r="CL31" s="110"/>
      <c r="CM31" s="110"/>
      <c r="CN31" s="110"/>
      <c r="CO31" s="110"/>
      <c r="CP31" s="110"/>
      <c r="CQ31" s="110"/>
      <c r="CR31" s="110"/>
      <c r="CS31" s="110">
        <f>データ!AC7</f>
        <v>397.9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166.6</v>
      </c>
      <c r="JD31" s="81"/>
      <c r="JE31" s="81"/>
      <c r="JF31" s="81"/>
      <c r="JG31" s="81"/>
      <c r="JH31" s="81"/>
      <c r="JI31" s="81"/>
      <c r="JJ31" s="81"/>
      <c r="JK31" s="81"/>
      <c r="JL31" s="81"/>
      <c r="JM31" s="81"/>
      <c r="JN31" s="81"/>
      <c r="JO31" s="81"/>
      <c r="JP31" s="81"/>
      <c r="JQ31" s="81"/>
      <c r="JR31" s="81"/>
      <c r="JS31" s="81"/>
      <c r="JT31" s="81"/>
      <c r="JU31" s="82"/>
      <c r="JV31" s="80">
        <f>データ!DL7</f>
        <v>178.1</v>
      </c>
      <c r="JW31" s="81"/>
      <c r="JX31" s="81"/>
      <c r="JY31" s="81"/>
      <c r="JZ31" s="81"/>
      <c r="KA31" s="81"/>
      <c r="KB31" s="81"/>
      <c r="KC31" s="81"/>
      <c r="KD31" s="81"/>
      <c r="KE31" s="81"/>
      <c r="KF31" s="81"/>
      <c r="KG31" s="81"/>
      <c r="KH31" s="81"/>
      <c r="KI31" s="81"/>
      <c r="KJ31" s="81"/>
      <c r="KK31" s="81"/>
      <c r="KL31" s="81"/>
      <c r="KM31" s="81"/>
      <c r="KN31" s="82"/>
      <c r="KO31" s="80">
        <f>データ!DM7</f>
        <v>186.1</v>
      </c>
      <c r="KP31" s="81"/>
      <c r="KQ31" s="81"/>
      <c r="KR31" s="81"/>
      <c r="KS31" s="81"/>
      <c r="KT31" s="81"/>
      <c r="KU31" s="81"/>
      <c r="KV31" s="81"/>
      <c r="KW31" s="81"/>
      <c r="KX31" s="81"/>
      <c r="KY31" s="81"/>
      <c r="KZ31" s="81"/>
      <c r="LA31" s="81"/>
      <c r="LB31" s="81"/>
      <c r="LC31" s="81"/>
      <c r="LD31" s="81"/>
      <c r="LE31" s="81"/>
      <c r="LF31" s="81"/>
      <c r="LG31" s="82"/>
      <c r="LH31" s="80">
        <f>データ!DN7</f>
        <v>179.8</v>
      </c>
      <c r="LI31" s="81"/>
      <c r="LJ31" s="81"/>
      <c r="LK31" s="81"/>
      <c r="LL31" s="81"/>
      <c r="LM31" s="81"/>
      <c r="LN31" s="81"/>
      <c r="LO31" s="81"/>
      <c r="LP31" s="81"/>
      <c r="LQ31" s="81"/>
      <c r="LR31" s="81"/>
      <c r="LS31" s="81"/>
      <c r="LT31" s="81"/>
      <c r="LU31" s="81"/>
      <c r="LV31" s="81"/>
      <c r="LW31" s="81"/>
      <c r="LX31" s="81"/>
      <c r="LY31" s="81"/>
      <c r="LZ31" s="82"/>
      <c r="MA31" s="80">
        <f>データ!DO7</f>
        <v>171.4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110.9</v>
      </c>
      <c r="V32" s="110"/>
      <c r="W32" s="110"/>
      <c r="X32" s="110"/>
      <c r="Y32" s="110"/>
      <c r="Z32" s="110"/>
      <c r="AA32" s="110"/>
      <c r="AB32" s="110"/>
      <c r="AC32" s="110"/>
      <c r="AD32" s="110"/>
      <c r="AE32" s="110"/>
      <c r="AF32" s="110"/>
      <c r="AG32" s="110"/>
      <c r="AH32" s="110"/>
      <c r="AI32" s="110"/>
      <c r="AJ32" s="110"/>
      <c r="AK32" s="110"/>
      <c r="AL32" s="110"/>
      <c r="AM32" s="110"/>
      <c r="AN32" s="110">
        <f>データ!AE7</f>
        <v>113.4</v>
      </c>
      <c r="AO32" s="110"/>
      <c r="AP32" s="110"/>
      <c r="AQ32" s="110"/>
      <c r="AR32" s="110"/>
      <c r="AS32" s="110"/>
      <c r="AT32" s="110"/>
      <c r="AU32" s="110"/>
      <c r="AV32" s="110"/>
      <c r="AW32" s="110"/>
      <c r="AX32" s="110"/>
      <c r="AY32" s="110"/>
      <c r="AZ32" s="110"/>
      <c r="BA32" s="110"/>
      <c r="BB32" s="110"/>
      <c r="BC32" s="110"/>
      <c r="BD32" s="110"/>
      <c r="BE32" s="110"/>
      <c r="BF32" s="110"/>
      <c r="BG32" s="110">
        <f>データ!AF7</f>
        <v>191.4</v>
      </c>
      <c r="BH32" s="110"/>
      <c r="BI32" s="110"/>
      <c r="BJ32" s="110"/>
      <c r="BK32" s="110"/>
      <c r="BL32" s="110"/>
      <c r="BM32" s="110"/>
      <c r="BN32" s="110"/>
      <c r="BO32" s="110"/>
      <c r="BP32" s="110"/>
      <c r="BQ32" s="110"/>
      <c r="BR32" s="110"/>
      <c r="BS32" s="110"/>
      <c r="BT32" s="110"/>
      <c r="BU32" s="110"/>
      <c r="BV32" s="110"/>
      <c r="BW32" s="110"/>
      <c r="BX32" s="110"/>
      <c r="BY32" s="110"/>
      <c r="BZ32" s="110">
        <f>データ!AG7</f>
        <v>141.30000000000001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128.30000000000001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10</v>
      </c>
      <c r="EM32" s="110"/>
      <c r="EN32" s="110"/>
      <c r="EO32" s="110"/>
      <c r="EP32" s="110"/>
      <c r="EQ32" s="110"/>
      <c r="ER32" s="110"/>
      <c r="ES32" s="110"/>
      <c r="ET32" s="110"/>
      <c r="EU32" s="110"/>
      <c r="EV32" s="110"/>
      <c r="EW32" s="110"/>
      <c r="EX32" s="110"/>
      <c r="EY32" s="110"/>
      <c r="EZ32" s="110"/>
      <c r="FA32" s="110"/>
      <c r="FB32" s="110"/>
      <c r="FC32" s="110"/>
      <c r="FD32" s="110"/>
      <c r="FE32" s="110">
        <f>データ!AP7</f>
        <v>9.5</v>
      </c>
      <c r="FF32" s="110"/>
      <c r="FG32" s="110"/>
      <c r="FH32" s="110"/>
      <c r="FI32" s="110"/>
      <c r="FJ32" s="110"/>
      <c r="FK32" s="110"/>
      <c r="FL32" s="110"/>
      <c r="FM32" s="110"/>
      <c r="FN32" s="110"/>
      <c r="FO32" s="110"/>
      <c r="FP32" s="110"/>
      <c r="FQ32" s="110"/>
      <c r="FR32" s="110"/>
      <c r="FS32" s="110"/>
      <c r="FT32" s="110"/>
      <c r="FU32" s="110"/>
      <c r="FV32" s="110"/>
      <c r="FW32" s="110"/>
      <c r="FX32" s="110">
        <f>データ!AQ7</f>
        <v>15.1</v>
      </c>
      <c r="FY32" s="110"/>
      <c r="FZ32" s="110"/>
      <c r="GA32" s="110"/>
      <c r="GB32" s="110"/>
      <c r="GC32" s="110"/>
      <c r="GD32" s="110"/>
      <c r="GE32" s="110"/>
      <c r="GF32" s="110"/>
      <c r="GG32" s="110"/>
      <c r="GH32" s="110"/>
      <c r="GI32" s="110"/>
      <c r="GJ32" s="110"/>
      <c r="GK32" s="110"/>
      <c r="GL32" s="110"/>
      <c r="GM32" s="110"/>
      <c r="GN32" s="110"/>
      <c r="GO32" s="110"/>
      <c r="GP32" s="110"/>
      <c r="GQ32" s="110">
        <f>データ!AR7</f>
        <v>15</v>
      </c>
      <c r="GR32" s="110"/>
      <c r="GS32" s="110"/>
      <c r="GT32" s="110"/>
      <c r="GU32" s="110"/>
      <c r="GV32" s="110"/>
      <c r="GW32" s="110"/>
      <c r="GX32" s="110"/>
      <c r="GY32" s="110"/>
      <c r="GZ32" s="110"/>
      <c r="HA32" s="110"/>
      <c r="HB32" s="110"/>
      <c r="HC32" s="110"/>
      <c r="HD32" s="110"/>
      <c r="HE32" s="110"/>
      <c r="HF32" s="110"/>
      <c r="HG32" s="110"/>
      <c r="HH32" s="110"/>
      <c r="HI32" s="110"/>
      <c r="HJ32" s="110">
        <f>データ!AS7</f>
        <v>10.5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182.5</v>
      </c>
      <c r="JD32" s="81"/>
      <c r="JE32" s="81"/>
      <c r="JF32" s="81"/>
      <c r="JG32" s="81"/>
      <c r="JH32" s="81"/>
      <c r="JI32" s="81"/>
      <c r="JJ32" s="81"/>
      <c r="JK32" s="81"/>
      <c r="JL32" s="81"/>
      <c r="JM32" s="81"/>
      <c r="JN32" s="81"/>
      <c r="JO32" s="81"/>
      <c r="JP32" s="81"/>
      <c r="JQ32" s="81"/>
      <c r="JR32" s="81"/>
      <c r="JS32" s="81"/>
      <c r="JT32" s="81"/>
      <c r="JU32" s="82"/>
      <c r="JV32" s="80">
        <f>データ!DQ7</f>
        <v>185.2</v>
      </c>
      <c r="JW32" s="81"/>
      <c r="JX32" s="81"/>
      <c r="JY32" s="81"/>
      <c r="JZ32" s="81"/>
      <c r="KA32" s="81"/>
      <c r="KB32" s="81"/>
      <c r="KC32" s="81"/>
      <c r="KD32" s="81"/>
      <c r="KE32" s="81"/>
      <c r="KF32" s="81"/>
      <c r="KG32" s="81"/>
      <c r="KH32" s="81"/>
      <c r="KI32" s="81"/>
      <c r="KJ32" s="81"/>
      <c r="KK32" s="81"/>
      <c r="KL32" s="81"/>
      <c r="KM32" s="81"/>
      <c r="KN32" s="82"/>
      <c r="KO32" s="80">
        <f>データ!DR7</f>
        <v>184.1</v>
      </c>
      <c r="KP32" s="81"/>
      <c r="KQ32" s="81"/>
      <c r="KR32" s="81"/>
      <c r="KS32" s="81"/>
      <c r="KT32" s="81"/>
      <c r="KU32" s="81"/>
      <c r="KV32" s="81"/>
      <c r="KW32" s="81"/>
      <c r="KX32" s="81"/>
      <c r="KY32" s="81"/>
      <c r="KZ32" s="81"/>
      <c r="LA32" s="81"/>
      <c r="LB32" s="81"/>
      <c r="LC32" s="81"/>
      <c r="LD32" s="81"/>
      <c r="LE32" s="81"/>
      <c r="LF32" s="81"/>
      <c r="LG32" s="82"/>
      <c r="LH32" s="80">
        <f>データ!DS7</f>
        <v>186.8</v>
      </c>
      <c r="LI32" s="81"/>
      <c r="LJ32" s="81"/>
      <c r="LK32" s="81"/>
      <c r="LL32" s="81"/>
      <c r="LM32" s="81"/>
      <c r="LN32" s="81"/>
      <c r="LO32" s="81"/>
      <c r="LP32" s="81"/>
      <c r="LQ32" s="81"/>
      <c r="LR32" s="81"/>
      <c r="LS32" s="81"/>
      <c r="LT32" s="81"/>
      <c r="LU32" s="81"/>
      <c r="LV32" s="81"/>
      <c r="LW32" s="81"/>
      <c r="LX32" s="81"/>
      <c r="LY32" s="81"/>
      <c r="LZ32" s="82"/>
      <c r="MA32" s="80">
        <f>データ!DT7</f>
        <v>181.6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2" t="s">
        <v>128</v>
      </c>
      <c r="NE32" s="113"/>
      <c r="NF32" s="113"/>
      <c r="NG32" s="113"/>
      <c r="NH32" s="113"/>
      <c r="NI32" s="113"/>
      <c r="NJ32" s="113"/>
      <c r="NK32" s="113"/>
      <c r="NL32" s="113"/>
      <c r="NM32" s="113"/>
      <c r="NN32" s="113"/>
      <c r="NO32" s="113"/>
      <c r="NP32" s="113"/>
      <c r="NQ32" s="113"/>
      <c r="NR32" s="11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81</v>
      </c>
      <c r="EM52" s="110"/>
      <c r="EN52" s="110"/>
      <c r="EO52" s="110"/>
      <c r="EP52" s="110"/>
      <c r="EQ52" s="110"/>
      <c r="ER52" s="110"/>
      <c r="ES52" s="110"/>
      <c r="ET52" s="110"/>
      <c r="EU52" s="110"/>
      <c r="EV52" s="110"/>
      <c r="EW52" s="110"/>
      <c r="EX52" s="110"/>
      <c r="EY52" s="110"/>
      <c r="EZ52" s="110"/>
      <c r="FA52" s="110"/>
      <c r="FB52" s="110"/>
      <c r="FC52" s="110"/>
      <c r="FD52" s="110"/>
      <c r="FE52" s="110">
        <f>データ!BG7</f>
        <v>77</v>
      </c>
      <c r="FF52" s="110"/>
      <c r="FG52" s="110"/>
      <c r="FH52" s="110"/>
      <c r="FI52" s="110"/>
      <c r="FJ52" s="110"/>
      <c r="FK52" s="110"/>
      <c r="FL52" s="110"/>
      <c r="FM52" s="110"/>
      <c r="FN52" s="110"/>
      <c r="FO52" s="110"/>
      <c r="FP52" s="110"/>
      <c r="FQ52" s="110"/>
      <c r="FR52" s="110"/>
      <c r="FS52" s="110"/>
      <c r="FT52" s="110"/>
      <c r="FU52" s="110"/>
      <c r="FV52" s="110"/>
      <c r="FW52" s="110"/>
      <c r="FX52" s="110">
        <f>データ!BH7</f>
        <v>80</v>
      </c>
      <c r="FY52" s="110"/>
      <c r="FZ52" s="110"/>
      <c r="GA52" s="110"/>
      <c r="GB52" s="110"/>
      <c r="GC52" s="110"/>
      <c r="GD52" s="110"/>
      <c r="GE52" s="110"/>
      <c r="GF52" s="110"/>
      <c r="GG52" s="110"/>
      <c r="GH52" s="110"/>
      <c r="GI52" s="110"/>
      <c r="GJ52" s="110"/>
      <c r="GK52" s="110"/>
      <c r="GL52" s="110"/>
      <c r="GM52" s="110"/>
      <c r="GN52" s="110"/>
      <c r="GO52" s="110"/>
      <c r="GP52" s="110"/>
      <c r="GQ52" s="110">
        <f>データ!BI7</f>
        <v>66.099999999999994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74.900000000000006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628984</v>
      </c>
      <c r="JD52" s="106"/>
      <c r="JE52" s="106"/>
      <c r="JF52" s="106"/>
      <c r="JG52" s="106"/>
      <c r="JH52" s="106"/>
      <c r="JI52" s="106"/>
      <c r="JJ52" s="106"/>
      <c r="JK52" s="106"/>
      <c r="JL52" s="106"/>
      <c r="JM52" s="106"/>
      <c r="JN52" s="106"/>
      <c r="JO52" s="106"/>
      <c r="JP52" s="106"/>
      <c r="JQ52" s="106"/>
      <c r="JR52" s="106"/>
      <c r="JS52" s="106"/>
      <c r="JT52" s="106"/>
      <c r="JU52" s="106"/>
      <c r="JV52" s="106">
        <f>データ!BR7</f>
        <v>564502</v>
      </c>
      <c r="JW52" s="106"/>
      <c r="JX52" s="106"/>
      <c r="JY52" s="106"/>
      <c r="JZ52" s="106"/>
      <c r="KA52" s="106"/>
      <c r="KB52" s="106"/>
      <c r="KC52" s="106"/>
      <c r="KD52" s="106"/>
      <c r="KE52" s="106"/>
      <c r="KF52" s="106"/>
      <c r="KG52" s="106"/>
      <c r="KH52" s="106"/>
      <c r="KI52" s="106"/>
      <c r="KJ52" s="106"/>
      <c r="KK52" s="106"/>
      <c r="KL52" s="106"/>
      <c r="KM52" s="106"/>
      <c r="KN52" s="106"/>
      <c r="KO52" s="106">
        <f>データ!BS7</f>
        <v>627715</v>
      </c>
      <c r="KP52" s="106"/>
      <c r="KQ52" s="106"/>
      <c r="KR52" s="106"/>
      <c r="KS52" s="106"/>
      <c r="KT52" s="106"/>
      <c r="KU52" s="106"/>
      <c r="KV52" s="106"/>
      <c r="KW52" s="106"/>
      <c r="KX52" s="106"/>
      <c r="KY52" s="106"/>
      <c r="KZ52" s="106"/>
      <c r="LA52" s="106"/>
      <c r="LB52" s="106"/>
      <c r="LC52" s="106"/>
      <c r="LD52" s="106"/>
      <c r="LE52" s="106"/>
      <c r="LF52" s="106"/>
      <c r="LG52" s="106"/>
      <c r="LH52" s="106">
        <f>データ!BT7</f>
        <v>505744</v>
      </c>
      <c r="LI52" s="106"/>
      <c r="LJ52" s="106"/>
      <c r="LK52" s="106"/>
      <c r="LL52" s="106"/>
      <c r="LM52" s="106"/>
      <c r="LN52" s="106"/>
      <c r="LO52" s="106"/>
      <c r="LP52" s="106"/>
      <c r="LQ52" s="106"/>
      <c r="LR52" s="106"/>
      <c r="LS52" s="106"/>
      <c r="LT52" s="106"/>
      <c r="LU52" s="106"/>
      <c r="LV52" s="106"/>
      <c r="LW52" s="106"/>
      <c r="LX52" s="106"/>
      <c r="LY52" s="106"/>
      <c r="LZ52" s="106"/>
      <c r="MA52" s="106">
        <f>データ!BU7</f>
        <v>568218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202</v>
      </c>
      <c r="V53" s="106"/>
      <c r="W53" s="106"/>
      <c r="X53" s="106"/>
      <c r="Y53" s="106"/>
      <c r="Z53" s="106"/>
      <c r="AA53" s="106"/>
      <c r="AB53" s="106"/>
      <c r="AC53" s="106"/>
      <c r="AD53" s="106"/>
      <c r="AE53" s="106"/>
      <c r="AF53" s="106"/>
      <c r="AG53" s="106"/>
      <c r="AH53" s="106"/>
      <c r="AI53" s="106"/>
      <c r="AJ53" s="106"/>
      <c r="AK53" s="106"/>
      <c r="AL53" s="106"/>
      <c r="AM53" s="106"/>
      <c r="AN53" s="106">
        <f>データ!BA7</f>
        <v>177</v>
      </c>
      <c r="AO53" s="106"/>
      <c r="AP53" s="106"/>
      <c r="AQ53" s="106"/>
      <c r="AR53" s="106"/>
      <c r="AS53" s="106"/>
      <c r="AT53" s="106"/>
      <c r="AU53" s="106"/>
      <c r="AV53" s="106"/>
      <c r="AW53" s="106"/>
      <c r="AX53" s="106"/>
      <c r="AY53" s="106"/>
      <c r="AZ53" s="106"/>
      <c r="BA53" s="106"/>
      <c r="BB53" s="106"/>
      <c r="BC53" s="106"/>
      <c r="BD53" s="106"/>
      <c r="BE53" s="106"/>
      <c r="BF53" s="106"/>
      <c r="BG53" s="106">
        <f>データ!BB7</f>
        <v>145</v>
      </c>
      <c r="BH53" s="106"/>
      <c r="BI53" s="106"/>
      <c r="BJ53" s="106"/>
      <c r="BK53" s="106"/>
      <c r="BL53" s="106"/>
      <c r="BM53" s="106"/>
      <c r="BN53" s="106"/>
      <c r="BO53" s="106"/>
      <c r="BP53" s="106"/>
      <c r="BQ53" s="106"/>
      <c r="BR53" s="106"/>
      <c r="BS53" s="106"/>
      <c r="BT53" s="106"/>
      <c r="BU53" s="106"/>
      <c r="BV53" s="106"/>
      <c r="BW53" s="106"/>
      <c r="BX53" s="106"/>
      <c r="BY53" s="106"/>
      <c r="BZ53" s="106">
        <f>データ!BC7</f>
        <v>108</v>
      </c>
      <c r="CA53" s="106"/>
      <c r="CB53" s="106"/>
      <c r="CC53" s="106"/>
      <c r="CD53" s="106"/>
      <c r="CE53" s="106"/>
      <c r="CF53" s="106"/>
      <c r="CG53" s="106"/>
      <c r="CH53" s="106"/>
      <c r="CI53" s="106"/>
      <c r="CJ53" s="106"/>
      <c r="CK53" s="106"/>
      <c r="CL53" s="106"/>
      <c r="CM53" s="106"/>
      <c r="CN53" s="106"/>
      <c r="CO53" s="106"/>
      <c r="CP53" s="106"/>
      <c r="CQ53" s="106"/>
      <c r="CR53" s="106"/>
      <c r="CS53" s="106">
        <f>データ!BD7</f>
        <v>90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18.2</v>
      </c>
      <c r="EM53" s="110"/>
      <c r="EN53" s="110"/>
      <c r="EO53" s="110"/>
      <c r="EP53" s="110"/>
      <c r="EQ53" s="110"/>
      <c r="ER53" s="110"/>
      <c r="ES53" s="110"/>
      <c r="ET53" s="110"/>
      <c r="EU53" s="110"/>
      <c r="EV53" s="110"/>
      <c r="EW53" s="110"/>
      <c r="EX53" s="110"/>
      <c r="EY53" s="110"/>
      <c r="EZ53" s="110"/>
      <c r="FA53" s="110"/>
      <c r="FB53" s="110"/>
      <c r="FC53" s="110"/>
      <c r="FD53" s="110"/>
      <c r="FE53" s="110">
        <f>データ!BL7</f>
        <v>17.5</v>
      </c>
      <c r="FF53" s="110"/>
      <c r="FG53" s="110"/>
      <c r="FH53" s="110"/>
      <c r="FI53" s="110"/>
      <c r="FJ53" s="110"/>
      <c r="FK53" s="110"/>
      <c r="FL53" s="110"/>
      <c r="FM53" s="110"/>
      <c r="FN53" s="110"/>
      <c r="FO53" s="110"/>
      <c r="FP53" s="110"/>
      <c r="FQ53" s="110"/>
      <c r="FR53" s="110"/>
      <c r="FS53" s="110"/>
      <c r="FT53" s="110"/>
      <c r="FU53" s="110"/>
      <c r="FV53" s="110"/>
      <c r="FW53" s="110"/>
      <c r="FX53" s="110">
        <f>データ!BM7</f>
        <v>14.3</v>
      </c>
      <c r="FY53" s="110"/>
      <c r="FZ53" s="110"/>
      <c r="GA53" s="110"/>
      <c r="GB53" s="110"/>
      <c r="GC53" s="110"/>
      <c r="GD53" s="110"/>
      <c r="GE53" s="110"/>
      <c r="GF53" s="110"/>
      <c r="GG53" s="110"/>
      <c r="GH53" s="110"/>
      <c r="GI53" s="110"/>
      <c r="GJ53" s="110"/>
      <c r="GK53" s="110"/>
      <c r="GL53" s="110"/>
      <c r="GM53" s="110"/>
      <c r="GN53" s="110"/>
      <c r="GO53" s="110"/>
      <c r="GP53" s="110"/>
      <c r="GQ53" s="110">
        <f>データ!BN7</f>
        <v>11.8</v>
      </c>
      <c r="GR53" s="110"/>
      <c r="GS53" s="110"/>
      <c r="GT53" s="110"/>
      <c r="GU53" s="110"/>
      <c r="GV53" s="110"/>
      <c r="GW53" s="110"/>
      <c r="GX53" s="110"/>
      <c r="GY53" s="110"/>
      <c r="GZ53" s="110"/>
      <c r="HA53" s="110"/>
      <c r="HB53" s="110"/>
      <c r="HC53" s="110"/>
      <c r="HD53" s="110"/>
      <c r="HE53" s="110"/>
      <c r="HF53" s="110"/>
      <c r="HG53" s="110"/>
      <c r="HH53" s="110"/>
      <c r="HI53" s="110"/>
      <c r="HJ53" s="110">
        <f>データ!BO7</f>
        <v>8.6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37843</v>
      </c>
      <c r="JD53" s="106"/>
      <c r="JE53" s="106"/>
      <c r="JF53" s="106"/>
      <c r="JG53" s="106"/>
      <c r="JH53" s="106"/>
      <c r="JI53" s="106"/>
      <c r="JJ53" s="106"/>
      <c r="JK53" s="106"/>
      <c r="JL53" s="106"/>
      <c r="JM53" s="106"/>
      <c r="JN53" s="106"/>
      <c r="JO53" s="106"/>
      <c r="JP53" s="106"/>
      <c r="JQ53" s="106"/>
      <c r="JR53" s="106"/>
      <c r="JS53" s="106"/>
      <c r="JT53" s="106"/>
      <c r="JU53" s="106"/>
      <c r="JV53" s="106">
        <f>データ!BW7</f>
        <v>36318</v>
      </c>
      <c r="JW53" s="106"/>
      <c r="JX53" s="106"/>
      <c r="JY53" s="106"/>
      <c r="JZ53" s="106"/>
      <c r="KA53" s="106"/>
      <c r="KB53" s="106"/>
      <c r="KC53" s="106"/>
      <c r="KD53" s="106"/>
      <c r="KE53" s="106"/>
      <c r="KF53" s="106"/>
      <c r="KG53" s="106"/>
      <c r="KH53" s="106"/>
      <c r="KI53" s="106"/>
      <c r="KJ53" s="106"/>
      <c r="KK53" s="106"/>
      <c r="KL53" s="106"/>
      <c r="KM53" s="106"/>
      <c r="KN53" s="106"/>
      <c r="KO53" s="106">
        <f>データ!BX7</f>
        <v>37745</v>
      </c>
      <c r="KP53" s="106"/>
      <c r="KQ53" s="106"/>
      <c r="KR53" s="106"/>
      <c r="KS53" s="106"/>
      <c r="KT53" s="106"/>
      <c r="KU53" s="106"/>
      <c r="KV53" s="106"/>
      <c r="KW53" s="106"/>
      <c r="KX53" s="106"/>
      <c r="KY53" s="106"/>
      <c r="KZ53" s="106"/>
      <c r="LA53" s="106"/>
      <c r="LB53" s="106"/>
      <c r="LC53" s="106"/>
      <c r="LD53" s="106"/>
      <c r="LE53" s="106"/>
      <c r="LF53" s="106"/>
      <c r="LG53" s="106"/>
      <c r="LH53" s="106">
        <f>データ!BY7</f>
        <v>35151</v>
      </c>
      <c r="LI53" s="106"/>
      <c r="LJ53" s="106"/>
      <c r="LK53" s="106"/>
      <c r="LL53" s="106"/>
      <c r="LM53" s="106"/>
      <c r="LN53" s="106"/>
      <c r="LO53" s="106"/>
      <c r="LP53" s="106"/>
      <c r="LQ53" s="106"/>
      <c r="LR53" s="106"/>
      <c r="LS53" s="106"/>
      <c r="LT53" s="106"/>
      <c r="LU53" s="106"/>
      <c r="LV53" s="106"/>
      <c r="LW53" s="106"/>
      <c r="LX53" s="106"/>
      <c r="LY53" s="106"/>
      <c r="LZ53" s="106"/>
      <c r="MA53" s="106">
        <f>データ!BZ7</f>
        <v>29367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5" t="s">
        <v>31</v>
      </c>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c r="BU60" s="115"/>
      <c r="BV60" s="115"/>
      <c r="BW60" s="115"/>
      <c r="BX60" s="115"/>
      <c r="BY60" s="115"/>
      <c r="BZ60" s="115"/>
      <c r="CA60" s="115"/>
      <c r="CB60" s="115"/>
      <c r="CC60" s="115"/>
      <c r="CD60" s="115"/>
      <c r="CE60" s="115"/>
      <c r="CF60" s="115"/>
      <c r="CG60" s="115"/>
      <c r="CH60" s="115"/>
      <c r="CI60" s="115"/>
      <c r="CJ60" s="115"/>
      <c r="CK60" s="115"/>
      <c r="CL60" s="115"/>
      <c r="CM60" s="115"/>
      <c r="CN60" s="115"/>
      <c r="CO60" s="115"/>
      <c r="CP60" s="115"/>
      <c r="CQ60" s="115"/>
      <c r="CR60" s="115"/>
      <c r="CS60" s="115"/>
      <c r="CT60" s="115"/>
      <c r="CU60" s="115"/>
      <c r="CV60" s="115"/>
      <c r="CW60" s="115"/>
      <c r="CX60" s="115"/>
      <c r="CY60" s="115"/>
      <c r="CZ60" s="115"/>
      <c r="DA60" s="115"/>
      <c r="DB60" s="115"/>
      <c r="DC60" s="115"/>
      <c r="DD60" s="115"/>
      <c r="DE60" s="115"/>
      <c r="DF60" s="115"/>
      <c r="DG60" s="115"/>
      <c r="DH60" s="115"/>
      <c r="DI60" s="115"/>
      <c r="DJ60" s="115"/>
      <c r="DK60" s="115"/>
      <c r="DL60" s="115"/>
      <c r="DM60" s="115"/>
      <c r="DN60" s="115"/>
      <c r="DO60" s="115"/>
      <c r="DP60" s="115"/>
      <c r="DQ60" s="115"/>
      <c r="DR60" s="115"/>
      <c r="DS60" s="115"/>
      <c r="DT60" s="115"/>
      <c r="DU60" s="115"/>
      <c r="DV60" s="115"/>
      <c r="DW60" s="115"/>
      <c r="DX60" s="115"/>
      <c r="DY60" s="115"/>
      <c r="DZ60" s="115"/>
      <c r="EA60" s="115"/>
      <c r="EB60" s="115"/>
      <c r="EC60" s="115"/>
      <c r="ED60" s="115"/>
      <c r="EE60" s="115"/>
      <c r="EF60" s="115"/>
      <c r="EG60" s="115"/>
      <c r="EH60" s="115"/>
      <c r="EI60" s="115"/>
      <c r="EJ60" s="115"/>
      <c r="EK60" s="115"/>
      <c r="EL60" s="115"/>
      <c r="EM60" s="115"/>
      <c r="EN60" s="115"/>
      <c r="EO60" s="115"/>
      <c r="EP60" s="115"/>
      <c r="EQ60" s="115"/>
      <c r="ER60" s="115"/>
      <c r="ES60" s="115"/>
      <c r="ET60" s="115"/>
      <c r="EU60" s="115"/>
      <c r="EV60" s="115"/>
      <c r="EW60" s="115"/>
      <c r="EX60" s="115"/>
      <c r="EY60" s="115"/>
      <c r="EZ60" s="115"/>
      <c r="FA60" s="115"/>
      <c r="FB60" s="115"/>
      <c r="FC60" s="115"/>
      <c r="FD60" s="115"/>
      <c r="FE60" s="115"/>
      <c r="FF60" s="115"/>
      <c r="FG60" s="115"/>
      <c r="FH60" s="115"/>
      <c r="FI60" s="115"/>
      <c r="FJ60" s="115"/>
      <c r="FK60" s="115"/>
      <c r="FL60" s="115"/>
      <c r="FM60" s="115"/>
      <c r="FN60" s="115"/>
      <c r="FO60" s="115"/>
      <c r="FP60" s="115"/>
      <c r="FQ60" s="115"/>
      <c r="FR60" s="115"/>
      <c r="FS60" s="115"/>
      <c r="FT60" s="115"/>
      <c r="FU60" s="115"/>
      <c r="FV60" s="115"/>
      <c r="FW60" s="115"/>
      <c r="FX60" s="115"/>
      <c r="FY60" s="115"/>
      <c r="FZ60" s="115"/>
      <c r="GA60" s="115"/>
      <c r="GB60" s="115"/>
      <c r="GC60" s="115"/>
      <c r="GD60" s="115"/>
      <c r="GE60" s="115"/>
      <c r="GF60" s="115"/>
      <c r="GG60" s="115"/>
      <c r="GH60" s="115"/>
      <c r="GI60" s="115"/>
      <c r="GJ60" s="115"/>
      <c r="GK60" s="115"/>
      <c r="GL60" s="115"/>
      <c r="GM60" s="115"/>
      <c r="GN60" s="115"/>
      <c r="GO60" s="115"/>
      <c r="GP60" s="115"/>
      <c r="GQ60" s="115"/>
      <c r="GR60" s="115"/>
      <c r="GS60" s="115"/>
      <c r="GT60" s="115"/>
      <c r="GU60" s="115"/>
      <c r="GV60" s="115"/>
      <c r="GW60" s="115"/>
      <c r="GX60" s="115"/>
      <c r="GY60" s="115"/>
      <c r="GZ60" s="115"/>
      <c r="HA60" s="115"/>
      <c r="HB60" s="115"/>
      <c r="HC60" s="115"/>
      <c r="HD60" s="115"/>
      <c r="HE60" s="115"/>
      <c r="HF60" s="115"/>
      <c r="HG60" s="115"/>
      <c r="HH60" s="115"/>
      <c r="HI60" s="115"/>
      <c r="HJ60" s="115"/>
      <c r="HK60" s="115"/>
      <c r="HL60" s="115"/>
      <c r="HM60" s="115"/>
      <c r="HN60" s="115"/>
      <c r="HO60" s="115"/>
      <c r="HP60" s="115"/>
      <c r="HQ60" s="115"/>
      <c r="HR60" s="115"/>
      <c r="HS60" s="115"/>
      <c r="HT60" s="115"/>
      <c r="HU60" s="115"/>
      <c r="HV60" s="115"/>
      <c r="HW60" s="115"/>
      <c r="HX60" s="115"/>
      <c r="HY60" s="115"/>
      <c r="HZ60" s="115"/>
      <c r="IA60" s="115"/>
      <c r="IB60" s="115"/>
      <c r="IC60" s="115"/>
      <c r="ID60" s="115"/>
      <c r="IE60" s="115"/>
      <c r="IF60" s="115"/>
      <c r="IG60" s="115"/>
      <c r="IH60" s="115"/>
      <c r="II60" s="115"/>
      <c r="IJ60" s="115"/>
      <c r="IK60" s="115"/>
      <c r="IL60" s="115"/>
      <c r="IM60" s="115"/>
      <c r="IN60" s="115"/>
      <c r="IO60" s="115"/>
      <c r="IP60" s="115"/>
      <c r="IQ60" s="115"/>
      <c r="IR60" s="115"/>
      <c r="IS60" s="115"/>
      <c r="IT60" s="115"/>
      <c r="IU60" s="115"/>
      <c r="IV60" s="115"/>
      <c r="IW60" s="115"/>
      <c r="IX60" s="115"/>
      <c r="IY60" s="115"/>
      <c r="IZ60" s="115"/>
      <c r="JA60" s="115"/>
      <c r="JB60" s="115"/>
      <c r="JC60" s="115"/>
      <c r="JD60" s="115"/>
      <c r="JE60" s="115"/>
      <c r="JF60" s="115"/>
      <c r="JG60" s="115"/>
      <c r="JH60" s="115"/>
      <c r="JI60" s="115"/>
      <c r="JJ60" s="115"/>
      <c r="JK60" s="115"/>
      <c r="JL60" s="115"/>
      <c r="JM60" s="115"/>
      <c r="JN60" s="115"/>
      <c r="JO60" s="115"/>
      <c r="JP60" s="115"/>
      <c r="JQ60" s="115"/>
      <c r="JR60" s="115"/>
      <c r="JS60" s="115"/>
      <c r="JT60" s="115"/>
      <c r="JU60" s="115"/>
      <c r="JV60" s="115"/>
      <c r="JW60" s="115"/>
      <c r="JX60" s="115"/>
      <c r="JY60" s="115"/>
      <c r="JZ60" s="115"/>
      <c r="KA60" s="115"/>
      <c r="KB60" s="115"/>
      <c r="KC60" s="115"/>
      <c r="KD60" s="115"/>
      <c r="KE60" s="115"/>
      <c r="KF60" s="115"/>
      <c r="KG60" s="115"/>
      <c r="KH60" s="115"/>
      <c r="KI60" s="115"/>
      <c r="KJ60" s="115"/>
      <c r="KK60" s="115"/>
      <c r="KL60" s="115"/>
      <c r="KM60" s="115"/>
      <c r="KN60" s="115"/>
      <c r="KO60" s="115"/>
      <c r="KP60" s="115"/>
      <c r="KQ60" s="115"/>
      <c r="KR60" s="115"/>
      <c r="KS60" s="115"/>
      <c r="KT60" s="115"/>
      <c r="KU60" s="115"/>
      <c r="KV60" s="115"/>
      <c r="KW60" s="115"/>
      <c r="KX60" s="115"/>
      <c r="KY60" s="115"/>
      <c r="KZ60" s="115"/>
      <c r="LA60" s="115"/>
      <c r="LB60" s="115"/>
      <c r="LC60" s="115"/>
      <c r="LD60" s="115"/>
      <c r="LE60" s="115"/>
      <c r="LF60" s="115"/>
      <c r="LG60" s="115"/>
      <c r="LH60" s="115"/>
      <c r="LI60" s="115"/>
      <c r="LJ60" s="115"/>
      <c r="LK60" s="115"/>
      <c r="LL60" s="115"/>
      <c r="LM60" s="115"/>
      <c r="LN60" s="115"/>
      <c r="LO60" s="115"/>
      <c r="LP60" s="115"/>
      <c r="LQ60" s="115"/>
      <c r="LR60" s="115"/>
      <c r="LS60" s="115"/>
      <c r="LT60" s="115"/>
      <c r="LU60" s="115"/>
      <c r="LV60" s="115"/>
      <c r="LW60" s="115"/>
      <c r="LX60" s="115"/>
      <c r="LY60" s="115"/>
      <c r="LZ60" s="115"/>
      <c r="MA60" s="115"/>
      <c r="MB60" s="115"/>
      <c r="MC60" s="115"/>
      <c r="MD60" s="115"/>
      <c r="ME60" s="115"/>
      <c r="MF60" s="115"/>
      <c r="MG60" s="115"/>
      <c r="MH60" s="115"/>
      <c r="MI60" s="115"/>
      <c r="MJ60" s="115"/>
      <c r="MK60" s="115"/>
      <c r="ML60" s="115"/>
      <c r="MM60" s="115"/>
      <c r="MN60" s="115"/>
      <c r="MO60" s="115"/>
      <c r="MP60" s="115"/>
      <c r="MQ60" s="115"/>
      <c r="MR60" s="115"/>
      <c r="MS60" s="115"/>
      <c r="MT60" s="115"/>
      <c r="MU60" s="115"/>
      <c r="MV60" s="115"/>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c r="BA61" s="116"/>
      <c r="BB61" s="116"/>
      <c r="BC61" s="116"/>
      <c r="BD61" s="116"/>
      <c r="BE61" s="116"/>
      <c r="BF61" s="116"/>
      <c r="BG61" s="116"/>
      <c r="BH61" s="116"/>
      <c r="BI61" s="116"/>
      <c r="BJ61" s="116"/>
      <c r="BK61" s="116"/>
      <c r="BL61" s="116"/>
      <c r="BM61" s="116"/>
      <c r="BN61" s="116"/>
      <c r="BO61" s="116"/>
      <c r="BP61" s="116"/>
      <c r="BQ61" s="116"/>
      <c r="BR61" s="116"/>
      <c r="BS61" s="116"/>
      <c r="BT61" s="116"/>
      <c r="BU61" s="116"/>
      <c r="BV61" s="116"/>
      <c r="BW61" s="116"/>
      <c r="BX61" s="116"/>
      <c r="BY61" s="116"/>
      <c r="BZ61" s="116"/>
      <c r="CA61" s="116"/>
      <c r="CB61" s="116"/>
      <c r="CC61" s="116"/>
      <c r="CD61" s="116"/>
      <c r="CE61" s="116"/>
      <c r="CF61" s="116"/>
      <c r="CG61" s="116"/>
      <c r="CH61" s="116"/>
      <c r="CI61" s="116"/>
      <c r="CJ61" s="116"/>
      <c r="CK61" s="116"/>
      <c r="CL61" s="116"/>
      <c r="CM61" s="116"/>
      <c r="CN61" s="116"/>
      <c r="CO61" s="116"/>
      <c r="CP61" s="116"/>
      <c r="CQ61" s="116"/>
      <c r="CR61" s="116"/>
      <c r="CS61" s="116"/>
      <c r="CT61" s="116"/>
      <c r="CU61" s="116"/>
      <c r="CV61" s="116"/>
      <c r="CW61" s="116"/>
      <c r="CX61" s="116"/>
      <c r="CY61" s="116"/>
      <c r="CZ61" s="116"/>
      <c r="DA61" s="116"/>
      <c r="DB61" s="116"/>
      <c r="DC61" s="116"/>
      <c r="DD61" s="116"/>
      <c r="DE61" s="116"/>
      <c r="DF61" s="116"/>
      <c r="DG61" s="116"/>
      <c r="DH61" s="116"/>
      <c r="DI61" s="116"/>
      <c r="DJ61" s="116"/>
      <c r="DK61" s="116"/>
      <c r="DL61" s="116"/>
      <c r="DM61" s="116"/>
      <c r="DN61" s="116"/>
      <c r="DO61" s="116"/>
      <c r="DP61" s="116"/>
      <c r="DQ61" s="116"/>
      <c r="DR61" s="116"/>
      <c r="DS61" s="116"/>
      <c r="DT61" s="116"/>
      <c r="DU61" s="116"/>
      <c r="DV61" s="116"/>
      <c r="DW61" s="116"/>
      <c r="DX61" s="116"/>
      <c r="DY61" s="116"/>
      <c r="DZ61" s="116"/>
      <c r="EA61" s="116"/>
      <c r="EB61" s="116"/>
      <c r="EC61" s="116"/>
      <c r="ED61" s="116"/>
      <c r="EE61" s="116"/>
      <c r="EF61" s="116"/>
      <c r="EG61" s="116"/>
      <c r="EH61" s="116"/>
      <c r="EI61" s="116"/>
      <c r="EJ61" s="116"/>
      <c r="EK61" s="116"/>
      <c r="EL61" s="116"/>
      <c r="EM61" s="116"/>
      <c r="EN61" s="116"/>
      <c r="EO61" s="116"/>
      <c r="EP61" s="116"/>
      <c r="EQ61" s="116"/>
      <c r="ER61" s="116"/>
      <c r="ES61" s="116"/>
      <c r="ET61" s="116"/>
      <c r="EU61" s="116"/>
      <c r="EV61" s="116"/>
      <c r="EW61" s="116"/>
      <c r="EX61" s="116"/>
      <c r="EY61" s="116"/>
      <c r="EZ61" s="116"/>
      <c r="FA61" s="116"/>
      <c r="FB61" s="116"/>
      <c r="FC61" s="116"/>
      <c r="FD61" s="116"/>
      <c r="FE61" s="116"/>
      <c r="FF61" s="116"/>
      <c r="FG61" s="116"/>
      <c r="FH61" s="116"/>
      <c r="FI61" s="116"/>
      <c r="FJ61" s="116"/>
      <c r="FK61" s="116"/>
      <c r="FL61" s="116"/>
      <c r="FM61" s="116"/>
      <c r="FN61" s="116"/>
      <c r="FO61" s="116"/>
      <c r="FP61" s="116"/>
      <c r="FQ61" s="116"/>
      <c r="FR61" s="116"/>
      <c r="FS61" s="116"/>
      <c r="FT61" s="116"/>
      <c r="FU61" s="116"/>
      <c r="FV61" s="116"/>
      <c r="FW61" s="116"/>
      <c r="FX61" s="116"/>
      <c r="FY61" s="116"/>
      <c r="FZ61" s="116"/>
      <c r="GA61" s="116"/>
      <c r="GB61" s="116"/>
      <c r="GC61" s="116"/>
      <c r="GD61" s="116"/>
      <c r="GE61" s="116"/>
      <c r="GF61" s="116"/>
      <c r="GG61" s="116"/>
      <c r="GH61" s="116"/>
      <c r="GI61" s="116"/>
      <c r="GJ61" s="116"/>
      <c r="GK61" s="116"/>
      <c r="GL61" s="116"/>
      <c r="GM61" s="116"/>
      <c r="GN61" s="116"/>
      <c r="GO61" s="116"/>
      <c r="GP61" s="116"/>
      <c r="GQ61" s="116"/>
      <c r="GR61" s="116"/>
      <c r="GS61" s="116"/>
      <c r="GT61" s="116"/>
      <c r="GU61" s="116"/>
      <c r="GV61" s="116"/>
      <c r="GW61" s="116"/>
      <c r="GX61" s="116"/>
      <c r="GY61" s="116"/>
      <c r="GZ61" s="116"/>
      <c r="HA61" s="116"/>
      <c r="HB61" s="116"/>
      <c r="HC61" s="116"/>
      <c r="HD61" s="116"/>
      <c r="HE61" s="116"/>
      <c r="HF61" s="116"/>
      <c r="HG61" s="116"/>
      <c r="HH61" s="116"/>
      <c r="HI61" s="116"/>
      <c r="HJ61" s="116"/>
      <c r="HK61" s="116"/>
      <c r="HL61" s="116"/>
      <c r="HM61" s="116"/>
      <c r="HN61" s="116"/>
      <c r="HO61" s="116"/>
      <c r="HP61" s="116"/>
      <c r="HQ61" s="116"/>
      <c r="HR61" s="116"/>
      <c r="HS61" s="116"/>
      <c r="HT61" s="116"/>
      <c r="HU61" s="116"/>
      <c r="HV61" s="116"/>
      <c r="HW61" s="116"/>
      <c r="HX61" s="116"/>
      <c r="HY61" s="116"/>
      <c r="HZ61" s="116"/>
      <c r="IA61" s="116"/>
      <c r="IB61" s="116"/>
      <c r="IC61" s="116"/>
      <c r="ID61" s="116"/>
      <c r="IE61" s="116"/>
      <c r="IF61" s="116"/>
      <c r="IG61" s="116"/>
      <c r="IH61" s="116"/>
      <c r="II61" s="116"/>
      <c r="IJ61" s="116"/>
      <c r="IK61" s="116"/>
      <c r="IL61" s="116"/>
      <c r="IM61" s="116"/>
      <c r="IN61" s="116"/>
      <c r="IO61" s="116"/>
      <c r="IP61" s="116"/>
      <c r="IQ61" s="116"/>
      <c r="IR61" s="116"/>
      <c r="IS61" s="116"/>
      <c r="IT61" s="116"/>
      <c r="IU61" s="116"/>
      <c r="IV61" s="116"/>
      <c r="IW61" s="116"/>
      <c r="IX61" s="116"/>
      <c r="IY61" s="116"/>
      <c r="IZ61" s="116"/>
      <c r="JA61" s="116"/>
      <c r="JB61" s="116"/>
      <c r="JC61" s="116"/>
      <c r="JD61" s="116"/>
      <c r="JE61" s="116"/>
      <c r="JF61" s="116"/>
      <c r="JG61" s="116"/>
      <c r="JH61" s="116"/>
      <c r="JI61" s="116"/>
      <c r="JJ61" s="116"/>
      <c r="JK61" s="116"/>
      <c r="JL61" s="116"/>
      <c r="JM61" s="116"/>
      <c r="JN61" s="116"/>
      <c r="JO61" s="116"/>
      <c r="JP61" s="116"/>
      <c r="JQ61" s="116"/>
      <c r="JR61" s="116"/>
      <c r="JS61" s="116"/>
      <c r="JT61" s="116"/>
      <c r="JU61" s="116"/>
      <c r="JV61" s="116"/>
      <c r="JW61" s="116"/>
      <c r="JX61" s="116"/>
      <c r="JY61" s="116"/>
      <c r="JZ61" s="116"/>
      <c r="KA61" s="116"/>
      <c r="KB61" s="116"/>
      <c r="KC61" s="116"/>
      <c r="KD61" s="116"/>
      <c r="KE61" s="116"/>
      <c r="KF61" s="116"/>
      <c r="KG61" s="116"/>
      <c r="KH61" s="116"/>
      <c r="KI61" s="116"/>
      <c r="KJ61" s="116"/>
      <c r="KK61" s="116"/>
      <c r="KL61" s="116"/>
      <c r="KM61" s="116"/>
      <c r="KN61" s="116"/>
      <c r="KO61" s="116"/>
      <c r="KP61" s="116"/>
      <c r="KQ61" s="116"/>
      <c r="KR61" s="116"/>
      <c r="KS61" s="116"/>
      <c r="KT61" s="116"/>
      <c r="KU61" s="116"/>
      <c r="KV61" s="116"/>
      <c r="KW61" s="116"/>
      <c r="KX61" s="116"/>
      <c r="KY61" s="116"/>
      <c r="KZ61" s="116"/>
      <c r="LA61" s="116"/>
      <c r="LB61" s="116"/>
      <c r="LC61" s="116"/>
      <c r="LD61" s="116"/>
      <c r="LE61" s="116"/>
      <c r="LF61" s="116"/>
      <c r="LG61" s="116"/>
      <c r="LH61" s="116"/>
      <c r="LI61" s="116"/>
      <c r="LJ61" s="116"/>
      <c r="LK61" s="116"/>
      <c r="LL61" s="116"/>
      <c r="LM61" s="116"/>
      <c r="LN61" s="116"/>
      <c r="LO61" s="116"/>
      <c r="LP61" s="116"/>
      <c r="LQ61" s="116"/>
      <c r="LR61" s="116"/>
      <c r="LS61" s="116"/>
      <c r="LT61" s="116"/>
      <c r="LU61" s="116"/>
      <c r="LV61" s="116"/>
      <c r="LW61" s="116"/>
      <c r="LX61" s="116"/>
      <c r="LY61" s="116"/>
      <c r="LZ61" s="116"/>
      <c r="MA61" s="116"/>
      <c r="MB61" s="116"/>
      <c r="MC61" s="116"/>
      <c r="MD61" s="116"/>
      <c r="ME61" s="116"/>
      <c r="MF61" s="116"/>
      <c r="MG61" s="116"/>
      <c r="MH61" s="116"/>
      <c r="MI61" s="116"/>
      <c r="MJ61" s="116"/>
      <c r="MK61" s="116"/>
      <c r="ML61" s="116"/>
      <c r="MM61" s="116"/>
      <c r="MN61" s="116"/>
      <c r="MO61" s="116"/>
      <c r="MP61" s="116"/>
      <c r="MQ61" s="116"/>
      <c r="MR61" s="116"/>
      <c r="MS61" s="116"/>
      <c r="MT61" s="116"/>
      <c r="MU61" s="116"/>
      <c r="MV61" s="116"/>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427392</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351.1</v>
      </c>
      <c r="KB78" s="81"/>
      <c r="KC78" s="81"/>
      <c r="KD78" s="81"/>
      <c r="KE78" s="81"/>
      <c r="KF78" s="81"/>
      <c r="KG78" s="81"/>
      <c r="KH78" s="81"/>
      <c r="KI78" s="81"/>
      <c r="KJ78" s="81"/>
      <c r="KK78" s="81"/>
      <c r="KL78" s="81"/>
      <c r="KM78" s="81"/>
      <c r="KN78" s="81"/>
      <c r="KO78" s="82"/>
      <c r="KP78" s="80">
        <f>データ!DF7</f>
        <v>278.89999999999998</v>
      </c>
      <c r="KQ78" s="81"/>
      <c r="KR78" s="81"/>
      <c r="KS78" s="81"/>
      <c r="KT78" s="81"/>
      <c r="KU78" s="81"/>
      <c r="KV78" s="81"/>
      <c r="KW78" s="81"/>
      <c r="KX78" s="81"/>
      <c r="KY78" s="81"/>
      <c r="KZ78" s="81"/>
      <c r="LA78" s="81"/>
      <c r="LB78" s="81"/>
      <c r="LC78" s="81"/>
      <c r="LD78" s="82"/>
      <c r="LE78" s="80">
        <f>データ!DG7</f>
        <v>205.5</v>
      </c>
      <c r="LF78" s="81"/>
      <c r="LG78" s="81"/>
      <c r="LH78" s="81"/>
      <c r="LI78" s="81"/>
      <c r="LJ78" s="81"/>
      <c r="LK78" s="81"/>
      <c r="LL78" s="81"/>
      <c r="LM78" s="81"/>
      <c r="LN78" s="81"/>
      <c r="LO78" s="81"/>
      <c r="LP78" s="81"/>
      <c r="LQ78" s="81"/>
      <c r="LR78" s="81"/>
      <c r="LS78" s="82"/>
      <c r="LT78" s="80">
        <f>データ!DH7</f>
        <v>187.9</v>
      </c>
      <c r="LU78" s="81"/>
      <c r="LV78" s="81"/>
      <c r="LW78" s="81"/>
      <c r="LX78" s="81"/>
      <c r="LY78" s="81"/>
      <c r="LZ78" s="81"/>
      <c r="MA78" s="81"/>
      <c r="MB78" s="81"/>
      <c r="MC78" s="81"/>
      <c r="MD78" s="81"/>
      <c r="ME78" s="81"/>
      <c r="MF78" s="81"/>
      <c r="MG78" s="81"/>
      <c r="MH78" s="82"/>
      <c r="MI78" s="80">
        <f>データ!DI7</f>
        <v>139.69999999999999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at1xmOsJ9lHkxNlBuwY4f+V3swwpoo+e/pU3QtTdk7Qp/17aKj674NRb2pMI4dQkfoS/b3C4WahAcbop/BvPaQ==" saltValue="fVJ5MZO7yctshIykCTuBQ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50" t="s">
        <v>63</v>
      </c>
      <c r="AK4" s="150"/>
      <c r="AL4" s="150"/>
      <c r="AM4" s="150"/>
      <c r="AN4" s="150"/>
      <c r="AO4" s="150"/>
      <c r="AP4" s="150"/>
      <c r="AQ4" s="150"/>
      <c r="AR4" s="150"/>
      <c r="AS4" s="150"/>
      <c r="AT4" s="150"/>
      <c r="AU4" s="151" t="s">
        <v>64</v>
      </c>
      <c r="AV4" s="150"/>
      <c r="AW4" s="150"/>
      <c r="AX4" s="150"/>
      <c r="AY4" s="150"/>
      <c r="AZ4" s="150"/>
      <c r="BA4" s="150"/>
      <c r="BB4" s="150"/>
      <c r="BC4" s="150"/>
      <c r="BD4" s="150"/>
      <c r="BE4" s="150"/>
      <c r="BF4" s="150" t="s">
        <v>65</v>
      </c>
      <c r="BG4" s="150"/>
      <c r="BH4" s="150"/>
      <c r="BI4" s="150"/>
      <c r="BJ4" s="150"/>
      <c r="BK4" s="150"/>
      <c r="BL4" s="150"/>
      <c r="BM4" s="150"/>
      <c r="BN4" s="150"/>
      <c r="BO4" s="150"/>
      <c r="BP4" s="150"/>
      <c r="BQ4" s="151" t="s">
        <v>66</v>
      </c>
      <c r="BR4" s="150"/>
      <c r="BS4" s="150"/>
      <c r="BT4" s="150"/>
      <c r="BU4" s="150"/>
      <c r="BV4" s="150"/>
      <c r="BW4" s="150"/>
      <c r="BX4" s="150"/>
      <c r="BY4" s="150"/>
      <c r="BZ4" s="150"/>
      <c r="CA4" s="150"/>
      <c r="CB4" s="150" t="s">
        <v>67</v>
      </c>
      <c r="CC4" s="150"/>
      <c r="CD4" s="150"/>
      <c r="CE4" s="150"/>
      <c r="CF4" s="150"/>
      <c r="CG4" s="150"/>
      <c r="CH4" s="150"/>
      <c r="CI4" s="150"/>
      <c r="CJ4" s="150"/>
      <c r="CK4" s="150"/>
      <c r="CL4" s="150"/>
      <c r="CM4" s="152" t="s">
        <v>68</v>
      </c>
      <c r="CN4" s="152" t="s">
        <v>69</v>
      </c>
      <c r="CO4" s="143" t="s">
        <v>70</v>
      </c>
      <c r="CP4" s="144"/>
      <c r="CQ4" s="144"/>
      <c r="CR4" s="144"/>
      <c r="CS4" s="144"/>
      <c r="CT4" s="144"/>
      <c r="CU4" s="144"/>
      <c r="CV4" s="144"/>
      <c r="CW4" s="144"/>
      <c r="CX4" s="144"/>
      <c r="CY4" s="145"/>
      <c r="CZ4" s="150" t="s">
        <v>71</v>
      </c>
      <c r="DA4" s="150"/>
      <c r="DB4" s="150"/>
      <c r="DC4" s="150"/>
      <c r="DD4" s="150"/>
      <c r="DE4" s="150"/>
      <c r="DF4" s="150"/>
      <c r="DG4" s="150"/>
      <c r="DH4" s="150"/>
      <c r="DI4" s="150"/>
      <c r="DJ4" s="15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100</v>
      </c>
      <c r="AN5" s="59" t="s">
        <v>92</v>
      </c>
      <c r="AO5" s="59" t="s">
        <v>93</v>
      </c>
      <c r="AP5" s="59" t="s">
        <v>94</v>
      </c>
      <c r="AQ5" s="59" t="s">
        <v>95</v>
      </c>
      <c r="AR5" s="59" t="s">
        <v>96</v>
      </c>
      <c r="AS5" s="59" t="s">
        <v>97</v>
      </c>
      <c r="AT5" s="59" t="s">
        <v>98</v>
      </c>
      <c r="AU5" s="59" t="s">
        <v>88</v>
      </c>
      <c r="AV5" s="59" t="s">
        <v>99</v>
      </c>
      <c r="AW5" s="59" t="s">
        <v>90</v>
      </c>
      <c r="AX5" s="59" t="s">
        <v>91</v>
      </c>
      <c r="AY5" s="59" t="s">
        <v>92</v>
      </c>
      <c r="AZ5" s="59" t="s">
        <v>93</v>
      </c>
      <c r="BA5" s="59" t="s">
        <v>94</v>
      </c>
      <c r="BB5" s="59" t="s">
        <v>95</v>
      </c>
      <c r="BC5" s="59" t="s">
        <v>96</v>
      </c>
      <c r="BD5" s="59" t="s">
        <v>97</v>
      </c>
      <c r="BE5" s="59" t="s">
        <v>98</v>
      </c>
      <c r="BF5" s="59" t="s">
        <v>88</v>
      </c>
      <c r="BG5" s="59" t="s">
        <v>89</v>
      </c>
      <c r="BH5" s="59" t="s">
        <v>90</v>
      </c>
      <c r="BI5" s="59" t="s">
        <v>91</v>
      </c>
      <c r="BJ5" s="59" t="s">
        <v>92</v>
      </c>
      <c r="BK5" s="59" t="s">
        <v>93</v>
      </c>
      <c r="BL5" s="59" t="s">
        <v>94</v>
      </c>
      <c r="BM5" s="59" t="s">
        <v>95</v>
      </c>
      <c r="BN5" s="59" t="s">
        <v>96</v>
      </c>
      <c r="BO5" s="59" t="s">
        <v>97</v>
      </c>
      <c r="BP5" s="59" t="s">
        <v>98</v>
      </c>
      <c r="BQ5" s="59" t="s">
        <v>88</v>
      </c>
      <c r="BR5" s="59" t="s">
        <v>99</v>
      </c>
      <c r="BS5" s="59" t="s">
        <v>90</v>
      </c>
      <c r="BT5" s="59" t="s">
        <v>100</v>
      </c>
      <c r="BU5" s="59" t="s">
        <v>92</v>
      </c>
      <c r="BV5" s="59" t="s">
        <v>93</v>
      </c>
      <c r="BW5" s="59" t="s">
        <v>94</v>
      </c>
      <c r="BX5" s="59" t="s">
        <v>95</v>
      </c>
      <c r="BY5" s="59" t="s">
        <v>96</v>
      </c>
      <c r="BZ5" s="59" t="s">
        <v>97</v>
      </c>
      <c r="CA5" s="59" t="s">
        <v>98</v>
      </c>
      <c r="CB5" s="59" t="s">
        <v>101</v>
      </c>
      <c r="CC5" s="59" t="s">
        <v>99</v>
      </c>
      <c r="CD5" s="59" t="s">
        <v>90</v>
      </c>
      <c r="CE5" s="59" t="s">
        <v>100</v>
      </c>
      <c r="CF5" s="59" t="s">
        <v>92</v>
      </c>
      <c r="CG5" s="59" t="s">
        <v>93</v>
      </c>
      <c r="CH5" s="59" t="s">
        <v>94</v>
      </c>
      <c r="CI5" s="59" t="s">
        <v>95</v>
      </c>
      <c r="CJ5" s="59" t="s">
        <v>96</v>
      </c>
      <c r="CK5" s="59" t="s">
        <v>97</v>
      </c>
      <c r="CL5" s="59" t="s">
        <v>98</v>
      </c>
      <c r="CM5" s="153"/>
      <c r="CN5" s="153"/>
      <c r="CO5" s="59" t="s">
        <v>88</v>
      </c>
      <c r="CP5" s="59" t="s">
        <v>99</v>
      </c>
      <c r="CQ5" s="59" t="s">
        <v>90</v>
      </c>
      <c r="CR5" s="59" t="s">
        <v>91</v>
      </c>
      <c r="CS5" s="59" t="s">
        <v>92</v>
      </c>
      <c r="CT5" s="59" t="s">
        <v>93</v>
      </c>
      <c r="CU5" s="59" t="s">
        <v>94</v>
      </c>
      <c r="CV5" s="59" t="s">
        <v>95</v>
      </c>
      <c r="CW5" s="59" t="s">
        <v>96</v>
      </c>
      <c r="CX5" s="59" t="s">
        <v>97</v>
      </c>
      <c r="CY5" s="59" t="s">
        <v>98</v>
      </c>
      <c r="CZ5" s="59" t="s">
        <v>88</v>
      </c>
      <c r="DA5" s="59" t="s">
        <v>99</v>
      </c>
      <c r="DB5" s="59" t="s">
        <v>102</v>
      </c>
      <c r="DC5" s="59" t="s">
        <v>91</v>
      </c>
      <c r="DD5" s="59" t="s">
        <v>92</v>
      </c>
      <c r="DE5" s="59" t="s">
        <v>93</v>
      </c>
      <c r="DF5" s="59" t="s">
        <v>94</v>
      </c>
      <c r="DG5" s="59" t="s">
        <v>95</v>
      </c>
      <c r="DH5" s="59" t="s">
        <v>96</v>
      </c>
      <c r="DI5" s="59" t="s">
        <v>97</v>
      </c>
      <c r="DJ5" s="59" t="s">
        <v>35</v>
      </c>
      <c r="DK5" s="59" t="s">
        <v>101</v>
      </c>
      <c r="DL5" s="59" t="s">
        <v>99</v>
      </c>
      <c r="DM5" s="59" t="s">
        <v>90</v>
      </c>
      <c r="DN5" s="59" t="s">
        <v>91</v>
      </c>
      <c r="DO5" s="59" t="s">
        <v>103</v>
      </c>
      <c r="DP5" s="59" t="s">
        <v>93</v>
      </c>
      <c r="DQ5" s="59" t="s">
        <v>94</v>
      </c>
      <c r="DR5" s="59" t="s">
        <v>95</v>
      </c>
      <c r="DS5" s="59" t="s">
        <v>96</v>
      </c>
      <c r="DT5" s="59" t="s">
        <v>97</v>
      </c>
      <c r="DU5" s="59" t="s">
        <v>98</v>
      </c>
    </row>
    <row r="6" spans="1:125" s="66" customFormat="1" x14ac:dyDescent="0.15">
      <c r="A6" s="49" t="s">
        <v>104</v>
      </c>
      <c r="B6" s="60">
        <f>B8</f>
        <v>2018</v>
      </c>
      <c r="C6" s="60">
        <f t="shared" ref="C6:X6" si="1">C8</f>
        <v>271004</v>
      </c>
      <c r="D6" s="60">
        <f t="shared" si="1"/>
        <v>47</v>
      </c>
      <c r="E6" s="60">
        <f t="shared" si="1"/>
        <v>14</v>
      </c>
      <c r="F6" s="60">
        <f t="shared" si="1"/>
        <v>0</v>
      </c>
      <c r="G6" s="60">
        <f t="shared" si="1"/>
        <v>23</v>
      </c>
      <c r="H6" s="60" t="str">
        <f>SUBSTITUTE(H8,"　","")</f>
        <v>大阪府大阪市</v>
      </c>
      <c r="I6" s="60" t="str">
        <f t="shared" si="1"/>
        <v>長堀通地下駐車場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21</v>
      </c>
      <c r="S6" s="62" t="str">
        <f t="shared" si="1"/>
        <v>商業施設</v>
      </c>
      <c r="T6" s="62" t="str">
        <f t="shared" si="1"/>
        <v>有</v>
      </c>
      <c r="U6" s="63">
        <f t="shared" si="1"/>
        <v>47</v>
      </c>
      <c r="V6" s="63">
        <f t="shared" si="1"/>
        <v>1030</v>
      </c>
      <c r="W6" s="63">
        <f t="shared" si="1"/>
        <v>600</v>
      </c>
      <c r="X6" s="62" t="str">
        <f t="shared" si="1"/>
        <v>利用料金制</v>
      </c>
      <c r="Y6" s="64">
        <f>IF(Y8="-",NA(),Y8)</f>
        <v>531</v>
      </c>
      <c r="Z6" s="64">
        <f t="shared" ref="Z6:AH6" si="2">IF(Z8="-",NA(),Z8)</f>
        <v>431</v>
      </c>
      <c r="AA6" s="64">
        <f t="shared" si="2"/>
        <v>501</v>
      </c>
      <c r="AB6" s="64">
        <f t="shared" si="2"/>
        <v>294.7</v>
      </c>
      <c r="AC6" s="64">
        <f t="shared" si="2"/>
        <v>397.9</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10</v>
      </c>
      <c r="AP6" s="64">
        <f t="shared" si="3"/>
        <v>9.5</v>
      </c>
      <c r="AQ6" s="64">
        <f t="shared" si="3"/>
        <v>15.1</v>
      </c>
      <c r="AR6" s="64">
        <f t="shared" si="3"/>
        <v>15</v>
      </c>
      <c r="AS6" s="64">
        <f t="shared" si="3"/>
        <v>10.5</v>
      </c>
      <c r="AT6" s="61" t="str">
        <f>IF(AT8="-","",IF(AT8="-","【-】","【"&amp;SUBSTITUTE(TEXT(AT8,"#,##0.0"),"-","△")&amp;"】"))</f>
        <v>【5.3】</v>
      </c>
      <c r="AU6" s="65">
        <f>IF(AU8="-",NA(),AU8)</f>
        <v>0</v>
      </c>
      <c r="AV6" s="65">
        <f t="shared" ref="AV6:BD6" si="4">IF(AV8="-",NA(),AV8)</f>
        <v>0</v>
      </c>
      <c r="AW6" s="65">
        <f t="shared" si="4"/>
        <v>0</v>
      </c>
      <c r="AX6" s="65">
        <f t="shared" si="4"/>
        <v>0</v>
      </c>
      <c r="AY6" s="65">
        <f t="shared" si="4"/>
        <v>0</v>
      </c>
      <c r="AZ6" s="65">
        <f t="shared" si="4"/>
        <v>202</v>
      </c>
      <c r="BA6" s="65">
        <f t="shared" si="4"/>
        <v>177</v>
      </c>
      <c r="BB6" s="65">
        <f t="shared" si="4"/>
        <v>145</v>
      </c>
      <c r="BC6" s="65">
        <f t="shared" si="4"/>
        <v>108</v>
      </c>
      <c r="BD6" s="65">
        <f t="shared" si="4"/>
        <v>90</v>
      </c>
      <c r="BE6" s="63" t="str">
        <f>IF(BE8="-","",IF(BE8="-","【-】","【"&amp;SUBSTITUTE(TEXT(BE8,"#,##0"),"-","△")&amp;"】"))</f>
        <v>【30】</v>
      </c>
      <c r="BF6" s="64">
        <f>IF(BF8="-",NA(),BF8)</f>
        <v>81</v>
      </c>
      <c r="BG6" s="64">
        <f t="shared" ref="BG6:BO6" si="5">IF(BG8="-",NA(),BG8)</f>
        <v>77</v>
      </c>
      <c r="BH6" s="64">
        <f t="shared" si="5"/>
        <v>80</v>
      </c>
      <c r="BI6" s="64">
        <f t="shared" si="5"/>
        <v>66.099999999999994</v>
      </c>
      <c r="BJ6" s="64">
        <f t="shared" si="5"/>
        <v>74.900000000000006</v>
      </c>
      <c r="BK6" s="64">
        <f t="shared" si="5"/>
        <v>18.2</v>
      </c>
      <c r="BL6" s="64">
        <f t="shared" si="5"/>
        <v>17.5</v>
      </c>
      <c r="BM6" s="64">
        <f t="shared" si="5"/>
        <v>14.3</v>
      </c>
      <c r="BN6" s="64">
        <f t="shared" si="5"/>
        <v>11.8</v>
      </c>
      <c r="BO6" s="64">
        <f t="shared" si="5"/>
        <v>8.6</v>
      </c>
      <c r="BP6" s="61" t="str">
        <f>IF(BP8="-","",IF(BP8="-","【-】","【"&amp;SUBSTITUTE(TEXT(BP8,"#,##0.0"),"-","△")&amp;"】"))</f>
        <v>【26.3】</v>
      </c>
      <c r="BQ6" s="65">
        <f>IF(BQ8="-",NA(),BQ8)</f>
        <v>628984</v>
      </c>
      <c r="BR6" s="65">
        <f t="shared" ref="BR6:BZ6" si="6">IF(BR8="-",NA(),BR8)</f>
        <v>564502</v>
      </c>
      <c r="BS6" s="65">
        <f t="shared" si="6"/>
        <v>627715</v>
      </c>
      <c r="BT6" s="65">
        <f t="shared" si="6"/>
        <v>505744</v>
      </c>
      <c r="BU6" s="65">
        <f t="shared" si="6"/>
        <v>568218</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105</v>
      </c>
      <c r="CM6" s="63">
        <f t="shared" ref="CM6:CN6" si="7">CM8</f>
        <v>0</v>
      </c>
      <c r="CN6" s="63">
        <f t="shared" si="7"/>
        <v>427392</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166.6</v>
      </c>
      <c r="DL6" s="64">
        <f t="shared" ref="DL6:DT6" si="9">IF(DL8="-",NA(),DL8)</f>
        <v>178.1</v>
      </c>
      <c r="DM6" s="64">
        <f t="shared" si="9"/>
        <v>186.1</v>
      </c>
      <c r="DN6" s="64">
        <f t="shared" si="9"/>
        <v>179.8</v>
      </c>
      <c r="DO6" s="64">
        <f t="shared" si="9"/>
        <v>171.4</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106</v>
      </c>
      <c r="B7" s="60">
        <f t="shared" ref="B7:X7" si="10">B8</f>
        <v>2018</v>
      </c>
      <c r="C7" s="60">
        <f t="shared" si="10"/>
        <v>271004</v>
      </c>
      <c r="D7" s="60">
        <f t="shared" si="10"/>
        <v>47</v>
      </c>
      <c r="E7" s="60">
        <f t="shared" si="10"/>
        <v>14</v>
      </c>
      <c r="F7" s="60">
        <f t="shared" si="10"/>
        <v>0</v>
      </c>
      <c r="G7" s="60">
        <f t="shared" si="10"/>
        <v>23</v>
      </c>
      <c r="H7" s="60" t="str">
        <f t="shared" si="10"/>
        <v>大阪府　大阪市</v>
      </c>
      <c r="I7" s="60" t="str">
        <f t="shared" si="10"/>
        <v>長堀通地下駐車場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21</v>
      </c>
      <c r="S7" s="62" t="str">
        <f t="shared" si="10"/>
        <v>商業施設</v>
      </c>
      <c r="T7" s="62" t="str">
        <f t="shared" si="10"/>
        <v>有</v>
      </c>
      <c r="U7" s="63">
        <f t="shared" si="10"/>
        <v>47</v>
      </c>
      <c r="V7" s="63">
        <f t="shared" si="10"/>
        <v>1030</v>
      </c>
      <c r="W7" s="63">
        <f t="shared" si="10"/>
        <v>600</v>
      </c>
      <c r="X7" s="62" t="str">
        <f t="shared" si="10"/>
        <v>利用料金制</v>
      </c>
      <c r="Y7" s="64">
        <f>Y8</f>
        <v>531</v>
      </c>
      <c r="Z7" s="64">
        <f t="shared" ref="Z7:AH7" si="11">Z8</f>
        <v>431</v>
      </c>
      <c r="AA7" s="64">
        <f t="shared" si="11"/>
        <v>501</v>
      </c>
      <c r="AB7" s="64">
        <f t="shared" si="11"/>
        <v>294.7</v>
      </c>
      <c r="AC7" s="64">
        <f t="shared" si="11"/>
        <v>397.9</v>
      </c>
      <c r="AD7" s="64">
        <f t="shared" si="11"/>
        <v>110.9</v>
      </c>
      <c r="AE7" s="64">
        <f t="shared" si="11"/>
        <v>113.4</v>
      </c>
      <c r="AF7" s="64">
        <f t="shared" si="11"/>
        <v>191.4</v>
      </c>
      <c r="AG7" s="64">
        <f t="shared" si="11"/>
        <v>141.30000000000001</v>
      </c>
      <c r="AH7" s="64">
        <f t="shared" si="11"/>
        <v>128.30000000000001</v>
      </c>
      <c r="AI7" s="61"/>
      <c r="AJ7" s="64">
        <f>AJ8</f>
        <v>0</v>
      </c>
      <c r="AK7" s="64">
        <f t="shared" ref="AK7:AS7" si="12">AK8</f>
        <v>0</v>
      </c>
      <c r="AL7" s="64">
        <f t="shared" si="12"/>
        <v>0</v>
      </c>
      <c r="AM7" s="64">
        <f t="shared" si="12"/>
        <v>0</v>
      </c>
      <c r="AN7" s="64">
        <f t="shared" si="12"/>
        <v>0</v>
      </c>
      <c r="AO7" s="64">
        <f t="shared" si="12"/>
        <v>10</v>
      </c>
      <c r="AP7" s="64">
        <f t="shared" si="12"/>
        <v>9.5</v>
      </c>
      <c r="AQ7" s="64">
        <f t="shared" si="12"/>
        <v>15.1</v>
      </c>
      <c r="AR7" s="64">
        <f t="shared" si="12"/>
        <v>15</v>
      </c>
      <c r="AS7" s="64">
        <f t="shared" si="12"/>
        <v>10.5</v>
      </c>
      <c r="AT7" s="61"/>
      <c r="AU7" s="65">
        <f>AU8</f>
        <v>0</v>
      </c>
      <c r="AV7" s="65">
        <f t="shared" ref="AV7:BD7" si="13">AV8</f>
        <v>0</v>
      </c>
      <c r="AW7" s="65">
        <f t="shared" si="13"/>
        <v>0</v>
      </c>
      <c r="AX7" s="65">
        <f t="shared" si="13"/>
        <v>0</v>
      </c>
      <c r="AY7" s="65">
        <f t="shared" si="13"/>
        <v>0</v>
      </c>
      <c r="AZ7" s="65">
        <f t="shared" si="13"/>
        <v>202</v>
      </c>
      <c r="BA7" s="65">
        <f t="shared" si="13"/>
        <v>177</v>
      </c>
      <c r="BB7" s="65">
        <f t="shared" si="13"/>
        <v>145</v>
      </c>
      <c r="BC7" s="65">
        <f t="shared" si="13"/>
        <v>108</v>
      </c>
      <c r="BD7" s="65">
        <f t="shared" si="13"/>
        <v>90</v>
      </c>
      <c r="BE7" s="63"/>
      <c r="BF7" s="64">
        <f>BF8</f>
        <v>81</v>
      </c>
      <c r="BG7" s="64">
        <f t="shared" ref="BG7:BO7" si="14">BG8</f>
        <v>77</v>
      </c>
      <c r="BH7" s="64">
        <f t="shared" si="14"/>
        <v>80</v>
      </c>
      <c r="BI7" s="64">
        <f t="shared" si="14"/>
        <v>66.099999999999994</v>
      </c>
      <c r="BJ7" s="64">
        <f t="shared" si="14"/>
        <v>74.900000000000006</v>
      </c>
      <c r="BK7" s="64">
        <f t="shared" si="14"/>
        <v>18.2</v>
      </c>
      <c r="BL7" s="64">
        <f t="shared" si="14"/>
        <v>17.5</v>
      </c>
      <c r="BM7" s="64">
        <f t="shared" si="14"/>
        <v>14.3</v>
      </c>
      <c r="BN7" s="64">
        <f t="shared" si="14"/>
        <v>11.8</v>
      </c>
      <c r="BO7" s="64">
        <f t="shared" si="14"/>
        <v>8.6</v>
      </c>
      <c r="BP7" s="61"/>
      <c r="BQ7" s="65">
        <f>BQ8</f>
        <v>628984</v>
      </c>
      <c r="BR7" s="65">
        <f t="shared" ref="BR7:BZ7" si="15">BR8</f>
        <v>564502</v>
      </c>
      <c r="BS7" s="65">
        <f t="shared" si="15"/>
        <v>627715</v>
      </c>
      <c r="BT7" s="65">
        <f t="shared" si="15"/>
        <v>505744</v>
      </c>
      <c r="BU7" s="65">
        <f t="shared" si="15"/>
        <v>568218</v>
      </c>
      <c r="BV7" s="65">
        <f t="shared" si="15"/>
        <v>37843</v>
      </c>
      <c r="BW7" s="65">
        <f t="shared" si="15"/>
        <v>36318</v>
      </c>
      <c r="BX7" s="65">
        <f t="shared" si="15"/>
        <v>37745</v>
      </c>
      <c r="BY7" s="65">
        <f t="shared" si="15"/>
        <v>35151</v>
      </c>
      <c r="BZ7" s="65">
        <f t="shared" si="15"/>
        <v>29367</v>
      </c>
      <c r="CA7" s="63"/>
      <c r="CB7" s="64" t="s">
        <v>107</v>
      </c>
      <c r="CC7" s="64" t="s">
        <v>107</v>
      </c>
      <c r="CD7" s="64" t="s">
        <v>107</v>
      </c>
      <c r="CE7" s="64" t="s">
        <v>107</v>
      </c>
      <c r="CF7" s="64" t="s">
        <v>107</v>
      </c>
      <c r="CG7" s="64" t="s">
        <v>107</v>
      </c>
      <c r="CH7" s="64" t="s">
        <v>107</v>
      </c>
      <c r="CI7" s="64" t="s">
        <v>107</v>
      </c>
      <c r="CJ7" s="64" t="s">
        <v>107</v>
      </c>
      <c r="CK7" s="64" t="s">
        <v>105</v>
      </c>
      <c r="CL7" s="61"/>
      <c r="CM7" s="63">
        <f>CM8</f>
        <v>0</v>
      </c>
      <c r="CN7" s="63">
        <f>CN8</f>
        <v>427392</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351.1</v>
      </c>
      <c r="DF7" s="64">
        <f t="shared" si="16"/>
        <v>278.89999999999998</v>
      </c>
      <c r="DG7" s="64">
        <f t="shared" si="16"/>
        <v>205.5</v>
      </c>
      <c r="DH7" s="64">
        <f t="shared" si="16"/>
        <v>187.9</v>
      </c>
      <c r="DI7" s="64">
        <f t="shared" si="16"/>
        <v>139.69999999999999</v>
      </c>
      <c r="DJ7" s="61"/>
      <c r="DK7" s="64">
        <f>DK8</f>
        <v>166.6</v>
      </c>
      <c r="DL7" s="64">
        <f t="shared" ref="DL7:DT7" si="17">DL8</f>
        <v>178.1</v>
      </c>
      <c r="DM7" s="64">
        <f t="shared" si="17"/>
        <v>186.1</v>
      </c>
      <c r="DN7" s="64">
        <f t="shared" si="17"/>
        <v>179.8</v>
      </c>
      <c r="DO7" s="64">
        <f t="shared" si="17"/>
        <v>171.4</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271004</v>
      </c>
      <c r="D8" s="67">
        <v>47</v>
      </c>
      <c r="E8" s="67">
        <v>14</v>
      </c>
      <c r="F8" s="67">
        <v>0</v>
      </c>
      <c r="G8" s="67">
        <v>23</v>
      </c>
      <c r="H8" s="67" t="s">
        <v>108</v>
      </c>
      <c r="I8" s="67" t="s">
        <v>109</v>
      </c>
      <c r="J8" s="67" t="s">
        <v>110</v>
      </c>
      <c r="K8" s="67" t="s">
        <v>111</v>
      </c>
      <c r="L8" s="67" t="s">
        <v>112</v>
      </c>
      <c r="M8" s="67" t="s">
        <v>113</v>
      </c>
      <c r="N8" s="67" t="s">
        <v>114</v>
      </c>
      <c r="O8" s="68" t="s">
        <v>115</v>
      </c>
      <c r="P8" s="69" t="s">
        <v>116</v>
      </c>
      <c r="Q8" s="69" t="s">
        <v>117</v>
      </c>
      <c r="R8" s="70">
        <v>21</v>
      </c>
      <c r="S8" s="69" t="s">
        <v>118</v>
      </c>
      <c r="T8" s="69" t="s">
        <v>119</v>
      </c>
      <c r="U8" s="70">
        <v>47</v>
      </c>
      <c r="V8" s="70">
        <v>1030</v>
      </c>
      <c r="W8" s="70">
        <v>600</v>
      </c>
      <c r="X8" s="69" t="s">
        <v>120</v>
      </c>
      <c r="Y8" s="71">
        <v>531</v>
      </c>
      <c r="Z8" s="71">
        <v>431</v>
      </c>
      <c r="AA8" s="71">
        <v>501</v>
      </c>
      <c r="AB8" s="71">
        <v>294.7</v>
      </c>
      <c r="AC8" s="71">
        <v>397.9</v>
      </c>
      <c r="AD8" s="71">
        <v>110.9</v>
      </c>
      <c r="AE8" s="71">
        <v>113.4</v>
      </c>
      <c r="AF8" s="71">
        <v>191.4</v>
      </c>
      <c r="AG8" s="71">
        <v>141.30000000000001</v>
      </c>
      <c r="AH8" s="71">
        <v>128.30000000000001</v>
      </c>
      <c r="AI8" s="68">
        <v>297.10000000000002</v>
      </c>
      <c r="AJ8" s="71">
        <v>0</v>
      </c>
      <c r="AK8" s="71">
        <v>0</v>
      </c>
      <c r="AL8" s="71">
        <v>0</v>
      </c>
      <c r="AM8" s="71">
        <v>0</v>
      </c>
      <c r="AN8" s="71">
        <v>0</v>
      </c>
      <c r="AO8" s="71">
        <v>10</v>
      </c>
      <c r="AP8" s="71">
        <v>9.5</v>
      </c>
      <c r="AQ8" s="71">
        <v>15.1</v>
      </c>
      <c r="AR8" s="71">
        <v>15</v>
      </c>
      <c r="AS8" s="71">
        <v>10.5</v>
      </c>
      <c r="AT8" s="68">
        <v>5.3</v>
      </c>
      <c r="AU8" s="72">
        <v>0</v>
      </c>
      <c r="AV8" s="72">
        <v>0</v>
      </c>
      <c r="AW8" s="72">
        <v>0</v>
      </c>
      <c r="AX8" s="72">
        <v>0</v>
      </c>
      <c r="AY8" s="72">
        <v>0</v>
      </c>
      <c r="AZ8" s="72">
        <v>202</v>
      </c>
      <c r="BA8" s="72">
        <v>177</v>
      </c>
      <c r="BB8" s="72">
        <v>145</v>
      </c>
      <c r="BC8" s="72">
        <v>108</v>
      </c>
      <c r="BD8" s="72">
        <v>90</v>
      </c>
      <c r="BE8" s="72">
        <v>30</v>
      </c>
      <c r="BF8" s="71">
        <v>81</v>
      </c>
      <c r="BG8" s="71">
        <v>77</v>
      </c>
      <c r="BH8" s="71">
        <v>80</v>
      </c>
      <c r="BI8" s="71">
        <v>66.099999999999994</v>
      </c>
      <c r="BJ8" s="71">
        <v>74.900000000000006</v>
      </c>
      <c r="BK8" s="71">
        <v>18.2</v>
      </c>
      <c r="BL8" s="71">
        <v>17.5</v>
      </c>
      <c r="BM8" s="71">
        <v>14.3</v>
      </c>
      <c r="BN8" s="71">
        <v>11.8</v>
      </c>
      <c r="BO8" s="71">
        <v>8.6</v>
      </c>
      <c r="BP8" s="68">
        <v>26.3</v>
      </c>
      <c r="BQ8" s="72">
        <v>628984</v>
      </c>
      <c r="BR8" s="72">
        <v>564502</v>
      </c>
      <c r="BS8" s="72">
        <v>627715</v>
      </c>
      <c r="BT8" s="73">
        <v>505744</v>
      </c>
      <c r="BU8" s="73">
        <v>568218</v>
      </c>
      <c r="BV8" s="72">
        <v>37843</v>
      </c>
      <c r="BW8" s="72">
        <v>36318</v>
      </c>
      <c r="BX8" s="72">
        <v>37745</v>
      </c>
      <c r="BY8" s="72">
        <v>35151</v>
      </c>
      <c r="BZ8" s="72">
        <v>29367</v>
      </c>
      <c r="CA8" s="70">
        <v>16102</v>
      </c>
      <c r="CB8" s="71" t="s">
        <v>112</v>
      </c>
      <c r="CC8" s="71" t="s">
        <v>112</v>
      </c>
      <c r="CD8" s="71" t="s">
        <v>112</v>
      </c>
      <c r="CE8" s="71" t="s">
        <v>112</v>
      </c>
      <c r="CF8" s="71" t="s">
        <v>112</v>
      </c>
      <c r="CG8" s="71" t="s">
        <v>112</v>
      </c>
      <c r="CH8" s="71" t="s">
        <v>112</v>
      </c>
      <c r="CI8" s="71" t="s">
        <v>112</v>
      </c>
      <c r="CJ8" s="71" t="s">
        <v>112</v>
      </c>
      <c r="CK8" s="71" t="s">
        <v>112</v>
      </c>
      <c r="CL8" s="68" t="s">
        <v>112</v>
      </c>
      <c r="CM8" s="70">
        <v>0</v>
      </c>
      <c r="CN8" s="70">
        <v>427392</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351.1</v>
      </c>
      <c r="DF8" s="71">
        <v>278.89999999999998</v>
      </c>
      <c r="DG8" s="71">
        <v>205.5</v>
      </c>
      <c r="DH8" s="71">
        <v>187.9</v>
      </c>
      <c r="DI8" s="71">
        <v>139.69999999999999</v>
      </c>
      <c r="DJ8" s="68">
        <v>103.6</v>
      </c>
      <c r="DK8" s="71">
        <v>166.6</v>
      </c>
      <c r="DL8" s="71">
        <v>178.1</v>
      </c>
      <c r="DM8" s="71">
        <v>186.1</v>
      </c>
      <c r="DN8" s="71">
        <v>179.8</v>
      </c>
      <c r="DO8" s="71">
        <v>171.4</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上西　誉則</cp:lastModifiedBy>
  <dcterms:created xsi:type="dcterms:W3CDTF">2019-12-05T07:25:26Z</dcterms:created>
  <dcterms:modified xsi:type="dcterms:W3CDTF">2020-01-29T03:25:40Z</dcterms:modified>
  <cp:category/>
</cp:coreProperties>
</file>