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RGKAW4la5VDYECUwPfCpMgAxloVhK0D2+io+9ajlBhunlRHxrd+V10va72WEhvQoyCKYBANC2dTk0r6g4u58bQ==" workbookSaltValue="exVa/UTAA3lLZ2mYozD+/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MA30" i="4"/>
  <c r="IT76" i="4"/>
  <c r="CS51" i="4"/>
  <c r="HJ30" i="4"/>
  <c r="MA51" i="4"/>
  <c r="CS30" i="4"/>
  <c r="MI76" i="4"/>
  <c r="C11" i="5"/>
  <c r="D11" i="5"/>
  <c r="E11" i="5"/>
  <c r="B11" i="5"/>
  <c r="BK76" i="4" l="1"/>
  <c r="LT76" i="4"/>
  <c r="GQ51" i="4"/>
  <c r="LH30" i="4"/>
  <c r="IE76" i="4"/>
  <c r="GQ30" i="4"/>
  <c r="BZ30" i="4"/>
  <c r="LH51" i="4"/>
  <c r="BZ51" i="4"/>
  <c r="HP76" i="4"/>
  <c r="BG30" i="4"/>
  <c r="AV76" i="4"/>
  <c r="KO51" i="4"/>
  <c r="LE76" i="4"/>
  <c r="FX51" i="4"/>
  <c r="KO30" i="4"/>
  <c r="BG51" i="4"/>
  <c r="FX30" i="4"/>
  <c r="KP76" i="4"/>
  <c r="AN51" i="4"/>
  <c r="AN30" i="4"/>
  <c r="AG76" i="4"/>
  <c r="JV51" i="4"/>
  <c r="FE51" i="4"/>
  <c r="JV30" i="4"/>
  <c r="HA76" i="4"/>
  <c r="FE30" i="4"/>
  <c r="R76" i="4"/>
  <c r="JC51" i="4"/>
  <c r="GL76" i="4"/>
  <c r="U51" i="4"/>
  <c r="EL30" i="4"/>
  <c r="U30" i="4"/>
  <c r="EL51" i="4"/>
  <c r="JC30" i="4"/>
  <c r="KA76" i="4"/>
</calcChain>
</file>

<file path=xl/sharedStrings.xml><?xml version="1.0" encoding="utf-8"?>
<sst xmlns="http://schemas.openxmlformats.org/spreadsheetml/2006/main" count="278" uniqueCount="126">
  <si>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</si>
  <si>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</si>
  <si>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</si>
  <si>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</si>
  <si>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</si>
  <si>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</si>
  <si>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</si>
  <si>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</si>
  <si>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</si>
  <si>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</si>
  <si>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</si>
  <si>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</si>
  <si>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</si>
  <si>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</si>
  <si>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</si>
  <si>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</si>
  <si>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</si>
  <si>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</si>
  <si>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</si>
  <si>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</si>
  <si>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</si>
  <si>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</si>
  <si>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</si>
  <si>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</si>
  <si>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</si>
  <si>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</si>
  <si>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</si>
  <si>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</si>
  <si>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</si>
  <si>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</si>
  <si>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</si>
  <si>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</si>
  <si>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</si>
  <si>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</si>
  <si>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</si>
  <si>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</si>
  <si>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</si>
  <si>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</si>
  <si>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</si>
  <si>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</si>
  <si>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</si>
  <si>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</si>
  <si>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</si>
  <si>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</si>
  <si>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</si>
  <si>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</si>
  <si>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</si>
  <si>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</si>
  <si>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</si>
  <si>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</si>
  <si>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</si>
  <si>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</si>
  <si>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</si>
  <si>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</si>
  <si>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</si>
  <si>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</si>
  <si>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</si>
  <si>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</si>
  <si>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</si>
  <si>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</si>
  <si>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</si>
  <si>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</si>
  <si>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</si>
  <si>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</si>
  <si>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</si>
  <si>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</si>
  <si>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</si>
  <si>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</si>
  <si>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</si>
  <si>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</si>
  <si>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</si>
  <si>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</si>
  <si>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</si>
  <si>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</si>
  <si>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</si>
  <si>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</si>
  <si>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</si>
  <si>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</si>
  <si>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</si>
  <si>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</si>
  <si>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</si>
  <si>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</si>
  <si>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</si>
  <si>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</si>
  <si>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</si>
  <si>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</si>
  <si>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</si>
  <si>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</si>
  <si>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</si>
  <si>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</si>
  <si>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</si>
  <si>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</si>
  <si>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</si>
  <si>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</si>
  <si>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</si>
  <si>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</si>
  <si>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</si>
  <si>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</si>
  <si>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</si>
  <si>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</si>
  <si>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</si>
  <si>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</si>
  <si>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</si>
  <si>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</si>
  <si>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</si>
  <si>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</si>
  <si>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</si>
  <si>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</si>
  <si>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</si>
  <si>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</si>
  <si>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</si>
  <si>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</si>
  <si>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</si>
  <si>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</si>
  <si>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</si>
  <si>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</si>
  <si>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</si>
  <si>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</si>
  <si>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</si>
  <si>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</si>
  <si>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</si>
  <si>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</si>
  <si>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</si>
  <si>
    <t>・各種利用促進策を実施し、収益増に向けた効率的な駐車場運営を行っています。
・今後、躯体構造物の維持補修費など管理コストの増加が考えられます。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63" eb="164">
      <t>ヒガシ</t>
    </rPh>
    <rPh sb="164" eb="166">
      <t>ナガホリ</t>
    </rPh>
    <rPh sb="166" eb="168">
      <t>チカ</t>
    </rPh>
    <phoneticPr fontId="15"/>
  </si>
  <si>
    <t>・⑦東長堀地下駐車場は道路付属物（道路法第2条第2項）であり、敷地の地価を計上しておりません。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が発生していく見込みです（設備投資見込額はR1.10.7現在のものです）。
・⑩企業債の残高はありません。</t>
    <rPh sb="2" eb="3">
      <t>ヒガシ</t>
    </rPh>
    <rPh sb="85" eb="86">
      <t>ヒガシ</t>
    </rPh>
    <phoneticPr fontId="15"/>
  </si>
  <si>
    <t>・①収益的収支比率は、黒字であれば100％以上となる指標です。経年比較で、H27以降は数値が低下しておりますが、長堀通周辺の駐車需要そのものが低下しており、外部要因による影響といえます。
・②③他会計補助金は発生しておりません。
・④売上高GOP比率は、施設の営業に関する収益性を表す指標です。類似施設と比べて高い数値を維持しておりますが、H27以降数値が低下しております。要因としては、①と同様です。
・⑤EBITDAとは、営業収益と同様、その経年の推移を見て企業の収益が継続して成長しているかどうかを判断するための指標です。類似施設と比べて高い数値を維持しておりましたが、H27以降数値が低下しております。要因としては、①と同様です。
・H26～H28は大阪市の修繕費等の経費支出が含まれておりません。</t>
    <rPh sb="31" eb="33">
      <t>ケイネン</t>
    </rPh>
    <rPh sb="33" eb="35">
      <t>ヒカク</t>
    </rPh>
    <rPh sb="40" eb="42">
      <t>イコウ</t>
    </rPh>
    <rPh sb="43" eb="45">
      <t>スウチ</t>
    </rPh>
    <rPh sb="56" eb="58">
      <t>ナガホリ</t>
    </rPh>
    <rPh sb="58" eb="59">
      <t>トオ</t>
    </rPh>
    <rPh sb="59" eb="61">
      <t>シュウヘン</t>
    </rPh>
    <rPh sb="62" eb="64">
      <t>チュウシャ</t>
    </rPh>
    <rPh sb="64" eb="66">
      <t>ジュヨウ</t>
    </rPh>
    <rPh sb="71" eb="73">
      <t>テイカ</t>
    </rPh>
    <rPh sb="78" eb="80">
      <t>ガイブ</t>
    </rPh>
    <rPh sb="80" eb="82">
      <t>ヨウイン</t>
    </rPh>
    <rPh sb="85" eb="87">
      <t>エイキョウ</t>
    </rPh>
    <rPh sb="173" eb="175">
      <t>イコウ</t>
    </rPh>
    <rPh sb="175" eb="177">
      <t>スウチ</t>
    </rPh>
    <rPh sb="178" eb="180">
      <t>テイカ</t>
    </rPh>
    <rPh sb="187" eb="189">
      <t>ヨウイン</t>
    </rPh>
    <rPh sb="196" eb="198">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</si>
</sst>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291</c:v>
                </c:pt>
                <c:pt idx="1">
                  <c:v>173</c:v>
                </c:pt>
                <c:pt idx="2">
                  <c:v>175</c:v>
                </c:pt>
                <c:pt idx="3">
                  <c:v>109.1</c:v>
                </c:pt>
                <c:pt idx="4">
                  <c:v>140.5</c:v>
                </c:pt>
              </c:numCache>
            </c:numRef>
          </c:val>
          <c:extLst xmlns:c16r2="http://schemas.microsoft.com/office/drawing/2015/06/chart">
            <c:ext xmlns:c16="http://schemas.microsoft.com/office/drawing/2014/chart" uri="{C3380CC4-5D6E-409C-BE32-E72D297353CC}">
              <c16:uniqueId val="{00000000-43BE-43A9-9288-58194C569F99}"/>
            </c:ext>
          </c:extLst>
        </c:ser>
        <c:dLbls>
          <c:showLegendKey val="0"/>
          <c:showVal val="0"/>
          <c:showCatName val="0"/>
          <c:showSerName val="0"/>
          <c:showPercent val="0"/>
          <c:showBubbleSize val="0"/>
        </c:dLbls>
        <c:gapWidth val="150"/>
        <c:axId val="310233960"/>
        <c:axId val="31023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43BE-43A9-9288-58194C569F99}"/>
            </c:ext>
          </c:extLst>
        </c:ser>
        <c:dLbls>
          <c:showLegendKey val="0"/>
          <c:showVal val="0"/>
          <c:showCatName val="0"/>
          <c:showSerName val="0"/>
          <c:showPercent val="0"/>
          <c:showBubbleSize val="0"/>
        </c:dLbls>
        <c:marker val="1"/>
        <c:smooth val="0"/>
        <c:axId val="310233960"/>
        <c:axId val="310233176"/>
      </c:lineChart>
      <c:dateAx>
        <c:axId val="310233960"/>
        <c:scaling>
          <c:orientation val="minMax"/>
        </c:scaling>
        <c:delete val="1"/>
        <c:axPos val="b"/>
        <c:numFmt formatCode="ge" sourceLinked="1"/>
        <c:majorTickMark val="none"/>
        <c:minorTickMark val="none"/>
        <c:tickLblPos val="none"/>
        <c:crossAx val="310233176"/>
        <c:crosses val="autoZero"/>
        <c:auto val="1"/>
        <c:lblOffset val="100"/>
        <c:baseTimeUnit val="years"/>
      </c:dateAx>
      <c:valAx>
        <c:axId val="31023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23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C9-421B-918F-6CC0D72C0CA6}"/>
            </c:ext>
          </c:extLst>
        </c:ser>
        <c:dLbls>
          <c:showLegendKey val="0"/>
          <c:showVal val="0"/>
          <c:showCatName val="0"/>
          <c:showSerName val="0"/>
          <c:showPercent val="0"/>
          <c:showBubbleSize val="0"/>
        </c:dLbls>
        <c:gapWidth val="150"/>
        <c:axId val="310230432"/>
        <c:axId val="3102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56C9-421B-918F-6CC0D72C0CA6}"/>
            </c:ext>
          </c:extLst>
        </c:ser>
        <c:dLbls>
          <c:showLegendKey val="0"/>
          <c:showVal val="0"/>
          <c:showCatName val="0"/>
          <c:showSerName val="0"/>
          <c:showPercent val="0"/>
          <c:showBubbleSize val="0"/>
        </c:dLbls>
        <c:marker val="1"/>
        <c:smooth val="0"/>
        <c:axId val="310230432"/>
        <c:axId val="310231216"/>
      </c:lineChart>
      <c:dateAx>
        <c:axId val="310230432"/>
        <c:scaling>
          <c:orientation val="minMax"/>
        </c:scaling>
        <c:delete val="1"/>
        <c:axPos val="b"/>
        <c:numFmt formatCode="ge" sourceLinked="1"/>
        <c:majorTickMark val="none"/>
        <c:minorTickMark val="none"/>
        <c:tickLblPos val="none"/>
        <c:crossAx val="310231216"/>
        <c:crosses val="autoZero"/>
        <c:auto val="1"/>
        <c:lblOffset val="100"/>
        <c:baseTimeUnit val="years"/>
      </c:dateAx>
      <c:valAx>
        <c:axId val="31023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23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852-4EBE-A478-5E3A6178BD31}"/>
            </c:ext>
          </c:extLst>
        </c:ser>
        <c:dLbls>
          <c:showLegendKey val="0"/>
          <c:showVal val="0"/>
          <c:showCatName val="0"/>
          <c:showSerName val="0"/>
          <c:showPercent val="0"/>
          <c:showBubbleSize val="0"/>
        </c:dLbls>
        <c:gapWidth val="150"/>
        <c:axId val="310230824"/>
        <c:axId val="31023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852-4EBE-A478-5E3A6178BD31}"/>
            </c:ext>
          </c:extLst>
        </c:ser>
        <c:dLbls>
          <c:showLegendKey val="0"/>
          <c:showVal val="0"/>
          <c:showCatName val="0"/>
          <c:showSerName val="0"/>
          <c:showPercent val="0"/>
          <c:showBubbleSize val="0"/>
        </c:dLbls>
        <c:marker val="1"/>
        <c:smooth val="0"/>
        <c:axId val="310230824"/>
        <c:axId val="310232784"/>
      </c:lineChart>
      <c:dateAx>
        <c:axId val="310230824"/>
        <c:scaling>
          <c:orientation val="minMax"/>
        </c:scaling>
        <c:delete val="1"/>
        <c:axPos val="b"/>
        <c:numFmt formatCode="ge" sourceLinked="1"/>
        <c:majorTickMark val="none"/>
        <c:minorTickMark val="none"/>
        <c:tickLblPos val="none"/>
        <c:crossAx val="310232784"/>
        <c:crosses val="autoZero"/>
        <c:auto val="1"/>
        <c:lblOffset val="100"/>
        <c:baseTimeUnit val="years"/>
      </c:dateAx>
      <c:valAx>
        <c:axId val="31023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23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07A-492A-9636-4DF2BC83340F}"/>
            </c:ext>
          </c:extLst>
        </c:ser>
        <c:dLbls>
          <c:showLegendKey val="0"/>
          <c:showVal val="0"/>
          <c:showCatName val="0"/>
          <c:showSerName val="0"/>
          <c:showPercent val="0"/>
          <c:showBubbleSize val="0"/>
        </c:dLbls>
        <c:gapWidth val="150"/>
        <c:axId val="312929776"/>
        <c:axId val="3129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07A-492A-9636-4DF2BC83340F}"/>
            </c:ext>
          </c:extLst>
        </c:ser>
        <c:dLbls>
          <c:showLegendKey val="0"/>
          <c:showVal val="0"/>
          <c:showCatName val="0"/>
          <c:showSerName val="0"/>
          <c:showPercent val="0"/>
          <c:showBubbleSize val="0"/>
        </c:dLbls>
        <c:marker val="1"/>
        <c:smooth val="0"/>
        <c:axId val="312929776"/>
        <c:axId val="312927424"/>
      </c:lineChart>
      <c:dateAx>
        <c:axId val="312929776"/>
        <c:scaling>
          <c:orientation val="minMax"/>
        </c:scaling>
        <c:delete val="1"/>
        <c:axPos val="b"/>
        <c:numFmt formatCode="ge" sourceLinked="1"/>
        <c:majorTickMark val="none"/>
        <c:minorTickMark val="none"/>
        <c:tickLblPos val="none"/>
        <c:crossAx val="312927424"/>
        <c:crosses val="autoZero"/>
        <c:auto val="1"/>
        <c:lblOffset val="100"/>
        <c:baseTimeUnit val="years"/>
      </c:dateAx>
      <c:valAx>
        <c:axId val="31292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2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42-4DC8-81F1-96D3AA09A198}"/>
            </c:ext>
          </c:extLst>
        </c:ser>
        <c:dLbls>
          <c:showLegendKey val="0"/>
          <c:showVal val="0"/>
          <c:showCatName val="0"/>
          <c:showSerName val="0"/>
          <c:showPercent val="0"/>
          <c:showBubbleSize val="0"/>
        </c:dLbls>
        <c:gapWidth val="150"/>
        <c:axId val="312925072"/>
        <c:axId val="31292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5B42-4DC8-81F1-96D3AA09A198}"/>
            </c:ext>
          </c:extLst>
        </c:ser>
        <c:dLbls>
          <c:showLegendKey val="0"/>
          <c:showVal val="0"/>
          <c:showCatName val="0"/>
          <c:showSerName val="0"/>
          <c:showPercent val="0"/>
          <c:showBubbleSize val="0"/>
        </c:dLbls>
        <c:marker val="1"/>
        <c:smooth val="0"/>
        <c:axId val="312925072"/>
        <c:axId val="312927816"/>
      </c:lineChart>
      <c:dateAx>
        <c:axId val="312925072"/>
        <c:scaling>
          <c:orientation val="minMax"/>
        </c:scaling>
        <c:delete val="1"/>
        <c:axPos val="b"/>
        <c:numFmt formatCode="ge" sourceLinked="1"/>
        <c:majorTickMark val="none"/>
        <c:minorTickMark val="none"/>
        <c:tickLblPos val="none"/>
        <c:crossAx val="312927816"/>
        <c:crosses val="autoZero"/>
        <c:auto val="1"/>
        <c:lblOffset val="100"/>
        <c:baseTimeUnit val="years"/>
      </c:dateAx>
      <c:valAx>
        <c:axId val="31292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2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A9-402B-B4C0-C54C40E182EF}"/>
            </c:ext>
          </c:extLst>
        </c:ser>
        <c:dLbls>
          <c:showLegendKey val="0"/>
          <c:showVal val="0"/>
          <c:showCatName val="0"/>
          <c:showSerName val="0"/>
          <c:showPercent val="0"/>
          <c:showBubbleSize val="0"/>
        </c:dLbls>
        <c:gapWidth val="150"/>
        <c:axId val="312932128"/>
        <c:axId val="31292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74A9-402B-B4C0-C54C40E182EF}"/>
            </c:ext>
          </c:extLst>
        </c:ser>
        <c:dLbls>
          <c:showLegendKey val="0"/>
          <c:showVal val="0"/>
          <c:showCatName val="0"/>
          <c:showSerName val="0"/>
          <c:showPercent val="0"/>
          <c:showBubbleSize val="0"/>
        </c:dLbls>
        <c:marker val="1"/>
        <c:smooth val="0"/>
        <c:axId val="312932128"/>
        <c:axId val="312926248"/>
      </c:lineChart>
      <c:dateAx>
        <c:axId val="312932128"/>
        <c:scaling>
          <c:orientation val="minMax"/>
        </c:scaling>
        <c:delete val="1"/>
        <c:axPos val="b"/>
        <c:numFmt formatCode="ge" sourceLinked="1"/>
        <c:majorTickMark val="none"/>
        <c:minorTickMark val="none"/>
        <c:tickLblPos val="none"/>
        <c:crossAx val="312926248"/>
        <c:crosses val="autoZero"/>
        <c:auto val="1"/>
        <c:lblOffset val="100"/>
        <c:baseTimeUnit val="years"/>
      </c:dateAx>
      <c:valAx>
        <c:axId val="312926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9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104.1</c:v>
                </c:pt>
                <c:pt idx="1">
                  <c:v>101.1</c:v>
                </c:pt>
                <c:pt idx="2">
                  <c:v>103.3</c:v>
                </c:pt>
                <c:pt idx="3">
                  <c:v>108.1</c:v>
                </c:pt>
                <c:pt idx="4">
                  <c:v>109.3</c:v>
                </c:pt>
              </c:numCache>
            </c:numRef>
          </c:val>
          <c:extLst xmlns:c16r2="http://schemas.microsoft.com/office/drawing/2015/06/chart">
            <c:ext xmlns:c16="http://schemas.microsoft.com/office/drawing/2014/chart" uri="{C3380CC4-5D6E-409C-BE32-E72D297353CC}">
              <c16:uniqueId val="{00000000-FEA8-4954-9304-2DB2B3CCA3E3}"/>
            </c:ext>
          </c:extLst>
        </c:ser>
        <c:dLbls>
          <c:showLegendKey val="0"/>
          <c:showVal val="0"/>
          <c:showCatName val="0"/>
          <c:showSerName val="0"/>
          <c:showPercent val="0"/>
          <c:showBubbleSize val="0"/>
        </c:dLbls>
        <c:gapWidth val="150"/>
        <c:axId val="312931344"/>
        <c:axId val="31293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FEA8-4954-9304-2DB2B3CCA3E3}"/>
            </c:ext>
          </c:extLst>
        </c:ser>
        <c:dLbls>
          <c:showLegendKey val="0"/>
          <c:showVal val="0"/>
          <c:showCatName val="0"/>
          <c:showSerName val="0"/>
          <c:showPercent val="0"/>
          <c:showBubbleSize val="0"/>
        </c:dLbls>
        <c:marker val="1"/>
        <c:smooth val="0"/>
        <c:axId val="312931344"/>
        <c:axId val="312932520"/>
      </c:lineChart>
      <c:dateAx>
        <c:axId val="312931344"/>
        <c:scaling>
          <c:orientation val="minMax"/>
        </c:scaling>
        <c:delete val="1"/>
        <c:axPos val="b"/>
        <c:numFmt formatCode="ge" sourceLinked="1"/>
        <c:majorTickMark val="none"/>
        <c:minorTickMark val="none"/>
        <c:tickLblPos val="none"/>
        <c:crossAx val="312932520"/>
        <c:crosses val="autoZero"/>
        <c:auto val="1"/>
        <c:lblOffset val="100"/>
        <c:baseTimeUnit val="years"/>
      </c:dateAx>
      <c:valAx>
        <c:axId val="31293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3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66</c:v>
                </c:pt>
                <c:pt idx="1">
                  <c:v>42</c:v>
                </c:pt>
                <c:pt idx="2">
                  <c:v>43</c:v>
                </c:pt>
                <c:pt idx="3">
                  <c:v>8.4</c:v>
                </c:pt>
                <c:pt idx="4">
                  <c:v>28.8</c:v>
                </c:pt>
              </c:numCache>
            </c:numRef>
          </c:val>
          <c:extLst xmlns:c16r2="http://schemas.microsoft.com/office/drawing/2015/06/chart">
            <c:ext xmlns:c16="http://schemas.microsoft.com/office/drawing/2014/chart" uri="{C3380CC4-5D6E-409C-BE32-E72D297353CC}">
              <c16:uniqueId val="{00000000-F05F-44A7-A0D8-1CA7907CA0BD}"/>
            </c:ext>
          </c:extLst>
        </c:ser>
        <c:dLbls>
          <c:showLegendKey val="0"/>
          <c:showVal val="0"/>
          <c:showCatName val="0"/>
          <c:showSerName val="0"/>
          <c:showPercent val="0"/>
          <c:showBubbleSize val="0"/>
        </c:dLbls>
        <c:gapWidth val="150"/>
        <c:axId val="312928208"/>
        <c:axId val="3129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F05F-44A7-A0D8-1CA7907CA0BD}"/>
            </c:ext>
          </c:extLst>
        </c:ser>
        <c:dLbls>
          <c:showLegendKey val="0"/>
          <c:showVal val="0"/>
          <c:showCatName val="0"/>
          <c:showSerName val="0"/>
          <c:showPercent val="0"/>
          <c:showBubbleSize val="0"/>
        </c:dLbls>
        <c:marker val="1"/>
        <c:smooth val="0"/>
        <c:axId val="312928208"/>
        <c:axId val="312928992"/>
      </c:lineChart>
      <c:dateAx>
        <c:axId val="312928208"/>
        <c:scaling>
          <c:orientation val="minMax"/>
        </c:scaling>
        <c:delete val="1"/>
        <c:axPos val="b"/>
        <c:numFmt formatCode="ge" sourceLinked="1"/>
        <c:majorTickMark val="none"/>
        <c:minorTickMark val="none"/>
        <c:tickLblPos val="none"/>
        <c:crossAx val="312928992"/>
        <c:crosses val="autoZero"/>
        <c:auto val="1"/>
        <c:lblOffset val="100"/>
        <c:baseTimeUnit val="years"/>
      </c:dateAx>
      <c:valAx>
        <c:axId val="3129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2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71204</c:v>
                </c:pt>
                <c:pt idx="1">
                  <c:v>42858</c:v>
                </c:pt>
                <c:pt idx="2">
                  <c:v>43808</c:v>
                </c:pt>
                <c:pt idx="3">
                  <c:v>8999</c:v>
                </c:pt>
                <c:pt idx="4">
                  <c:v>32565</c:v>
                </c:pt>
              </c:numCache>
            </c:numRef>
          </c:val>
          <c:extLst xmlns:c16r2="http://schemas.microsoft.com/office/drawing/2015/06/chart">
            <c:ext xmlns:c16="http://schemas.microsoft.com/office/drawing/2014/chart" uri="{C3380CC4-5D6E-409C-BE32-E72D297353CC}">
              <c16:uniqueId val="{00000000-7295-4272-A52A-EE0C470B6F5C}"/>
            </c:ext>
          </c:extLst>
        </c:ser>
        <c:dLbls>
          <c:showLegendKey val="0"/>
          <c:showVal val="0"/>
          <c:showCatName val="0"/>
          <c:showSerName val="0"/>
          <c:showPercent val="0"/>
          <c:showBubbleSize val="0"/>
        </c:dLbls>
        <c:gapWidth val="150"/>
        <c:axId val="312925856"/>
        <c:axId val="3129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7295-4272-A52A-EE0C470B6F5C}"/>
            </c:ext>
          </c:extLst>
        </c:ser>
        <c:dLbls>
          <c:showLegendKey val="0"/>
          <c:showVal val="0"/>
          <c:showCatName val="0"/>
          <c:showSerName val="0"/>
          <c:showPercent val="0"/>
          <c:showBubbleSize val="0"/>
        </c:dLbls>
        <c:marker val="1"/>
        <c:smooth val="0"/>
        <c:axId val="312925856"/>
        <c:axId val="312930560"/>
      </c:lineChart>
      <c:dateAx>
        <c:axId val="312925856"/>
        <c:scaling>
          <c:orientation val="minMax"/>
        </c:scaling>
        <c:delete val="1"/>
        <c:axPos val="b"/>
        <c:numFmt formatCode="ge" sourceLinked="1"/>
        <c:majorTickMark val="none"/>
        <c:minorTickMark val="none"/>
        <c:tickLblPos val="none"/>
        <c:crossAx val="312930560"/>
        <c:crosses val="autoZero"/>
        <c:auto val="1"/>
        <c:lblOffset val="100"/>
        <c:baseTimeUnit val="years"/>
      </c:dateAx>
      <c:valAx>
        <c:axId val="31293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9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東長堀地下駐車場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125</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291</v>
      </c>
      <c r="V31" s="118"/>
      <c r="W31" s="118"/>
      <c r="X31" s="118"/>
      <c r="Y31" s="118"/>
      <c r="Z31" s="118"/>
      <c r="AA31" s="118"/>
      <c r="AB31" s="118"/>
      <c r="AC31" s="118"/>
      <c r="AD31" s="118"/>
      <c r="AE31" s="118"/>
      <c r="AF31" s="118"/>
      <c r="AG31" s="118"/>
      <c r="AH31" s="118"/>
      <c r="AI31" s="118"/>
      <c r="AJ31" s="118"/>
      <c r="AK31" s="118"/>
      <c r="AL31" s="118"/>
      <c r="AM31" s="118"/>
      <c r="AN31" s="118">
        <f>データ!Z7</f>
        <v>173</v>
      </c>
      <c r="AO31" s="118"/>
      <c r="AP31" s="118"/>
      <c r="AQ31" s="118"/>
      <c r="AR31" s="118"/>
      <c r="AS31" s="118"/>
      <c r="AT31" s="118"/>
      <c r="AU31" s="118"/>
      <c r="AV31" s="118"/>
      <c r="AW31" s="118"/>
      <c r="AX31" s="118"/>
      <c r="AY31" s="118"/>
      <c r="AZ31" s="118"/>
      <c r="BA31" s="118"/>
      <c r="BB31" s="118"/>
      <c r="BC31" s="118"/>
      <c r="BD31" s="118"/>
      <c r="BE31" s="118"/>
      <c r="BF31" s="118"/>
      <c r="BG31" s="118">
        <f>データ!AA7</f>
        <v>175</v>
      </c>
      <c r="BH31" s="118"/>
      <c r="BI31" s="118"/>
      <c r="BJ31" s="118"/>
      <c r="BK31" s="118"/>
      <c r="BL31" s="118"/>
      <c r="BM31" s="118"/>
      <c r="BN31" s="118"/>
      <c r="BO31" s="118"/>
      <c r="BP31" s="118"/>
      <c r="BQ31" s="118"/>
      <c r="BR31" s="118"/>
      <c r="BS31" s="118"/>
      <c r="BT31" s="118"/>
      <c r="BU31" s="118"/>
      <c r="BV31" s="118"/>
      <c r="BW31" s="118"/>
      <c r="BX31" s="118"/>
      <c r="BY31" s="118"/>
      <c r="BZ31" s="118">
        <f>データ!AB7</f>
        <v>109.1</v>
      </c>
      <c r="CA31" s="118"/>
      <c r="CB31" s="118"/>
      <c r="CC31" s="118"/>
      <c r="CD31" s="118"/>
      <c r="CE31" s="118"/>
      <c r="CF31" s="118"/>
      <c r="CG31" s="118"/>
      <c r="CH31" s="118"/>
      <c r="CI31" s="118"/>
      <c r="CJ31" s="118"/>
      <c r="CK31" s="118"/>
      <c r="CL31" s="118"/>
      <c r="CM31" s="118"/>
      <c r="CN31" s="118"/>
      <c r="CO31" s="118"/>
      <c r="CP31" s="118"/>
      <c r="CQ31" s="118"/>
      <c r="CR31" s="118"/>
      <c r="CS31" s="118">
        <f>データ!AC7</f>
        <v>140.5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104.1</v>
      </c>
      <c r="JD31" s="120"/>
      <c r="JE31" s="120"/>
      <c r="JF31" s="120"/>
      <c r="JG31" s="120"/>
      <c r="JH31" s="120"/>
      <c r="JI31" s="120"/>
      <c r="JJ31" s="120"/>
      <c r="JK31" s="120"/>
      <c r="JL31" s="120"/>
      <c r="JM31" s="120"/>
      <c r="JN31" s="120"/>
      <c r="JO31" s="120"/>
      <c r="JP31" s="120"/>
      <c r="JQ31" s="120"/>
      <c r="JR31" s="120"/>
      <c r="JS31" s="120"/>
      <c r="JT31" s="120"/>
      <c r="JU31" s="121"/>
      <c r="JV31" s="119">
        <f>データ!DL7</f>
        <v>101.1</v>
      </c>
      <c r="JW31" s="120"/>
      <c r="JX31" s="120"/>
      <c r="JY31" s="120"/>
      <c r="JZ31" s="120"/>
      <c r="KA31" s="120"/>
      <c r="KB31" s="120"/>
      <c r="KC31" s="120"/>
      <c r="KD31" s="120"/>
      <c r="KE31" s="120"/>
      <c r="KF31" s="120"/>
      <c r="KG31" s="120"/>
      <c r="KH31" s="120"/>
      <c r="KI31" s="120"/>
      <c r="KJ31" s="120"/>
      <c r="KK31" s="120"/>
      <c r="KL31" s="120"/>
      <c r="KM31" s="120"/>
      <c r="KN31" s="121"/>
      <c r="KO31" s="119">
        <f>データ!DM7</f>
        <v>103.3</v>
      </c>
      <c r="KP31" s="120"/>
      <c r="KQ31" s="120"/>
      <c r="KR31" s="120"/>
      <c r="KS31" s="120"/>
      <c r="KT31" s="120"/>
      <c r="KU31" s="120"/>
      <c r="KV31" s="120"/>
      <c r="KW31" s="120"/>
      <c r="KX31" s="120"/>
      <c r="KY31" s="120"/>
      <c r="KZ31" s="120"/>
      <c r="LA31" s="120"/>
      <c r="LB31" s="120"/>
      <c r="LC31" s="120"/>
      <c r="LD31" s="120"/>
      <c r="LE31" s="120"/>
      <c r="LF31" s="120"/>
      <c r="LG31" s="121"/>
      <c r="LH31" s="119">
        <f>データ!DN7</f>
        <v>108.1</v>
      </c>
      <c r="LI31" s="120"/>
      <c r="LJ31" s="120"/>
      <c r="LK31" s="120"/>
      <c r="LL31" s="120"/>
      <c r="LM31" s="120"/>
      <c r="LN31" s="120"/>
      <c r="LO31" s="120"/>
      <c r="LP31" s="120"/>
      <c r="LQ31" s="120"/>
      <c r="LR31" s="120"/>
      <c r="LS31" s="120"/>
      <c r="LT31" s="120"/>
      <c r="LU31" s="120"/>
      <c r="LV31" s="120"/>
      <c r="LW31" s="120"/>
      <c r="LX31" s="120"/>
      <c r="LY31" s="120"/>
      <c r="LZ31" s="121"/>
      <c r="MA31" s="119">
        <f>データ!DO7</f>
        <v>109.3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v>
      </c>
      <c r="EM52" s="118"/>
      <c r="EN52" s="118"/>
      <c r="EO52" s="118"/>
      <c r="EP52" s="118"/>
      <c r="EQ52" s="118"/>
      <c r="ER52" s="118"/>
      <c r="ES52" s="118"/>
      <c r="ET52" s="118"/>
      <c r="EU52" s="118"/>
      <c r="EV52" s="118"/>
      <c r="EW52" s="118"/>
      <c r="EX52" s="118"/>
      <c r="EY52" s="118"/>
      <c r="EZ52" s="118"/>
      <c r="FA52" s="118"/>
      <c r="FB52" s="118"/>
      <c r="FC52" s="118"/>
      <c r="FD52" s="118"/>
      <c r="FE52" s="118">
        <f>データ!BG7</f>
        <v>42</v>
      </c>
      <c r="FF52" s="118"/>
      <c r="FG52" s="118"/>
      <c r="FH52" s="118"/>
      <c r="FI52" s="118"/>
      <c r="FJ52" s="118"/>
      <c r="FK52" s="118"/>
      <c r="FL52" s="118"/>
      <c r="FM52" s="118"/>
      <c r="FN52" s="118"/>
      <c r="FO52" s="118"/>
      <c r="FP52" s="118"/>
      <c r="FQ52" s="118"/>
      <c r="FR52" s="118"/>
      <c r="FS52" s="118"/>
      <c r="FT52" s="118"/>
      <c r="FU52" s="118"/>
      <c r="FV52" s="118"/>
      <c r="FW52" s="118"/>
      <c r="FX52" s="118">
        <f>データ!BH7</f>
        <v>43</v>
      </c>
      <c r="FY52" s="118"/>
      <c r="FZ52" s="118"/>
      <c r="GA52" s="118"/>
      <c r="GB52" s="118"/>
      <c r="GC52" s="118"/>
      <c r="GD52" s="118"/>
      <c r="GE52" s="118"/>
      <c r="GF52" s="118"/>
      <c r="GG52" s="118"/>
      <c r="GH52" s="118"/>
      <c r="GI52" s="118"/>
      <c r="GJ52" s="118"/>
      <c r="GK52" s="118"/>
      <c r="GL52" s="118"/>
      <c r="GM52" s="118"/>
      <c r="GN52" s="118"/>
      <c r="GO52" s="118"/>
      <c r="GP52" s="118"/>
      <c r="GQ52" s="118">
        <f>データ!BI7</f>
        <v>8.4</v>
      </c>
      <c r="GR52" s="118"/>
      <c r="GS52" s="118"/>
      <c r="GT52" s="118"/>
      <c r="GU52" s="118"/>
      <c r="GV52" s="118"/>
      <c r="GW52" s="118"/>
      <c r="GX52" s="118"/>
      <c r="GY52" s="118"/>
      <c r="GZ52" s="118"/>
      <c r="HA52" s="118"/>
      <c r="HB52" s="118"/>
      <c r="HC52" s="118"/>
      <c r="HD52" s="118"/>
      <c r="HE52" s="118"/>
      <c r="HF52" s="118"/>
      <c r="HG52" s="118"/>
      <c r="HH52" s="118"/>
      <c r="HI52" s="118"/>
      <c r="HJ52" s="118">
        <f>データ!BJ7</f>
        <v>28.8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71204</v>
      </c>
      <c r="JD52" s="125"/>
      <c r="JE52" s="125"/>
      <c r="JF52" s="125"/>
      <c r="JG52" s="125"/>
      <c r="JH52" s="125"/>
      <c r="JI52" s="125"/>
      <c r="JJ52" s="125"/>
      <c r="JK52" s="125"/>
      <c r="JL52" s="125"/>
      <c r="JM52" s="125"/>
      <c r="JN52" s="125"/>
      <c r="JO52" s="125"/>
      <c r="JP52" s="125"/>
      <c r="JQ52" s="125"/>
      <c r="JR52" s="125"/>
      <c r="JS52" s="125"/>
      <c r="JT52" s="125"/>
      <c r="JU52" s="125"/>
      <c r="JV52" s="125">
        <f>データ!BR7</f>
        <v>42858</v>
      </c>
      <c r="JW52" s="125"/>
      <c r="JX52" s="125"/>
      <c r="JY52" s="125"/>
      <c r="JZ52" s="125"/>
      <c r="KA52" s="125"/>
      <c r="KB52" s="125"/>
      <c r="KC52" s="125"/>
      <c r="KD52" s="125"/>
      <c r="KE52" s="125"/>
      <c r="KF52" s="125"/>
      <c r="KG52" s="125"/>
      <c r="KH52" s="125"/>
      <c r="KI52" s="125"/>
      <c r="KJ52" s="125"/>
      <c r="KK52" s="125"/>
      <c r="KL52" s="125"/>
      <c r="KM52" s="125"/>
      <c r="KN52" s="125"/>
      <c r="KO52" s="125">
        <f>データ!BS7</f>
        <v>43808</v>
      </c>
      <c r="KP52" s="125"/>
      <c r="KQ52" s="125"/>
      <c r="KR52" s="125"/>
      <c r="KS52" s="125"/>
      <c r="KT52" s="125"/>
      <c r="KU52" s="125"/>
      <c r="KV52" s="125"/>
      <c r="KW52" s="125"/>
      <c r="KX52" s="125"/>
      <c r="KY52" s="125"/>
      <c r="KZ52" s="125"/>
      <c r="LA52" s="125"/>
      <c r="LB52" s="125"/>
      <c r="LC52" s="125"/>
      <c r="LD52" s="125"/>
      <c r="LE52" s="125"/>
      <c r="LF52" s="125"/>
      <c r="LG52" s="125"/>
      <c r="LH52" s="125">
        <f>データ!BT7</f>
        <v>8999</v>
      </c>
      <c r="LI52" s="125"/>
      <c r="LJ52" s="125"/>
      <c r="LK52" s="125"/>
      <c r="LL52" s="125"/>
      <c r="LM52" s="125"/>
      <c r="LN52" s="125"/>
      <c r="LO52" s="125"/>
      <c r="LP52" s="125"/>
      <c r="LQ52" s="125"/>
      <c r="LR52" s="125"/>
      <c r="LS52" s="125"/>
      <c r="LT52" s="125"/>
      <c r="LU52" s="125"/>
      <c r="LV52" s="125"/>
      <c r="LW52" s="125"/>
      <c r="LX52" s="125"/>
      <c r="LY52" s="125"/>
      <c r="LZ52" s="125"/>
      <c r="MA52" s="125">
        <f>データ!BU7</f>
        <v>32565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21347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RceFeO1Umm2znIZ6ypZzVoteX7BUVaDzX/Ylj6EdilB6UHdDo3Rx7EhwjPNSYdj1/b4zAD/HdEckEwS20PLZQ==" saltValue="ys6TwC2ej9Ne2yHPrDfRv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271004</v>
      </c>
      <c r="D6" s="60">
        <f t="shared" si="1"/>
        <v>47</v>
      </c>
      <c r="E6" s="60">
        <f t="shared" si="1"/>
        <v>14</v>
      </c>
      <c r="F6" s="60">
        <f t="shared" si="1"/>
        <v>0</v>
      </c>
      <c r="G6" s="60">
        <f t="shared" si="1"/>
        <v>24</v>
      </c>
      <c r="H6" s="60" t="str">
        <f>SUBSTITUTE(H8,"　","")</f>
        <v>大阪府大阪市</v>
      </c>
      <c r="I6" s="60" t="str">
        <f t="shared" si="1"/>
        <v>東長堀地下駐車場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55</v>
      </c>
      <c r="S6" s="62" t="str">
        <f t="shared" si="1"/>
        <v>商業施設</v>
      </c>
      <c r="T6" s="62" t="str">
        <f t="shared" si="1"/>
        <v>有</v>
      </c>
      <c r="U6" s="63">
        <f t="shared" si="1"/>
        <v>12</v>
      </c>
      <c r="V6" s="63">
        <f t="shared" si="1"/>
        <v>270</v>
      </c>
      <c r="W6" s="63">
        <f t="shared" si="1"/>
        <v>600</v>
      </c>
      <c r="X6" s="62" t="str">
        <f t="shared" si="1"/>
        <v>利用料金制</v>
      </c>
      <c r="Y6" s="64">
        <f>IF(Y8="-",NA(),Y8)</f>
        <v>291</v>
      </c>
      <c r="Z6" s="64">
        <f t="shared" ref="Z6:AH6" si="2">IF(Z8="-",NA(),Z8)</f>
        <v>173</v>
      </c>
      <c r="AA6" s="64">
        <f t="shared" si="2"/>
        <v>175</v>
      </c>
      <c r="AB6" s="64">
        <f t="shared" si="2"/>
        <v>109.1</v>
      </c>
      <c r="AC6" s="64">
        <f t="shared" si="2"/>
        <v>140.5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66</v>
      </c>
      <c r="BG6" s="64">
        <f t="shared" ref="BG6:BO6" si="5">IF(BG8="-",NA(),BG8)</f>
        <v>42</v>
      </c>
      <c r="BH6" s="64">
        <f t="shared" si="5"/>
        <v>43</v>
      </c>
      <c r="BI6" s="64">
        <f t="shared" si="5"/>
        <v>8.4</v>
      </c>
      <c r="BJ6" s="64">
        <f t="shared" si="5"/>
        <v>28.8</v>
      </c>
      <c r="BK6" s="64">
        <f t="shared" si="5"/>
        <v>18.2</v>
      </c>
      <c r="BL6" s="64">
        <f t="shared" si="5"/>
        <v>17.5</v>
      </c>
      <c r="BM6" s="64">
        <f t="shared" si="5"/>
        <v>14.3</v>
      </c>
      <c r="BN6" s="64">
        <f t="shared" si="5"/>
        <v>11.8</v>
      </c>
      <c r="BO6" s="64">
        <f t="shared" si="5"/>
        <v>8.6</v>
      </c>
      <c r="BP6" s="61" t="str">
        <f>IF(BP8="-","",IF(BP8="-","【-】","【"&amp;SUBSTITUTE(TEXT(BP8,"#,##0.0"),"-","△")&amp;"】"))</f>
        <v>【26.3】</v>
      </c>
      <c r="BQ6" s="65">
        <f>IF(BQ8="-",NA(),BQ8)</f>
        <v>71204</v>
      </c>
      <c r="BR6" s="65">
        <f t="shared" ref="BR6:BZ6" si="6">IF(BR8="-",NA(),BR8)</f>
        <v>42858</v>
      </c>
      <c r="BS6" s="65">
        <f t="shared" si="6"/>
        <v>43808</v>
      </c>
      <c r="BT6" s="65">
        <f t="shared" si="6"/>
        <v>8999</v>
      </c>
      <c r="BU6" s="65">
        <f t="shared" si="6"/>
        <v>32565</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101</v>
      </c>
      <c r="CM6" s="63">
        <f t="shared" ref="CM6:CN6" si="7">CM8</f>
        <v>0</v>
      </c>
      <c r="CN6" s="63">
        <f t="shared" si="7"/>
        <v>21347</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104.1</v>
      </c>
      <c r="DL6" s="64">
        <f t="shared" ref="DL6:DT6" si="9">IF(DL8="-",NA(),DL8)</f>
        <v>101.1</v>
      </c>
      <c r="DM6" s="64">
        <f t="shared" si="9"/>
        <v>103.3</v>
      </c>
      <c r="DN6" s="64">
        <f t="shared" si="9"/>
        <v>108.1</v>
      </c>
      <c r="DO6" s="64">
        <f t="shared" si="9"/>
        <v>109.3</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102</v>
      </c>
      <c r="B7" s="60">
        <f t="shared" ref="B7:X7" si="10">B8</f>
        <v>2018</v>
      </c>
      <c r="C7" s="60">
        <f t="shared" si="10"/>
        <v>271004</v>
      </c>
      <c r="D7" s="60">
        <f t="shared" si="10"/>
        <v>47</v>
      </c>
      <c r="E7" s="60">
        <f t="shared" si="10"/>
        <v>14</v>
      </c>
      <c r="F7" s="60">
        <f t="shared" si="10"/>
        <v>0</v>
      </c>
      <c r="G7" s="60">
        <f t="shared" si="10"/>
        <v>24</v>
      </c>
      <c r="H7" s="60" t="str">
        <f t="shared" si="10"/>
        <v>大阪府　大阪市</v>
      </c>
      <c r="I7" s="60" t="str">
        <f t="shared" si="10"/>
        <v>東長堀地下駐車場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55</v>
      </c>
      <c r="S7" s="62" t="str">
        <f t="shared" si="10"/>
        <v>商業施設</v>
      </c>
      <c r="T7" s="62" t="str">
        <f t="shared" si="10"/>
        <v>有</v>
      </c>
      <c r="U7" s="63">
        <f t="shared" si="10"/>
        <v>12</v>
      </c>
      <c r="V7" s="63">
        <f t="shared" si="10"/>
        <v>270</v>
      </c>
      <c r="W7" s="63">
        <f t="shared" si="10"/>
        <v>600</v>
      </c>
      <c r="X7" s="62" t="str">
        <f t="shared" si="10"/>
        <v>利用料金制</v>
      </c>
      <c r="Y7" s="64">
        <f>Y8</f>
        <v>291</v>
      </c>
      <c r="Z7" s="64">
        <f t="shared" ref="Z7:AH7" si="11">Z8</f>
        <v>173</v>
      </c>
      <c r="AA7" s="64">
        <f t="shared" si="11"/>
        <v>175</v>
      </c>
      <c r="AB7" s="64">
        <f t="shared" si="11"/>
        <v>109.1</v>
      </c>
      <c r="AC7" s="64">
        <f t="shared" si="11"/>
        <v>140.5</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66</v>
      </c>
      <c r="BG7" s="64">
        <f t="shared" ref="BG7:BO7" si="14">BG8</f>
        <v>42</v>
      </c>
      <c r="BH7" s="64">
        <f t="shared" si="14"/>
        <v>43</v>
      </c>
      <c r="BI7" s="64">
        <f t="shared" si="14"/>
        <v>8.4</v>
      </c>
      <c r="BJ7" s="64">
        <f t="shared" si="14"/>
        <v>28.8</v>
      </c>
      <c r="BK7" s="64">
        <f t="shared" si="14"/>
        <v>18.2</v>
      </c>
      <c r="BL7" s="64">
        <f t="shared" si="14"/>
        <v>17.5</v>
      </c>
      <c r="BM7" s="64">
        <f t="shared" si="14"/>
        <v>14.3</v>
      </c>
      <c r="BN7" s="64">
        <f t="shared" si="14"/>
        <v>11.8</v>
      </c>
      <c r="BO7" s="64">
        <f t="shared" si="14"/>
        <v>8.6</v>
      </c>
      <c r="BP7" s="61"/>
      <c r="BQ7" s="65">
        <f>BQ8</f>
        <v>71204</v>
      </c>
      <c r="BR7" s="65">
        <f t="shared" ref="BR7:BZ7" si="15">BR8</f>
        <v>42858</v>
      </c>
      <c r="BS7" s="65">
        <f t="shared" si="15"/>
        <v>43808</v>
      </c>
      <c r="BT7" s="65">
        <f t="shared" si="15"/>
        <v>8999</v>
      </c>
      <c r="BU7" s="65">
        <f t="shared" si="15"/>
        <v>32565</v>
      </c>
      <c r="BV7" s="65">
        <f t="shared" si="15"/>
        <v>37843</v>
      </c>
      <c r="BW7" s="65">
        <f t="shared" si="15"/>
        <v>36318</v>
      </c>
      <c r="BX7" s="65">
        <f t="shared" si="15"/>
        <v>37745</v>
      </c>
      <c r="BY7" s="65">
        <f t="shared" si="15"/>
        <v>35151</v>
      </c>
      <c r="BZ7" s="65">
        <f t="shared" si="15"/>
        <v>29367</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21347</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104.1</v>
      </c>
      <c r="DL7" s="64">
        <f t="shared" ref="DL7:DT7" si="17">DL8</f>
        <v>101.1</v>
      </c>
      <c r="DM7" s="64">
        <f t="shared" si="17"/>
        <v>103.3</v>
      </c>
      <c r="DN7" s="64">
        <f t="shared" si="17"/>
        <v>108.1</v>
      </c>
      <c r="DO7" s="64">
        <f t="shared" si="17"/>
        <v>109.3</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24</v>
      </c>
      <c r="H8" s="67" t="s">
        <v>104</v>
      </c>
      <c r="I8" s="67" t="s">
        <v>105</v>
      </c>
      <c r="J8" s="67" t="s">
        <v>106</v>
      </c>
      <c r="K8" s="67" t="s">
        <v>107</v>
      </c>
      <c r="L8" s="67" t="s">
        <v>108</v>
      </c>
      <c r="M8" s="67" t="s">
        <v>109</v>
      </c>
      <c r="N8" s="67" t="s">
        <v>110</v>
      </c>
      <c r="O8" s="68" t="s">
        <v>111</v>
      </c>
      <c r="P8" s="69" t="s">
        <v>112</v>
      </c>
      <c r="Q8" s="69" t="s">
        <v>113</v>
      </c>
      <c r="R8" s="70">
        <v>55</v>
      </c>
      <c r="S8" s="69" t="s">
        <v>114</v>
      </c>
      <c r="T8" s="69" t="s">
        <v>115</v>
      </c>
      <c r="U8" s="70">
        <v>12</v>
      </c>
      <c r="V8" s="70">
        <v>270</v>
      </c>
      <c r="W8" s="70">
        <v>600</v>
      </c>
      <c r="X8" s="69" t="s">
        <v>116</v>
      </c>
      <c r="Y8" s="71">
        <v>291</v>
      </c>
      <c r="Z8" s="71">
        <v>173</v>
      </c>
      <c r="AA8" s="71">
        <v>175</v>
      </c>
      <c r="AB8" s="71">
        <v>109.1</v>
      </c>
      <c r="AC8" s="71">
        <v>140.5</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66</v>
      </c>
      <c r="BG8" s="71">
        <v>42</v>
      </c>
      <c r="BH8" s="71">
        <v>43</v>
      </c>
      <c r="BI8" s="71">
        <v>8.4</v>
      </c>
      <c r="BJ8" s="71">
        <v>28.8</v>
      </c>
      <c r="BK8" s="71">
        <v>18.2</v>
      </c>
      <c r="BL8" s="71">
        <v>17.5</v>
      </c>
      <c r="BM8" s="71">
        <v>14.3</v>
      </c>
      <c r="BN8" s="71">
        <v>11.8</v>
      </c>
      <c r="BO8" s="71">
        <v>8.6</v>
      </c>
      <c r="BP8" s="68">
        <v>26.3</v>
      </c>
      <c r="BQ8" s="72">
        <v>71204</v>
      </c>
      <c r="BR8" s="72">
        <v>42858</v>
      </c>
      <c r="BS8" s="72">
        <v>43808</v>
      </c>
      <c r="BT8" s="73">
        <v>8999</v>
      </c>
      <c r="BU8" s="73">
        <v>32565</v>
      </c>
      <c r="BV8" s="72">
        <v>37843</v>
      </c>
      <c r="BW8" s="72">
        <v>36318</v>
      </c>
      <c r="BX8" s="72">
        <v>37745</v>
      </c>
      <c r="BY8" s="72">
        <v>35151</v>
      </c>
      <c r="BZ8" s="72">
        <v>29367</v>
      </c>
      <c r="CA8" s="70">
        <v>16102</v>
      </c>
      <c r="CB8" s="71" t="s">
        <v>108</v>
      </c>
      <c r="CC8" s="71" t="s">
        <v>108</v>
      </c>
      <c r="CD8" s="71" t="s">
        <v>108</v>
      </c>
      <c r="CE8" s="71" t="s">
        <v>108</v>
      </c>
      <c r="CF8" s="71" t="s">
        <v>108</v>
      </c>
      <c r="CG8" s="71" t="s">
        <v>108</v>
      </c>
      <c r="CH8" s="71" t="s">
        <v>108</v>
      </c>
      <c r="CI8" s="71" t="s">
        <v>108</v>
      </c>
      <c r="CJ8" s="71" t="s">
        <v>108</v>
      </c>
      <c r="CK8" s="71" t="s">
        <v>108</v>
      </c>
      <c r="CL8" s="68" t="s">
        <v>108</v>
      </c>
      <c r="CM8" s="70">
        <v>0</v>
      </c>
      <c r="CN8" s="70">
        <v>21347</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351.1</v>
      </c>
      <c r="DF8" s="71">
        <v>278.89999999999998</v>
      </c>
      <c r="DG8" s="71">
        <v>205.5</v>
      </c>
      <c r="DH8" s="71">
        <v>187.9</v>
      </c>
      <c r="DI8" s="71">
        <v>139.69999999999999</v>
      </c>
      <c r="DJ8" s="68">
        <v>103.6</v>
      </c>
      <c r="DK8" s="71">
        <v>104.1</v>
      </c>
      <c r="DL8" s="71">
        <v>101.1</v>
      </c>
      <c r="DM8" s="71">
        <v>103.3</v>
      </c>
      <c r="DN8" s="71">
        <v>108.1</v>
      </c>
      <c r="DO8" s="71">
        <v>109.3</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2020-01-29T03:26:03Z</cp:lastPrinted>
  <dcterms:created xsi:type="dcterms:W3CDTF">2019-12-05T07:25:27Z</dcterms:created>
  <dcterms:modified xsi:type="dcterms:W3CDTF">2020-01-29T03:26:03Z</dcterms:modified>
  <cp:category/>
</cp:coreProperties>
</file>