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3_R01年度\20200109経営比較分析表の分析等について（依頼）\02作成\02今回回答作成2\"/>
    </mc:Choice>
  </mc:AlternateContent>
  <workbookProtection workbookAlgorithmName="SHA-512" workbookHashValue="B1YwkCky+SFFb3HnqOTEPRekYDfoOGQfAfda/zNMKf8tdrSXuJ+LPn86CbwVRG7lwedxZ6ZTEsyCz+qoU+FKUA==" workbookSaltValue="EKxgPo1CBEckJ5mV1WByB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IE76" i="4"/>
  <c r="BZ51" i="4"/>
  <c r="BZ30" i="4"/>
  <c r="LT76" i="4"/>
  <c r="GQ51" i="4"/>
  <c r="LH30" i="4"/>
  <c r="GQ30" i="4"/>
  <c r="BG51" i="4"/>
  <c r="BG30" i="4"/>
  <c r="HP76" i="4"/>
  <c r="AV76" i="4"/>
  <c r="KO51" i="4"/>
  <c r="FX51" i="4"/>
  <c r="FX30" i="4"/>
  <c r="LE76" i="4"/>
  <c r="KO30" i="4"/>
  <c r="HA76" i="4"/>
  <c r="AN51" i="4"/>
  <c r="FE30" i="4"/>
  <c r="KP76" i="4"/>
  <c r="JV30" i="4"/>
  <c r="AN30" i="4"/>
  <c r="AG76" i="4"/>
  <c r="JV51" i="4"/>
  <c r="FE51" i="4"/>
  <c r="KA76" i="4"/>
  <c r="EL51" i="4"/>
  <c r="JC30" i="4"/>
  <c r="R76" i="4"/>
  <c r="JC51" i="4"/>
  <c r="GL76" i="4"/>
  <c r="U51" i="4"/>
  <c r="EL30" i="4"/>
  <c r="U30" i="4"/>
</calcChain>
</file>

<file path=xl/sharedStrings.xml><?xml version="1.0" encoding="utf-8"?>
<sst xmlns="http://schemas.openxmlformats.org/spreadsheetml/2006/main" count="278" uniqueCount="130">
  <si>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</si>
  <si>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</si>
  <si>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</si>
  <si>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</si>
  <si>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</si>
  <si>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</si>
  <si>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</si>
  <si>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</si>
  <si>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</si>
  <si>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</si>
  <si>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</si>
  <si>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</si>
  <si>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</si>
  <si>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</si>
  <si>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</si>
  <si>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</si>
  <si>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</si>
  <si>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</si>
  <si>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</si>
  <si>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</si>
  <si>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</si>
  <si>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</si>
  <si>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</si>
  <si>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</si>
  <si>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</si>
  <si>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</si>
  <si>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</si>
  <si>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</si>
  <si>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</si>
  <si>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</si>
  <si>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</si>
  <si>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</si>
  <si>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</si>
  <si>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</si>
  <si>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</si>
  <si>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</si>
  <si>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</si>
  <si>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</si>
  <si>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</si>
  <si>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</si>
  <si>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</si>
  <si>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</si>
  <si>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</si>
  <si>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</si>
  <si>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</si>
  <si>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</si>
  <si>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</si>
  <si>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</si>
  <si>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</si>
  <si>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</si>
  <si>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</si>
  <si>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</si>
  <si>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</si>
  <si>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</si>
  <si>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</si>
  <si>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</si>
  <si>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</si>
  <si>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</si>
  <si>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</si>
  <si>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</si>
  <si>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</si>
  <si>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</si>
  <si>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</si>
  <si>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</si>
  <si>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</si>
  <si>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</si>
  <si>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</si>
  <si>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</si>
  <si>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</si>
  <si>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</si>
  <si>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</si>
  <si>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</si>
  <si>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</si>
  <si>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</si>
  <si>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</si>
  <si>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</si>
  <si>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</si>
  <si>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</si>
  <si>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</si>
  <si>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</si>
  <si>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</si>
  <si>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</si>
  <si>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</si>
  <si>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</si>
  <si>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</si>
  <si>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</si>
  <si>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</si>
  <si>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</si>
  <si>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</si>
  <si>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</si>
  <si>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</si>
  <si>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</si>
  <si>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</si>
  <si>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</si>
  <si>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</si>
  <si>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</si>
  <si>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</si>
  <si>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</si>
  <si>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</si>
  <si>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</si>
  <si>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</si>
  <si>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</si>
  <si>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</si>
  <si>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</si>
  <si>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</si>
  <si>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</si>
  <si>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</si>
  <si>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</si>
  <si>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</si>
  <si>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東長堀バス地下駐車場</t>
  </si>
  <si>
    <t>法非適用</t>
  </si>
  <si>
    <t>駐車場整備事業</t>
  </si>
  <si>
    <t>-</t>
  </si>
  <si>
    <t>Ａ３Ｂ１</t>
  </si>
  <si>
    <t>非設置</t>
  </si>
  <si>
    <t>該当数値なし</t>
  </si>
  <si>
    <t>届出駐車場</t>
  </si>
  <si>
    <t>広場式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</si>
  <si>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</si>
  <si>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</si>
  <si>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</si>
  <si>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</si>
  <si>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</si>
  <si>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</si>
  <si>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</si>
  <si>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</si>
  <si>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・⑪稼動率は、収容台数に対する一日当たり平均駐車台数の割合をいいます。
　類似施設と比較し、同水準を維持しております。本件バス駐車場の利用層は、周辺の観光エリアに外国人旅行客を降車させた後、次の集合時間までの一時駐車目的が多く、そのため、駐車車両の回転率は高い数値となっています。</t>
  </si>
  <si>
    <t>・⑦東長堀バス駐車場は道路付属物（道路法第2条第2項）であり、敷地の地価を計上しておりません。
・⑧設備投資見込額は、今後10年間で見込む建設改良費・修繕費等の金額です。東長堀バス駐車場については、今後駐車場収入で更新費用を賄ったうえで収支黒が発生していく見込みです（設備投資見込額はR1.10.7現在のものです）。
・⑩企業債の残高はありません。</t>
    <rPh sb="2" eb="3">
      <t>ヒガシ</t>
    </rPh>
    <rPh sb="85" eb="86">
      <t>ヒガシ</t>
    </rPh>
    <phoneticPr fontId="15"/>
  </si>
  <si>
    <t>・各種利用促進策を実施し、収益増に向けた効率的な駐車場運営を行っています。
・近年外国人観光客の観光バスの増加により、増収状況が続いていましたが、交通手段が観光バスから公共交通機関に変化してきていることが判明しており、今後収支水準を改善していくうえで、新たな利用層を獲得していくことが重要と考えます。
　当該需要創出に向けて、適切な料金改定の実施、周辺施設との提携等利用促進策について、指定管理者と協議してまいります。
・東長堀バス駐車場は、大阪市駐車基本計画を基に市内の路上駐車違反防止のため本市が管理運営を行っており、今後も同目的達成のため、本市が管理を継続していく方針です。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キンネン</t>
    </rPh>
    <rPh sb="48" eb="50">
      <t>カンコウ</t>
    </rPh>
    <rPh sb="53" eb="55">
      <t>ゾウカ</t>
    </rPh>
    <rPh sb="59" eb="61">
      <t>ゾウシュウ</t>
    </rPh>
    <rPh sb="61" eb="63">
      <t>ジョウキョウ</t>
    </rPh>
    <rPh sb="64" eb="65">
      <t>ツヅ</t>
    </rPh>
    <rPh sb="116" eb="118">
      <t>カイゼン</t>
    </rPh>
    <rPh sb="211" eb="212">
      <t>ヒガシ</t>
    </rPh>
    <rPh sb="212" eb="214">
      <t>ナガホリ</t>
    </rPh>
    <phoneticPr fontId="15"/>
  </si>
  <si>
    <t>・①収益的収支比率は、黒字であれば100％以上となる指標です。類似施設と比較した場合に、低い水準ですが、バス駐車場は供用台数が12台しかなく、収益規模が大きくないことが要因です。もっとも、H27においては、類似施設と比較し、数値が高くなっております。かかる要因は、維持管理コスト低減を達成できた点にありま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類似施設と比べて高い水準で推移しております。H29の低下は、設備更新が主な要因となっております。
・H26～H28は大阪市の修繕費等の経費支出が含まれておりません。</t>
    <rPh sb="103" eb="105">
      <t>ルイジ</t>
    </rPh>
    <rPh sb="105" eb="107">
      <t>シセツ</t>
    </rPh>
    <rPh sb="108" eb="110">
      <t>ヒカク</t>
    </rPh>
    <rPh sb="112" eb="114">
      <t>スウチ</t>
    </rPh>
    <rPh sb="115" eb="116">
      <t>タカ</t>
    </rPh>
    <rPh sb="128" eb="130">
      <t>ヨウイン</t>
    </rPh>
    <rPh sb="132" eb="134">
      <t>イジ</t>
    </rPh>
    <rPh sb="139" eb="141">
      <t>テイゲン</t>
    </rPh>
    <rPh sb="142" eb="144">
      <t>タッセイ</t>
    </rPh>
    <rPh sb="147" eb="148">
      <t>テン</t>
    </rPh>
    <rPh sb="294" eb="296">
      <t>テイカ</t>
    </rPh>
    <rPh sb="298" eb="300">
      <t>セツビ</t>
    </rPh>
    <rPh sb="300" eb="302">
      <t>コウシン</t>
    </rPh>
    <rPh sb="303" eb="304">
      <t>オモ</t>
    </rPh>
    <rPh sb="305" eb="307">
      <t>ヨウイン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</si>
</sst>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b/>
      <sz val="15"/>
      <color theme="3"/>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328</c:v>
                </c:pt>
                <c:pt idx="1">
                  <c:v>546</c:v>
                </c:pt>
                <c:pt idx="2">
                  <c:v>182.5</c:v>
                </c:pt>
                <c:pt idx="3">
                  <c:v>96.4</c:v>
                </c:pt>
                <c:pt idx="4">
                  <c:v>217.6</c:v>
                </c:pt>
              </c:numCache>
            </c:numRef>
          </c:val>
          <c:extLst xmlns:c16r2="http://schemas.microsoft.com/office/drawing/2015/06/chart">
            <c:ext xmlns:c16="http://schemas.microsoft.com/office/drawing/2014/chart" uri="{C3380CC4-5D6E-409C-BE32-E72D297353CC}">
              <c16:uniqueId val="{00000000-ED15-4EDB-9BEA-DF3F291D135C}"/>
            </c:ext>
          </c:extLst>
        </c:ser>
        <c:dLbls>
          <c:showLegendKey val="0"/>
          <c:showVal val="0"/>
          <c:showCatName val="0"/>
          <c:showSerName val="0"/>
          <c:showPercent val="0"/>
          <c:showBubbleSize val="0"/>
        </c:dLbls>
        <c:gapWidth val="150"/>
        <c:axId val="258160800"/>
        <c:axId val="31834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ED15-4EDB-9BEA-DF3F291D135C}"/>
            </c:ext>
          </c:extLst>
        </c:ser>
        <c:dLbls>
          <c:showLegendKey val="0"/>
          <c:showVal val="0"/>
          <c:showCatName val="0"/>
          <c:showSerName val="0"/>
          <c:showPercent val="0"/>
          <c:showBubbleSize val="0"/>
        </c:dLbls>
        <c:marker val="1"/>
        <c:smooth val="0"/>
        <c:axId val="258160800"/>
        <c:axId val="318342184"/>
      </c:lineChart>
      <c:dateAx>
        <c:axId val="258160800"/>
        <c:scaling>
          <c:orientation val="minMax"/>
        </c:scaling>
        <c:delete val="1"/>
        <c:axPos val="b"/>
        <c:numFmt formatCode="ge" sourceLinked="1"/>
        <c:majorTickMark val="none"/>
        <c:minorTickMark val="none"/>
        <c:tickLblPos val="none"/>
        <c:crossAx val="318342184"/>
        <c:crosses val="autoZero"/>
        <c:auto val="1"/>
        <c:lblOffset val="100"/>
        <c:baseTimeUnit val="years"/>
      </c:dateAx>
      <c:valAx>
        <c:axId val="318342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16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13-4CF8-9FC0-7290B4678742}"/>
            </c:ext>
          </c:extLst>
        </c:ser>
        <c:dLbls>
          <c:showLegendKey val="0"/>
          <c:showVal val="0"/>
          <c:showCatName val="0"/>
          <c:showSerName val="0"/>
          <c:showPercent val="0"/>
          <c:showBubbleSize val="0"/>
        </c:dLbls>
        <c:gapWidth val="150"/>
        <c:axId val="258458016"/>
        <c:axId val="42939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6E13-4CF8-9FC0-7290B4678742}"/>
            </c:ext>
          </c:extLst>
        </c:ser>
        <c:dLbls>
          <c:showLegendKey val="0"/>
          <c:showVal val="0"/>
          <c:showCatName val="0"/>
          <c:showSerName val="0"/>
          <c:showPercent val="0"/>
          <c:showBubbleSize val="0"/>
        </c:dLbls>
        <c:marker val="1"/>
        <c:smooth val="0"/>
        <c:axId val="258458016"/>
        <c:axId val="429396056"/>
      </c:lineChart>
      <c:dateAx>
        <c:axId val="258458016"/>
        <c:scaling>
          <c:orientation val="minMax"/>
        </c:scaling>
        <c:delete val="1"/>
        <c:axPos val="b"/>
        <c:numFmt formatCode="ge" sourceLinked="1"/>
        <c:majorTickMark val="none"/>
        <c:minorTickMark val="none"/>
        <c:tickLblPos val="none"/>
        <c:crossAx val="429396056"/>
        <c:crosses val="autoZero"/>
        <c:auto val="1"/>
        <c:lblOffset val="100"/>
        <c:baseTimeUnit val="years"/>
      </c:dateAx>
      <c:valAx>
        <c:axId val="429396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45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2A96-41C9-923B-A1E8CC3F8D44}"/>
            </c:ext>
          </c:extLst>
        </c:ser>
        <c:dLbls>
          <c:showLegendKey val="0"/>
          <c:showVal val="0"/>
          <c:showCatName val="0"/>
          <c:showSerName val="0"/>
          <c:showPercent val="0"/>
          <c:showBubbleSize val="0"/>
        </c:dLbls>
        <c:gapWidth val="150"/>
        <c:axId val="316949240"/>
        <c:axId val="31694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2A96-41C9-923B-A1E8CC3F8D44}"/>
            </c:ext>
          </c:extLst>
        </c:ser>
        <c:dLbls>
          <c:showLegendKey val="0"/>
          <c:showVal val="0"/>
          <c:showCatName val="0"/>
          <c:showSerName val="0"/>
          <c:showPercent val="0"/>
          <c:showBubbleSize val="0"/>
        </c:dLbls>
        <c:marker val="1"/>
        <c:smooth val="0"/>
        <c:axId val="316949240"/>
        <c:axId val="316944144"/>
      </c:lineChart>
      <c:dateAx>
        <c:axId val="316949240"/>
        <c:scaling>
          <c:orientation val="minMax"/>
        </c:scaling>
        <c:delete val="1"/>
        <c:axPos val="b"/>
        <c:numFmt formatCode="ge" sourceLinked="1"/>
        <c:majorTickMark val="none"/>
        <c:minorTickMark val="none"/>
        <c:tickLblPos val="none"/>
        <c:crossAx val="316944144"/>
        <c:crosses val="autoZero"/>
        <c:auto val="1"/>
        <c:lblOffset val="100"/>
        <c:baseTimeUnit val="years"/>
      </c:dateAx>
      <c:valAx>
        <c:axId val="31694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949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6FAD-4BD6-AB70-58FD0F198F00}"/>
            </c:ext>
          </c:extLst>
        </c:ser>
        <c:dLbls>
          <c:showLegendKey val="0"/>
          <c:showVal val="0"/>
          <c:showCatName val="0"/>
          <c:showSerName val="0"/>
          <c:showPercent val="0"/>
          <c:showBubbleSize val="0"/>
        </c:dLbls>
        <c:gapWidth val="150"/>
        <c:axId val="316946496"/>
        <c:axId val="3169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6FAD-4BD6-AB70-58FD0F198F00}"/>
            </c:ext>
          </c:extLst>
        </c:ser>
        <c:dLbls>
          <c:showLegendKey val="0"/>
          <c:showVal val="0"/>
          <c:showCatName val="0"/>
          <c:showSerName val="0"/>
          <c:showPercent val="0"/>
          <c:showBubbleSize val="0"/>
        </c:dLbls>
        <c:marker val="1"/>
        <c:smooth val="0"/>
        <c:axId val="316946496"/>
        <c:axId val="316949632"/>
      </c:lineChart>
      <c:dateAx>
        <c:axId val="316946496"/>
        <c:scaling>
          <c:orientation val="minMax"/>
        </c:scaling>
        <c:delete val="1"/>
        <c:axPos val="b"/>
        <c:numFmt formatCode="ge" sourceLinked="1"/>
        <c:majorTickMark val="none"/>
        <c:minorTickMark val="none"/>
        <c:tickLblPos val="none"/>
        <c:crossAx val="316949632"/>
        <c:crosses val="autoZero"/>
        <c:auto val="1"/>
        <c:lblOffset val="100"/>
        <c:baseTimeUnit val="years"/>
      </c:dateAx>
      <c:valAx>
        <c:axId val="31694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94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7F-44B2-8276-E94BA5F5E81B}"/>
            </c:ext>
          </c:extLst>
        </c:ser>
        <c:dLbls>
          <c:showLegendKey val="0"/>
          <c:showVal val="0"/>
          <c:showCatName val="0"/>
          <c:showSerName val="0"/>
          <c:showPercent val="0"/>
          <c:showBubbleSize val="0"/>
        </c:dLbls>
        <c:gapWidth val="150"/>
        <c:axId val="316946104"/>
        <c:axId val="31694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E97F-44B2-8276-E94BA5F5E81B}"/>
            </c:ext>
          </c:extLst>
        </c:ser>
        <c:dLbls>
          <c:showLegendKey val="0"/>
          <c:showVal val="0"/>
          <c:showCatName val="0"/>
          <c:showSerName val="0"/>
          <c:showPercent val="0"/>
          <c:showBubbleSize val="0"/>
        </c:dLbls>
        <c:marker val="1"/>
        <c:smooth val="0"/>
        <c:axId val="316946104"/>
        <c:axId val="316948064"/>
      </c:lineChart>
      <c:dateAx>
        <c:axId val="316946104"/>
        <c:scaling>
          <c:orientation val="minMax"/>
        </c:scaling>
        <c:delete val="1"/>
        <c:axPos val="b"/>
        <c:numFmt formatCode="ge" sourceLinked="1"/>
        <c:majorTickMark val="none"/>
        <c:minorTickMark val="none"/>
        <c:tickLblPos val="none"/>
        <c:crossAx val="316948064"/>
        <c:crosses val="autoZero"/>
        <c:auto val="1"/>
        <c:lblOffset val="100"/>
        <c:baseTimeUnit val="years"/>
      </c:dateAx>
      <c:valAx>
        <c:axId val="31694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946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2A5-49B5-B8AA-CFF9ECDA8EF8}"/>
            </c:ext>
          </c:extLst>
        </c:ser>
        <c:dLbls>
          <c:showLegendKey val="0"/>
          <c:showVal val="0"/>
          <c:showCatName val="0"/>
          <c:showSerName val="0"/>
          <c:showPercent val="0"/>
          <c:showBubbleSize val="0"/>
        </c:dLbls>
        <c:gapWidth val="150"/>
        <c:axId val="316947672"/>
        <c:axId val="42944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42A5-49B5-B8AA-CFF9ECDA8EF8}"/>
            </c:ext>
          </c:extLst>
        </c:ser>
        <c:dLbls>
          <c:showLegendKey val="0"/>
          <c:showVal val="0"/>
          <c:showCatName val="0"/>
          <c:showSerName val="0"/>
          <c:showPercent val="0"/>
          <c:showBubbleSize val="0"/>
        </c:dLbls>
        <c:marker val="1"/>
        <c:smooth val="0"/>
        <c:axId val="316947672"/>
        <c:axId val="429446672"/>
      </c:lineChart>
      <c:dateAx>
        <c:axId val="316947672"/>
        <c:scaling>
          <c:orientation val="minMax"/>
        </c:scaling>
        <c:delete val="1"/>
        <c:axPos val="b"/>
        <c:numFmt formatCode="ge" sourceLinked="1"/>
        <c:majorTickMark val="none"/>
        <c:minorTickMark val="none"/>
        <c:tickLblPos val="none"/>
        <c:crossAx val="429446672"/>
        <c:crosses val="autoZero"/>
        <c:auto val="1"/>
        <c:lblOffset val="100"/>
        <c:baseTimeUnit val="years"/>
      </c:dateAx>
      <c:valAx>
        <c:axId val="429446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6947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250</c:v>
                </c:pt>
                <c:pt idx="1">
                  <c:v>308.3</c:v>
                </c:pt>
                <c:pt idx="2">
                  <c:v>258.3</c:v>
                </c:pt>
                <c:pt idx="3">
                  <c:v>300</c:v>
                </c:pt>
                <c:pt idx="4">
                  <c:v>333.3</c:v>
                </c:pt>
              </c:numCache>
            </c:numRef>
          </c:val>
          <c:extLst xmlns:c16r2="http://schemas.microsoft.com/office/drawing/2015/06/chart">
            <c:ext xmlns:c16="http://schemas.microsoft.com/office/drawing/2014/chart" uri="{C3380CC4-5D6E-409C-BE32-E72D297353CC}">
              <c16:uniqueId val="{00000000-78BE-4C11-B640-CE3AA2F12177}"/>
            </c:ext>
          </c:extLst>
        </c:ser>
        <c:dLbls>
          <c:showLegendKey val="0"/>
          <c:showVal val="0"/>
          <c:showCatName val="0"/>
          <c:showSerName val="0"/>
          <c:showPercent val="0"/>
          <c:showBubbleSize val="0"/>
        </c:dLbls>
        <c:gapWidth val="150"/>
        <c:axId val="429446280"/>
        <c:axId val="42944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78BE-4C11-B640-CE3AA2F12177}"/>
            </c:ext>
          </c:extLst>
        </c:ser>
        <c:dLbls>
          <c:showLegendKey val="0"/>
          <c:showVal val="0"/>
          <c:showCatName val="0"/>
          <c:showSerName val="0"/>
          <c:showPercent val="0"/>
          <c:showBubbleSize val="0"/>
        </c:dLbls>
        <c:marker val="1"/>
        <c:smooth val="0"/>
        <c:axId val="429446280"/>
        <c:axId val="429445888"/>
      </c:lineChart>
      <c:dateAx>
        <c:axId val="429446280"/>
        <c:scaling>
          <c:orientation val="minMax"/>
        </c:scaling>
        <c:delete val="1"/>
        <c:axPos val="b"/>
        <c:numFmt formatCode="ge" sourceLinked="1"/>
        <c:majorTickMark val="none"/>
        <c:minorTickMark val="none"/>
        <c:tickLblPos val="none"/>
        <c:crossAx val="429445888"/>
        <c:crosses val="autoZero"/>
        <c:auto val="1"/>
        <c:lblOffset val="100"/>
        <c:baseTimeUnit val="years"/>
      </c:dateAx>
      <c:valAx>
        <c:axId val="42944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446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70</c:v>
                </c:pt>
                <c:pt idx="1">
                  <c:v>81.5</c:v>
                </c:pt>
                <c:pt idx="2">
                  <c:v>45.2</c:v>
                </c:pt>
                <c:pt idx="3">
                  <c:v>-3.7</c:v>
                </c:pt>
                <c:pt idx="4">
                  <c:v>54.1</c:v>
                </c:pt>
              </c:numCache>
            </c:numRef>
          </c:val>
          <c:extLst xmlns:c16r2="http://schemas.microsoft.com/office/drawing/2015/06/chart">
            <c:ext xmlns:c16="http://schemas.microsoft.com/office/drawing/2014/chart" uri="{C3380CC4-5D6E-409C-BE32-E72D297353CC}">
              <c16:uniqueId val="{00000000-2107-4C39-A27E-EE73AD647139}"/>
            </c:ext>
          </c:extLst>
        </c:ser>
        <c:dLbls>
          <c:showLegendKey val="0"/>
          <c:showVal val="0"/>
          <c:showCatName val="0"/>
          <c:showSerName val="0"/>
          <c:showPercent val="0"/>
          <c:showBubbleSize val="0"/>
        </c:dLbls>
        <c:gapWidth val="150"/>
        <c:axId val="429449024"/>
        <c:axId val="42945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2107-4C39-A27E-EE73AD647139}"/>
            </c:ext>
          </c:extLst>
        </c:ser>
        <c:dLbls>
          <c:showLegendKey val="0"/>
          <c:showVal val="0"/>
          <c:showCatName val="0"/>
          <c:showSerName val="0"/>
          <c:showPercent val="0"/>
          <c:showBubbleSize val="0"/>
        </c:dLbls>
        <c:marker val="1"/>
        <c:smooth val="0"/>
        <c:axId val="429449024"/>
        <c:axId val="429450592"/>
      </c:lineChart>
      <c:dateAx>
        <c:axId val="429449024"/>
        <c:scaling>
          <c:orientation val="minMax"/>
        </c:scaling>
        <c:delete val="1"/>
        <c:axPos val="b"/>
        <c:numFmt formatCode="ge" sourceLinked="1"/>
        <c:majorTickMark val="none"/>
        <c:minorTickMark val="none"/>
        <c:tickLblPos val="none"/>
        <c:crossAx val="429450592"/>
        <c:crosses val="autoZero"/>
        <c:auto val="1"/>
        <c:lblOffset val="100"/>
        <c:baseTimeUnit val="years"/>
      </c:dateAx>
      <c:valAx>
        <c:axId val="42945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44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30829</c:v>
                </c:pt>
                <c:pt idx="1">
                  <c:v>40707</c:v>
                </c:pt>
                <c:pt idx="2">
                  <c:v>19865</c:v>
                </c:pt>
                <c:pt idx="3">
                  <c:v>-1704</c:v>
                </c:pt>
                <c:pt idx="4">
                  <c:v>28099</c:v>
                </c:pt>
              </c:numCache>
            </c:numRef>
          </c:val>
          <c:extLst xmlns:c16r2="http://schemas.microsoft.com/office/drawing/2015/06/chart">
            <c:ext xmlns:c16="http://schemas.microsoft.com/office/drawing/2014/chart" uri="{C3380CC4-5D6E-409C-BE32-E72D297353CC}">
              <c16:uniqueId val="{00000000-DDC1-40E0-B5CA-AC9AC8FB2BB0}"/>
            </c:ext>
          </c:extLst>
        </c:ser>
        <c:dLbls>
          <c:showLegendKey val="0"/>
          <c:showVal val="0"/>
          <c:showCatName val="0"/>
          <c:showSerName val="0"/>
          <c:showPercent val="0"/>
          <c:showBubbleSize val="0"/>
        </c:dLbls>
        <c:gapWidth val="150"/>
        <c:axId val="429449416"/>
        <c:axId val="42944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DDC1-40E0-B5CA-AC9AC8FB2BB0}"/>
            </c:ext>
          </c:extLst>
        </c:ser>
        <c:dLbls>
          <c:showLegendKey val="0"/>
          <c:showVal val="0"/>
          <c:showCatName val="0"/>
          <c:showSerName val="0"/>
          <c:showPercent val="0"/>
          <c:showBubbleSize val="0"/>
        </c:dLbls>
        <c:marker val="1"/>
        <c:smooth val="0"/>
        <c:axId val="429449416"/>
        <c:axId val="429445104"/>
      </c:lineChart>
      <c:dateAx>
        <c:axId val="429449416"/>
        <c:scaling>
          <c:orientation val="minMax"/>
        </c:scaling>
        <c:delete val="1"/>
        <c:axPos val="b"/>
        <c:numFmt formatCode="ge" sourceLinked="1"/>
        <c:majorTickMark val="none"/>
        <c:minorTickMark val="none"/>
        <c:tickLblPos val="none"/>
        <c:crossAx val="429445104"/>
        <c:crosses val="autoZero"/>
        <c:auto val="1"/>
        <c:lblOffset val="100"/>
        <c:baseTimeUnit val="years"/>
      </c:dateAx>
      <c:valAx>
        <c:axId val="429445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9449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0"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大阪府大阪市　東長堀バス地下駐車場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51" t="s">
        <v>129</v>
      </c>
      <c r="NE15" s="152"/>
      <c r="NF15" s="152"/>
      <c r="NG15" s="152"/>
      <c r="NH15" s="152"/>
      <c r="NI15" s="152"/>
      <c r="NJ15" s="152"/>
      <c r="NK15" s="152"/>
      <c r="NL15" s="152"/>
      <c r="NM15" s="152"/>
      <c r="NN15" s="152"/>
      <c r="NO15" s="152"/>
      <c r="NP15" s="152"/>
      <c r="NQ15" s="152"/>
      <c r="NR15" s="15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1"/>
      <c r="NE16" s="152"/>
      <c r="NF16" s="152"/>
      <c r="NG16" s="152"/>
      <c r="NH16" s="152"/>
      <c r="NI16" s="152"/>
      <c r="NJ16" s="152"/>
      <c r="NK16" s="152"/>
      <c r="NL16" s="152"/>
      <c r="NM16" s="152"/>
      <c r="NN16" s="152"/>
      <c r="NO16" s="152"/>
      <c r="NP16" s="152"/>
      <c r="NQ16" s="152"/>
      <c r="NR16" s="15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1"/>
      <c r="NE17" s="152"/>
      <c r="NF17" s="152"/>
      <c r="NG17" s="152"/>
      <c r="NH17" s="152"/>
      <c r="NI17" s="152"/>
      <c r="NJ17" s="152"/>
      <c r="NK17" s="152"/>
      <c r="NL17" s="152"/>
      <c r="NM17" s="152"/>
      <c r="NN17" s="152"/>
      <c r="NO17" s="152"/>
      <c r="NP17" s="152"/>
      <c r="NQ17" s="152"/>
      <c r="NR17" s="15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1"/>
      <c r="NE18" s="152"/>
      <c r="NF18" s="152"/>
      <c r="NG18" s="152"/>
      <c r="NH18" s="152"/>
      <c r="NI18" s="152"/>
      <c r="NJ18" s="152"/>
      <c r="NK18" s="152"/>
      <c r="NL18" s="152"/>
      <c r="NM18" s="152"/>
      <c r="NN18" s="152"/>
      <c r="NO18" s="152"/>
      <c r="NP18" s="152"/>
      <c r="NQ18" s="152"/>
      <c r="NR18" s="15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1"/>
      <c r="NE19" s="152"/>
      <c r="NF19" s="152"/>
      <c r="NG19" s="152"/>
      <c r="NH19" s="152"/>
      <c r="NI19" s="152"/>
      <c r="NJ19" s="152"/>
      <c r="NK19" s="152"/>
      <c r="NL19" s="152"/>
      <c r="NM19" s="152"/>
      <c r="NN19" s="152"/>
      <c r="NO19" s="152"/>
      <c r="NP19" s="152"/>
      <c r="NQ19" s="152"/>
      <c r="NR19" s="15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1"/>
      <c r="NE20" s="152"/>
      <c r="NF20" s="152"/>
      <c r="NG20" s="152"/>
      <c r="NH20" s="152"/>
      <c r="NI20" s="152"/>
      <c r="NJ20" s="152"/>
      <c r="NK20" s="152"/>
      <c r="NL20" s="152"/>
      <c r="NM20" s="152"/>
      <c r="NN20" s="152"/>
      <c r="NO20" s="152"/>
      <c r="NP20" s="152"/>
      <c r="NQ20" s="152"/>
      <c r="NR20" s="15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1"/>
      <c r="NE21" s="152"/>
      <c r="NF21" s="152"/>
      <c r="NG21" s="152"/>
      <c r="NH21" s="152"/>
      <c r="NI21" s="152"/>
      <c r="NJ21" s="152"/>
      <c r="NK21" s="152"/>
      <c r="NL21" s="152"/>
      <c r="NM21" s="152"/>
      <c r="NN21" s="152"/>
      <c r="NO21" s="152"/>
      <c r="NP21" s="152"/>
      <c r="NQ21" s="152"/>
      <c r="NR21" s="15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1"/>
      <c r="NE22" s="152"/>
      <c r="NF22" s="152"/>
      <c r="NG22" s="152"/>
      <c r="NH22" s="152"/>
      <c r="NI22" s="152"/>
      <c r="NJ22" s="152"/>
      <c r="NK22" s="152"/>
      <c r="NL22" s="152"/>
      <c r="NM22" s="152"/>
      <c r="NN22" s="152"/>
      <c r="NO22" s="152"/>
      <c r="NP22" s="152"/>
      <c r="NQ22" s="152"/>
      <c r="NR22" s="15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1"/>
      <c r="NE23" s="152"/>
      <c r="NF23" s="152"/>
      <c r="NG23" s="152"/>
      <c r="NH23" s="152"/>
      <c r="NI23" s="152"/>
      <c r="NJ23" s="152"/>
      <c r="NK23" s="152"/>
      <c r="NL23" s="152"/>
      <c r="NM23" s="152"/>
      <c r="NN23" s="152"/>
      <c r="NO23" s="152"/>
      <c r="NP23" s="152"/>
      <c r="NQ23" s="152"/>
      <c r="NR23" s="15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1"/>
      <c r="NE24" s="152"/>
      <c r="NF24" s="152"/>
      <c r="NG24" s="152"/>
      <c r="NH24" s="152"/>
      <c r="NI24" s="152"/>
      <c r="NJ24" s="152"/>
      <c r="NK24" s="152"/>
      <c r="NL24" s="152"/>
      <c r="NM24" s="152"/>
      <c r="NN24" s="152"/>
      <c r="NO24" s="152"/>
      <c r="NP24" s="152"/>
      <c r="NQ24" s="152"/>
      <c r="NR24" s="15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1"/>
      <c r="NE25" s="152"/>
      <c r="NF25" s="152"/>
      <c r="NG25" s="152"/>
      <c r="NH25" s="152"/>
      <c r="NI25" s="152"/>
      <c r="NJ25" s="152"/>
      <c r="NK25" s="152"/>
      <c r="NL25" s="152"/>
      <c r="NM25" s="152"/>
      <c r="NN25" s="152"/>
      <c r="NO25" s="152"/>
      <c r="NP25" s="152"/>
      <c r="NQ25" s="152"/>
      <c r="NR25" s="15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1"/>
      <c r="NE26" s="152"/>
      <c r="NF26" s="152"/>
      <c r="NG26" s="152"/>
      <c r="NH26" s="152"/>
      <c r="NI26" s="152"/>
      <c r="NJ26" s="152"/>
      <c r="NK26" s="152"/>
      <c r="NL26" s="152"/>
      <c r="NM26" s="152"/>
      <c r="NN26" s="152"/>
      <c r="NO26" s="152"/>
      <c r="NP26" s="152"/>
      <c r="NQ26" s="152"/>
      <c r="NR26" s="15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1"/>
      <c r="NE27" s="152"/>
      <c r="NF27" s="152"/>
      <c r="NG27" s="152"/>
      <c r="NH27" s="152"/>
      <c r="NI27" s="152"/>
      <c r="NJ27" s="152"/>
      <c r="NK27" s="152"/>
      <c r="NL27" s="152"/>
      <c r="NM27" s="152"/>
      <c r="NN27" s="152"/>
      <c r="NO27" s="152"/>
      <c r="NP27" s="152"/>
      <c r="NQ27" s="152"/>
      <c r="NR27" s="15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1"/>
      <c r="NE28" s="152"/>
      <c r="NF28" s="152"/>
      <c r="NG28" s="152"/>
      <c r="NH28" s="152"/>
      <c r="NI28" s="152"/>
      <c r="NJ28" s="152"/>
      <c r="NK28" s="152"/>
      <c r="NL28" s="152"/>
      <c r="NM28" s="152"/>
      <c r="NN28" s="152"/>
      <c r="NO28" s="152"/>
      <c r="NP28" s="152"/>
      <c r="NQ28" s="152"/>
      <c r="NR28" s="15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1"/>
      <c r="NE29" s="152"/>
      <c r="NF29" s="152"/>
      <c r="NG29" s="152"/>
      <c r="NH29" s="152"/>
      <c r="NI29" s="152"/>
      <c r="NJ29" s="152"/>
      <c r="NK29" s="152"/>
      <c r="NL29" s="152"/>
      <c r="NM29" s="152"/>
      <c r="NN29" s="152"/>
      <c r="NO29" s="152"/>
      <c r="NP29" s="152"/>
      <c r="NQ29" s="152"/>
      <c r="NR29" s="15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51"/>
      <c r="NE30" s="152"/>
      <c r="NF30" s="152"/>
      <c r="NG30" s="152"/>
      <c r="NH30" s="152"/>
      <c r="NI30" s="152"/>
      <c r="NJ30" s="152"/>
      <c r="NK30" s="152"/>
      <c r="NL30" s="152"/>
      <c r="NM30" s="152"/>
      <c r="NN30" s="152"/>
      <c r="NO30" s="152"/>
      <c r="NP30" s="152"/>
      <c r="NQ30" s="152"/>
      <c r="NR30" s="15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328</v>
      </c>
      <c r="V31" s="118"/>
      <c r="W31" s="118"/>
      <c r="X31" s="118"/>
      <c r="Y31" s="118"/>
      <c r="Z31" s="118"/>
      <c r="AA31" s="118"/>
      <c r="AB31" s="118"/>
      <c r="AC31" s="118"/>
      <c r="AD31" s="118"/>
      <c r="AE31" s="118"/>
      <c r="AF31" s="118"/>
      <c r="AG31" s="118"/>
      <c r="AH31" s="118"/>
      <c r="AI31" s="118"/>
      <c r="AJ31" s="118"/>
      <c r="AK31" s="118"/>
      <c r="AL31" s="118"/>
      <c r="AM31" s="118"/>
      <c r="AN31" s="118">
        <f>データ!Z7</f>
        <v>546</v>
      </c>
      <c r="AO31" s="118"/>
      <c r="AP31" s="118"/>
      <c r="AQ31" s="118"/>
      <c r="AR31" s="118"/>
      <c r="AS31" s="118"/>
      <c r="AT31" s="118"/>
      <c r="AU31" s="118"/>
      <c r="AV31" s="118"/>
      <c r="AW31" s="118"/>
      <c r="AX31" s="118"/>
      <c r="AY31" s="118"/>
      <c r="AZ31" s="118"/>
      <c r="BA31" s="118"/>
      <c r="BB31" s="118"/>
      <c r="BC31" s="118"/>
      <c r="BD31" s="118"/>
      <c r="BE31" s="118"/>
      <c r="BF31" s="118"/>
      <c r="BG31" s="118">
        <f>データ!AA7</f>
        <v>182.5</v>
      </c>
      <c r="BH31" s="118"/>
      <c r="BI31" s="118"/>
      <c r="BJ31" s="118"/>
      <c r="BK31" s="118"/>
      <c r="BL31" s="118"/>
      <c r="BM31" s="118"/>
      <c r="BN31" s="118"/>
      <c r="BO31" s="118"/>
      <c r="BP31" s="118"/>
      <c r="BQ31" s="118"/>
      <c r="BR31" s="118"/>
      <c r="BS31" s="118"/>
      <c r="BT31" s="118"/>
      <c r="BU31" s="118"/>
      <c r="BV31" s="118"/>
      <c r="BW31" s="118"/>
      <c r="BX31" s="118"/>
      <c r="BY31" s="118"/>
      <c r="BZ31" s="118">
        <f>データ!AB7</f>
        <v>96.4</v>
      </c>
      <c r="CA31" s="118"/>
      <c r="CB31" s="118"/>
      <c r="CC31" s="118"/>
      <c r="CD31" s="118"/>
      <c r="CE31" s="118"/>
      <c r="CF31" s="118"/>
      <c r="CG31" s="118"/>
      <c r="CH31" s="118"/>
      <c r="CI31" s="118"/>
      <c r="CJ31" s="118"/>
      <c r="CK31" s="118"/>
      <c r="CL31" s="118"/>
      <c r="CM31" s="118"/>
      <c r="CN31" s="118"/>
      <c r="CO31" s="118"/>
      <c r="CP31" s="118"/>
      <c r="CQ31" s="118"/>
      <c r="CR31" s="118"/>
      <c r="CS31" s="118">
        <f>データ!AC7</f>
        <v>217.6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250</v>
      </c>
      <c r="JD31" s="120"/>
      <c r="JE31" s="120"/>
      <c r="JF31" s="120"/>
      <c r="JG31" s="120"/>
      <c r="JH31" s="120"/>
      <c r="JI31" s="120"/>
      <c r="JJ31" s="120"/>
      <c r="JK31" s="120"/>
      <c r="JL31" s="120"/>
      <c r="JM31" s="120"/>
      <c r="JN31" s="120"/>
      <c r="JO31" s="120"/>
      <c r="JP31" s="120"/>
      <c r="JQ31" s="120"/>
      <c r="JR31" s="120"/>
      <c r="JS31" s="120"/>
      <c r="JT31" s="120"/>
      <c r="JU31" s="121"/>
      <c r="JV31" s="119">
        <f>データ!DL7</f>
        <v>308.3</v>
      </c>
      <c r="JW31" s="120"/>
      <c r="JX31" s="120"/>
      <c r="JY31" s="120"/>
      <c r="JZ31" s="120"/>
      <c r="KA31" s="120"/>
      <c r="KB31" s="120"/>
      <c r="KC31" s="120"/>
      <c r="KD31" s="120"/>
      <c r="KE31" s="120"/>
      <c r="KF31" s="120"/>
      <c r="KG31" s="120"/>
      <c r="KH31" s="120"/>
      <c r="KI31" s="120"/>
      <c r="KJ31" s="120"/>
      <c r="KK31" s="120"/>
      <c r="KL31" s="120"/>
      <c r="KM31" s="120"/>
      <c r="KN31" s="121"/>
      <c r="KO31" s="119">
        <f>データ!DM7</f>
        <v>258.3</v>
      </c>
      <c r="KP31" s="120"/>
      <c r="KQ31" s="120"/>
      <c r="KR31" s="120"/>
      <c r="KS31" s="120"/>
      <c r="KT31" s="120"/>
      <c r="KU31" s="120"/>
      <c r="KV31" s="120"/>
      <c r="KW31" s="120"/>
      <c r="KX31" s="120"/>
      <c r="KY31" s="120"/>
      <c r="KZ31" s="120"/>
      <c r="LA31" s="120"/>
      <c r="LB31" s="120"/>
      <c r="LC31" s="120"/>
      <c r="LD31" s="120"/>
      <c r="LE31" s="120"/>
      <c r="LF31" s="120"/>
      <c r="LG31" s="121"/>
      <c r="LH31" s="119">
        <f>データ!DN7</f>
        <v>300</v>
      </c>
      <c r="LI31" s="120"/>
      <c r="LJ31" s="120"/>
      <c r="LK31" s="120"/>
      <c r="LL31" s="120"/>
      <c r="LM31" s="120"/>
      <c r="LN31" s="120"/>
      <c r="LO31" s="120"/>
      <c r="LP31" s="120"/>
      <c r="LQ31" s="120"/>
      <c r="LR31" s="120"/>
      <c r="LS31" s="120"/>
      <c r="LT31" s="120"/>
      <c r="LU31" s="120"/>
      <c r="LV31" s="120"/>
      <c r="LW31" s="120"/>
      <c r="LX31" s="120"/>
      <c r="LY31" s="120"/>
      <c r="LZ31" s="121"/>
      <c r="MA31" s="119">
        <f>データ!DO7</f>
        <v>333.3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70</v>
      </c>
      <c r="EM52" s="118"/>
      <c r="EN52" s="118"/>
      <c r="EO52" s="118"/>
      <c r="EP52" s="118"/>
      <c r="EQ52" s="118"/>
      <c r="ER52" s="118"/>
      <c r="ES52" s="118"/>
      <c r="ET52" s="118"/>
      <c r="EU52" s="118"/>
      <c r="EV52" s="118"/>
      <c r="EW52" s="118"/>
      <c r="EX52" s="118"/>
      <c r="EY52" s="118"/>
      <c r="EZ52" s="118"/>
      <c r="FA52" s="118"/>
      <c r="FB52" s="118"/>
      <c r="FC52" s="118"/>
      <c r="FD52" s="118"/>
      <c r="FE52" s="118">
        <f>データ!BG7</f>
        <v>81.5</v>
      </c>
      <c r="FF52" s="118"/>
      <c r="FG52" s="118"/>
      <c r="FH52" s="118"/>
      <c r="FI52" s="118"/>
      <c r="FJ52" s="118"/>
      <c r="FK52" s="118"/>
      <c r="FL52" s="118"/>
      <c r="FM52" s="118"/>
      <c r="FN52" s="118"/>
      <c r="FO52" s="118"/>
      <c r="FP52" s="118"/>
      <c r="FQ52" s="118"/>
      <c r="FR52" s="118"/>
      <c r="FS52" s="118"/>
      <c r="FT52" s="118"/>
      <c r="FU52" s="118"/>
      <c r="FV52" s="118"/>
      <c r="FW52" s="118"/>
      <c r="FX52" s="118">
        <f>データ!BH7</f>
        <v>45.2</v>
      </c>
      <c r="FY52" s="118"/>
      <c r="FZ52" s="118"/>
      <c r="GA52" s="118"/>
      <c r="GB52" s="118"/>
      <c r="GC52" s="118"/>
      <c r="GD52" s="118"/>
      <c r="GE52" s="118"/>
      <c r="GF52" s="118"/>
      <c r="GG52" s="118"/>
      <c r="GH52" s="118"/>
      <c r="GI52" s="118"/>
      <c r="GJ52" s="118"/>
      <c r="GK52" s="118"/>
      <c r="GL52" s="118"/>
      <c r="GM52" s="118"/>
      <c r="GN52" s="118"/>
      <c r="GO52" s="118"/>
      <c r="GP52" s="118"/>
      <c r="GQ52" s="118">
        <f>データ!BI7</f>
        <v>-3.7</v>
      </c>
      <c r="GR52" s="118"/>
      <c r="GS52" s="118"/>
      <c r="GT52" s="118"/>
      <c r="GU52" s="118"/>
      <c r="GV52" s="118"/>
      <c r="GW52" s="118"/>
      <c r="GX52" s="118"/>
      <c r="GY52" s="118"/>
      <c r="GZ52" s="118"/>
      <c r="HA52" s="118"/>
      <c r="HB52" s="118"/>
      <c r="HC52" s="118"/>
      <c r="HD52" s="118"/>
      <c r="HE52" s="118"/>
      <c r="HF52" s="118"/>
      <c r="HG52" s="118"/>
      <c r="HH52" s="118"/>
      <c r="HI52" s="118"/>
      <c r="HJ52" s="118">
        <f>データ!BJ7</f>
        <v>54.1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30829</v>
      </c>
      <c r="JD52" s="125"/>
      <c r="JE52" s="125"/>
      <c r="JF52" s="125"/>
      <c r="JG52" s="125"/>
      <c r="JH52" s="125"/>
      <c r="JI52" s="125"/>
      <c r="JJ52" s="125"/>
      <c r="JK52" s="125"/>
      <c r="JL52" s="125"/>
      <c r="JM52" s="125"/>
      <c r="JN52" s="125"/>
      <c r="JO52" s="125"/>
      <c r="JP52" s="125"/>
      <c r="JQ52" s="125"/>
      <c r="JR52" s="125"/>
      <c r="JS52" s="125"/>
      <c r="JT52" s="125"/>
      <c r="JU52" s="125"/>
      <c r="JV52" s="125">
        <f>データ!BR7</f>
        <v>40707</v>
      </c>
      <c r="JW52" s="125"/>
      <c r="JX52" s="125"/>
      <c r="JY52" s="125"/>
      <c r="JZ52" s="125"/>
      <c r="KA52" s="125"/>
      <c r="KB52" s="125"/>
      <c r="KC52" s="125"/>
      <c r="KD52" s="125"/>
      <c r="KE52" s="125"/>
      <c r="KF52" s="125"/>
      <c r="KG52" s="125"/>
      <c r="KH52" s="125"/>
      <c r="KI52" s="125"/>
      <c r="KJ52" s="125"/>
      <c r="KK52" s="125"/>
      <c r="KL52" s="125"/>
      <c r="KM52" s="125"/>
      <c r="KN52" s="125"/>
      <c r="KO52" s="125">
        <f>データ!BS7</f>
        <v>19865</v>
      </c>
      <c r="KP52" s="125"/>
      <c r="KQ52" s="125"/>
      <c r="KR52" s="125"/>
      <c r="KS52" s="125"/>
      <c r="KT52" s="125"/>
      <c r="KU52" s="125"/>
      <c r="KV52" s="125"/>
      <c r="KW52" s="125"/>
      <c r="KX52" s="125"/>
      <c r="KY52" s="125"/>
      <c r="KZ52" s="125"/>
      <c r="LA52" s="125"/>
      <c r="LB52" s="125"/>
      <c r="LC52" s="125"/>
      <c r="LD52" s="125"/>
      <c r="LE52" s="125"/>
      <c r="LF52" s="125"/>
      <c r="LG52" s="125"/>
      <c r="LH52" s="125">
        <f>データ!BT7</f>
        <v>-1704</v>
      </c>
      <c r="LI52" s="125"/>
      <c r="LJ52" s="125"/>
      <c r="LK52" s="125"/>
      <c r="LL52" s="125"/>
      <c r="LM52" s="125"/>
      <c r="LN52" s="125"/>
      <c r="LO52" s="125"/>
      <c r="LP52" s="125"/>
      <c r="LQ52" s="125"/>
      <c r="LR52" s="125"/>
      <c r="LS52" s="125"/>
      <c r="LT52" s="125"/>
      <c r="LU52" s="125"/>
      <c r="LV52" s="125"/>
      <c r="LW52" s="125"/>
      <c r="LX52" s="125"/>
      <c r="LY52" s="125"/>
      <c r="LZ52" s="125"/>
      <c r="MA52" s="125">
        <f>データ!BU7</f>
        <v>28099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45739</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xAnZIlcgc99GZoUsYiHH1pLCBuacn2a/vGulTQDLaUVU3IQDPRgL1bz5T4ADUhq9wlhSmxGcn3OCTHQAyjTZkg==" saltValue="l/v/9QiLSVxXbc9e5spo+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101</v>
      </c>
      <c r="AL5" s="59" t="s">
        <v>92</v>
      </c>
      <c r="AM5" s="59" t="s">
        <v>93</v>
      </c>
      <c r="AN5" s="59" t="s">
        <v>94</v>
      </c>
      <c r="AO5" s="59" t="s">
        <v>95</v>
      </c>
      <c r="AP5" s="59" t="s">
        <v>96</v>
      </c>
      <c r="AQ5" s="59" t="s">
        <v>97</v>
      </c>
      <c r="AR5" s="59" t="s">
        <v>98</v>
      </c>
      <c r="AS5" s="59" t="s">
        <v>99</v>
      </c>
      <c r="AT5" s="59" t="s">
        <v>100</v>
      </c>
      <c r="AU5" s="59" t="s">
        <v>90</v>
      </c>
      <c r="AV5" s="59" t="s">
        <v>91</v>
      </c>
      <c r="AW5" s="59" t="s">
        <v>102</v>
      </c>
      <c r="AX5" s="59" t="s">
        <v>93</v>
      </c>
      <c r="AY5" s="59" t="s">
        <v>94</v>
      </c>
      <c r="AZ5" s="59" t="s">
        <v>95</v>
      </c>
      <c r="BA5" s="59" t="s">
        <v>96</v>
      </c>
      <c r="BB5" s="59" t="s">
        <v>97</v>
      </c>
      <c r="BC5" s="59" t="s">
        <v>98</v>
      </c>
      <c r="BD5" s="59" t="s">
        <v>99</v>
      </c>
      <c r="BE5" s="59" t="s">
        <v>100</v>
      </c>
      <c r="BF5" s="59" t="s">
        <v>90</v>
      </c>
      <c r="BG5" s="59" t="s">
        <v>91</v>
      </c>
      <c r="BH5" s="59" t="s">
        <v>92</v>
      </c>
      <c r="BI5" s="59" t="s">
        <v>93</v>
      </c>
      <c r="BJ5" s="59" t="s">
        <v>103</v>
      </c>
      <c r="BK5" s="59" t="s">
        <v>95</v>
      </c>
      <c r="BL5" s="59" t="s">
        <v>96</v>
      </c>
      <c r="BM5" s="59" t="s">
        <v>97</v>
      </c>
      <c r="BN5" s="59" t="s">
        <v>98</v>
      </c>
      <c r="BO5" s="59" t="s">
        <v>99</v>
      </c>
      <c r="BP5" s="59" t="s">
        <v>100</v>
      </c>
      <c r="BQ5" s="59" t="s">
        <v>90</v>
      </c>
      <c r="BR5" s="59" t="s">
        <v>91</v>
      </c>
      <c r="BS5" s="59" t="s">
        <v>92</v>
      </c>
      <c r="BT5" s="59" t="s">
        <v>93</v>
      </c>
      <c r="BU5" s="59" t="s">
        <v>103</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0"/>
      <c r="CN5" s="150"/>
      <c r="CO5" s="59" t="s">
        <v>90</v>
      </c>
      <c r="CP5" s="59" t="s">
        <v>101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104</v>
      </c>
      <c r="B6" s="60">
        <f>B8</f>
        <v>2018</v>
      </c>
      <c r="C6" s="60">
        <f t="shared" ref="C6:X6" si="1">C8</f>
        <v>271004</v>
      </c>
      <c r="D6" s="60">
        <f t="shared" si="1"/>
        <v>47</v>
      </c>
      <c r="E6" s="60">
        <f t="shared" si="1"/>
        <v>14</v>
      </c>
      <c r="F6" s="60">
        <f t="shared" si="1"/>
        <v>0</v>
      </c>
      <c r="G6" s="60">
        <f t="shared" si="1"/>
        <v>25</v>
      </c>
      <c r="H6" s="60" t="str">
        <f>SUBSTITUTE(H8,"　","")</f>
        <v>大阪府大阪市</v>
      </c>
      <c r="I6" s="60" t="str">
        <f t="shared" si="1"/>
        <v>東長堀バス地下駐車場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16</v>
      </c>
      <c r="S6" s="62" t="str">
        <f t="shared" si="1"/>
        <v>商業施設</v>
      </c>
      <c r="T6" s="62" t="str">
        <f t="shared" si="1"/>
        <v>有</v>
      </c>
      <c r="U6" s="63">
        <f t="shared" si="1"/>
        <v>3</v>
      </c>
      <c r="V6" s="63">
        <f t="shared" si="1"/>
        <v>12</v>
      </c>
      <c r="W6" s="63">
        <f t="shared" si="1"/>
        <v>2000</v>
      </c>
      <c r="X6" s="62" t="str">
        <f t="shared" si="1"/>
        <v>利用料金制</v>
      </c>
      <c r="Y6" s="64">
        <f>IF(Y8="-",NA(),Y8)</f>
        <v>328</v>
      </c>
      <c r="Z6" s="64">
        <f t="shared" ref="Z6:AH6" si="2">IF(Z8="-",NA(),Z8)</f>
        <v>546</v>
      </c>
      <c r="AA6" s="64">
        <f t="shared" si="2"/>
        <v>182.5</v>
      </c>
      <c r="AB6" s="64">
        <f t="shared" si="2"/>
        <v>96.4</v>
      </c>
      <c r="AC6" s="64">
        <f t="shared" si="2"/>
        <v>217.6</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70</v>
      </c>
      <c r="BG6" s="64">
        <f t="shared" ref="BG6:BO6" si="5">IF(BG8="-",NA(),BG8)</f>
        <v>81.5</v>
      </c>
      <c r="BH6" s="64">
        <f t="shared" si="5"/>
        <v>45.2</v>
      </c>
      <c r="BI6" s="64">
        <f t="shared" si="5"/>
        <v>-3.7</v>
      </c>
      <c r="BJ6" s="64">
        <f t="shared" si="5"/>
        <v>54.1</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30829</v>
      </c>
      <c r="BR6" s="65">
        <f t="shared" ref="BR6:BZ6" si="6">IF(BR8="-",NA(),BR8)</f>
        <v>40707</v>
      </c>
      <c r="BS6" s="65">
        <f t="shared" si="6"/>
        <v>19865</v>
      </c>
      <c r="BT6" s="65">
        <f t="shared" si="6"/>
        <v>-1704</v>
      </c>
      <c r="BU6" s="65">
        <f t="shared" si="6"/>
        <v>28099</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105</v>
      </c>
      <c r="CM6" s="63">
        <f t="shared" ref="CM6:CN6" si="7">CM8</f>
        <v>0</v>
      </c>
      <c r="CN6" s="63">
        <f t="shared" si="7"/>
        <v>45739</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250</v>
      </c>
      <c r="DL6" s="64">
        <f t="shared" ref="DL6:DT6" si="9">IF(DL8="-",NA(),DL8)</f>
        <v>308.3</v>
      </c>
      <c r="DM6" s="64">
        <f t="shared" si="9"/>
        <v>258.3</v>
      </c>
      <c r="DN6" s="64">
        <f t="shared" si="9"/>
        <v>300</v>
      </c>
      <c r="DO6" s="64">
        <f t="shared" si="9"/>
        <v>333.3</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106</v>
      </c>
      <c r="B7" s="60">
        <f t="shared" ref="B7:X7" si="10">B8</f>
        <v>2018</v>
      </c>
      <c r="C7" s="60">
        <f t="shared" si="10"/>
        <v>271004</v>
      </c>
      <c r="D7" s="60">
        <f t="shared" si="10"/>
        <v>47</v>
      </c>
      <c r="E7" s="60">
        <f t="shared" si="10"/>
        <v>14</v>
      </c>
      <c r="F7" s="60">
        <f t="shared" si="10"/>
        <v>0</v>
      </c>
      <c r="G7" s="60">
        <f t="shared" si="10"/>
        <v>25</v>
      </c>
      <c r="H7" s="60" t="str">
        <f t="shared" si="10"/>
        <v>大阪府　大阪市</v>
      </c>
      <c r="I7" s="60" t="str">
        <f t="shared" si="10"/>
        <v>東長堀バス地下駐車場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16</v>
      </c>
      <c r="S7" s="62" t="str">
        <f t="shared" si="10"/>
        <v>商業施設</v>
      </c>
      <c r="T7" s="62" t="str">
        <f t="shared" si="10"/>
        <v>有</v>
      </c>
      <c r="U7" s="63">
        <f t="shared" si="10"/>
        <v>3</v>
      </c>
      <c r="V7" s="63">
        <f t="shared" si="10"/>
        <v>12</v>
      </c>
      <c r="W7" s="63">
        <f t="shared" si="10"/>
        <v>2000</v>
      </c>
      <c r="X7" s="62" t="str">
        <f t="shared" si="10"/>
        <v>利用料金制</v>
      </c>
      <c r="Y7" s="64">
        <f>Y8</f>
        <v>328</v>
      </c>
      <c r="Z7" s="64">
        <f t="shared" ref="Z7:AH7" si="11">Z8</f>
        <v>546</v>
      </c>
      <c r="AA7" s="64">
        <f t="shared" si="11"/>
        <v>182.5</v>
      </c>
      <c r="AB7" s="64">
        <f t="shared" si="11"/>
        <v>96.4</v>
      </c>
      <c r="AC7" s="64">
        <f t="shared" si="11"/>
        <v>217.6</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70</v>
      </c>
      <c r="BG7" s="64">
        <f t="shared" ref="BG7:BO7" si="14">BG8</f>
        <v>81.5</v>
      </c>
      <c r="BH7" s="64">
        <f t="shared" si="14"/>
        <v>45.2</v>
      </c>
      <c r="BI7" s="64">
        <f t="shared" si="14"/>
        <v>-3.7</v>
      </c>
      <c r="BJ7" s="64">
        <f t="shared" si="14"/>
        <v>54.1</v>
      </c>
      <c r="BK7" s="64">
        <f t="shared" si="14"/>
        <v>40.700000000000003</v>
      </c>
      <c r="BL7" s="64">
        <f t="shared" si="14"/>
        <v>38.200000000000003</v>
      </c>
      <c r="BM7" s="64">
        <f t="shared" si="14"/>
        <v>34.6</v>
      </c>
      <c r="BN7" s="64">
        <f t="shared" si="14"/>
        <v>37.6</v>
      </c>
      <c r="BO7" s="64">
        <f t="shared" si="14"/>
        <v>33.200000000000003</v>
      </c>
      <c r="BP7" s="61"/>
      <c r="BQ7" s="65">
        <f>BQ8</f>
        <v>30829</v>
      </c>
      <c r="BR7" s="65">
        <f t="shared" ref="BR7:BZ7" si="15">BR8</f>
        <v>40707</v>
      </c>
      <c r="BS7" s="65">
        <f t="shared" si="15"/>
        <v>19865</v>
      </c>
      <c r="BT7" s="65">
        <f t="shared" si="15"/>
        <v>-1704</v>
      </c>
      <c r="BU7" s="65">
        <f t="shared" si="15"/>
        <v>28099</v>
      </c>
      <c r="BV7" s="65">
        <f t="shared" si="15"/>
        <v>7496</v>
      </c>
      <c r="BW7" s="65">
        <f t="shared" si="15"/>
        <v>6967</v>
      </c>
      <c r="BX7" s="65">
        <f t="shared" si="15"/>
        <v>7138</v>
      </c>
      <c r="BY7" s="65">
        <f t="shared" si="15"/>
        <v>8131</v>
      </c>
      <c r="BZ7" s="65">
        <f t="shared" si="15"/>
        <v>8024</v>
      </c>
      <c r="CA7" s="63"/>
      <c r="CB7" s="64" t="s">
        <v>107</v>
      </c>
      <c r="CC7" s="64" t="s">
        <v>107</v>
      </c>
      <c r="CD7" s="64" t="s">
        <v>107</v>
      </c>
      <c r="CE7" s="64" t="s">
        <v>107</v>
      </c>
      <c r="CF7" s="64" t="s">
        <v>107</v>
      </c>
      <c r="CG7" s="64" t="s">
        <v>107</v>
      </c>
      <c r="CH7" s="64" t="s">
        <v>107</v>
      </c>
      <c r="CI7" s="64" t="s">
        <v>107</v>
      </c>
      <c r="CJ7" s="64" t="s">
        <v>107</v>
      </c>
      <c r="CK7" s="64" t="s">
        <v>105</v>
      </c>
      <c r="CL7" s="61"/>
      <c r="CM7" s="63">
        <f>CM8</f>
        <v>0</v>
      </c>
      <c r="CN7" s="63">
        <f>CN8</f>
        <v>45739</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250</v>
      </c>
      <c r="DL7" s="64">
        <f t="shared" ref="DL7:DT7" si="17">DL8</f>
        <v>308.3</v>
      </c>
      <c r="DM7" s="64">
        <f t="shared" si="17"/>
        <v>258.3</v>
      </c>
      <c r="DN7" s="64">
        <f t="shared" si="17"/>
        <v>300</v>
      </c>
      <c r="DO7" s="64">
        <f t="shared" si="17"/>
        <v>333.3</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271004</v>
      </c>
      <c r="D8" s="67">
        <v>47</v>
      </c>
      <c r="E8" s="67">
        <v>14</v>
      </c>
      <c r="F8" s="67">
        <v>0</v>
      </c>
      <c r="G8" s="67">
        <v>25</v>
      </c>
      <c r="H8" s="67" t="s">
        <v>108</v>
      </c>
      <c r="I8" s="67" t="s">
        <v>109</v>
      </c>
      <c r="J8" s="67" t="s">
        <v>110</v>
      </c>
      <c r="K8" s="67" t="s">
        <v>111</v>
      </c>
      <c r="L8" s="67" t="s">
        <v>112</v>
      </c>
      <c r="M8" s="67" t="s">
        <v>113</v>
      </c>
      <c r="N8" s="67" t="s">
        <v>114</v>
      </c>
      <c r="O8" s="68" t="s">
        <v>115</v>
      </c>
      <c r="P8" s="69" t="s">
        <v>116</v>
      </c>
      <c r="Q8" s="69" t="s">
        <v>117</v>
      </c>
      <c r="R8" s="70">
        <v>16</v>
      </c>
      <c r="S8" s="69" t="s">
        <v>118</v>
      </c>
      <c r="T8" s="69" t="s">
        <v>119</v>
      </c>
      <c r="U8" s="70">
        <v>3</v>
      </c>
      <c r="V8" s="70">
        <v>12</v>
      </c>
      <c r="W8" s="70">
        <v>2000</v>
      </c>
      <c r="X8" s="69" t="s">
        <v>120</v>
      </c>
      <c r="Y8" s="71">
        <v>328</v>
      </c>
      <c r="Z8" s="71">
        <v>546</v>
      </c>
      <c r="AA8" s="71">
        <v>182.5</v>
      </c>
      <c r="AB8" s="71">
        <v>96.4</v>
      </c>
      <c r="AC8" s="71">
        <v>217.6</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70</v>
      </c>
      <c r="BG8" s="71">
        <v>81.5</v>
      </c>
      <c r="BH8" s="71">
        <v>45.2</v>
      </c>
      <c r="BI8" s="71">
        <v>-3.7</v>
      </c>
      <c r="BJ8" s="71">
        <v>54.1</v>
      </c>
      <c r="BK8" s="71">
        <v>40.700000000000003</v>
      </c>
      <c r="BL8" s="71">
        <v>38.200000000000003</v>
      </c>
      <c r="BM8" s="71">
        <v>34.6</v>
      </c>
      <c r="BN8" s="71">
        <v>37.6</v>
      </c>
      <c r="BO8" s="71">
        <v>33.200000000000003</v>
      </c>
      <c r="BP8" s="68">
        <v>26.3</v>
      </c>
      <c r="BQ8" s="72">
        <v>30829</v>
      </c>
      <c r="BR8" s="72">
        <v>40707</v>
      </c>
      <c r="BS8" s="72">
        <v>19865</v>
      </c>
      <c r="BT8" s="73">
        <v>-1704</v>
      </c>
      <c r="BU8" s="73">
        <v>28099</v>
      </c>
      <c r="BV8" s="72">
        <v>7496</v>
      </c>
      <c r="BW8" s="72">
        <v>6967</v>
      </c>
      <c r="BX8" s="72">
        <v>7138</v>
      </c>
      <c r="BY8" s="72">
        <v>8131</v>
      </c>
      <c r="BZ8" s="72">
        <v>8024</v>
      </c>
      <c r="CA8" s="70">
        <v>16102</v>
      </c>
      <c r="CB8" s="71" t="s">
        <v>112</v>
      </c>
      <c r="CC8" s="71" t="s">
        <v>112</v>
      </c>
      <c r="CD8" s="71" t="s">
        <v>112</v>
      </c>
      <c r="CE8" s="71" t="s">
        <v>112</v>
      </c>
      <c r="CF8" s="71" t="s">
        <v>112</v>
      </c>
      <c r="CG8" s="71" t="s">
        <v>112</v>
      </c>
      <c r="CH8" s="71" t="s">
        <v>112</v>
      </c>
      <c r="CI8" s="71" t="s">
        <v>112</v>
      </c>
      <c r="CJ8" s="71" t="s">
        <v>112</v>
      </c>
      <c r="CK8" s="71" t="s">
        <v>112</v>
      </c>
      <c r="CL8" s="68" t="s">
        <v>112</v>
      </c>
      <c r="CM8" s="70">
        <v>0</v>
      </c>
      <c r="CN8" s="70">
        <v>45739</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78.400000000000006</v>
      </c>
      <c r="DF8" s="71">
        <v>70.5</v>
      </c>
      <c r="DG8" s="71">
        <v>59.2</v>
      </c>
      <c r="DH8" s="71">
        <v>62.4</v>
      </c>
      <c r="DI8" s="71">
        <v>82.7</v>
      </c>
      <c r="DJ8" s="68">
        <v>103.6</v>
      </c>
      <c r="DK8" s="71">
        <v>250</v>
      </c>
      <c r="DL8" s="71">
        <v>308.3</v>
      </c>
      <c r="DM8" s="71">
        <v>258.3</v>
      </c>
      <c r="DN8" s="71">
        <v>300</v>
      </c>
      <c r="DO8" s="71">
        <v>333.3</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上西　誉則</cp:lastModifiedBy>
  <cp:lastPrinted>2020-01-29T03:26:36Z</cp:lastPrinted>
  <dcterms:created xsi:type="dcterms:W3CDTF">2019-12-05T07:25:28Z</dcterms:created>
  <dcterms:modified xsi:type="dcterms:W3CDTF">2020-01-29T03:26:36Z</dcterms:modified>
  <cp:category/>
</cp:coreProperties>
</file>