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3_R01年度\20200109経営比較分析表の分析等について（依頼）\02作成\02今回回答作成2\"/>
    </mc:Choice>
  </mc:AlternateContent>
  <workbookProtection workbookAlgorithmName="SHA-512" workbookHashValue="EzIHjFi12LN4Kvm9fuQMcEQVzXazY/OMRgE9E7LGntYzVMuWaffwdesE9YZcGIWKlD7WHcYSmFhKvSrMWrRdiw==" workbookSaltValue="I7KqTUyFdwQGGvbP8AXNB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51" i="4"/>
  <c r="HJ30" i="4"/>
  <c r="BZ76" i="4"/>
  <c r="IT76" i="4"/>
  <c r="CS30" i="4"/>
  <c r="MA51" i="4"/>
  <c r="C11" i="5"/>
  <c r="D11" i="5"/>
  <c r="E11" i="5"/>
  <c r="B11" i="5"/>
  <c r="BZ30" i="4" l="1"/>
  <c r="BK76" i="4"/>
  <c r="LH51" i="4"/>
  <c r="LT76" i="4"/>
  <c r="GQ51" i="4"/>
  <c r="LH30" i="4"/>
  <c r="IE76" i="4"/>
  <c r="BZ51" i="4"/>
  <c r="GQ30" i="4"/>
  <c r="BG30" i="4"/>
  <c r="BG51" i="4"/>
  <c r="AV76" i="4"/>
  <c r="KO51" i="4"/>
  <c r="HP76" i="4"/>
  <c r="FX30" i="4"/>
  <c r="LE76" i="4"/>
  <c r="FX51" i="4"/>
  <c r="KO30" i="4"/>
  <c r="KP76" i="4"/>
  <c r="HA76" i="4"/>
  <c r="AN51" i="4"/>
  <c r="FE30" i="4"/>
  <c r="AN30" i="4"/>
  <c r="FE51" i="4"/>
  <c r="JV30" i="4"/>
  <c r="AG76" i="4"/>
  <c r="JV51" i="4"/>
  <c r="R76" i="4"/>
  <c r="JC51" i="4"/>
  <c r="KA76" i="4"/>
  <c r="EL51" i="4"/>
  <c r="JC30" i="4"/>
  <c r="GL76" i="4"/>
  <c r="U51" i="4"/>
  <c r="EL30" i="4"/>
  <c r="U30" i="4"/>
</calcChain>
</file>

<file path=xl/sharedStrings.xml><?xml version="1.0" encoding="utf-8"?>
<sst xmlns="http://schemas.openxmlformats.org/spreadsheetml/2006/main" count="278" uniqueCount="127">
  <si>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</si>
  <si>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</si>
  <si>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</si>
  <si>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</si>
  <si>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</si>
  <si>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</si>
  <si>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</si>
  <si>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</si>
  <si>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</si>
  <si>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</si>
  <si>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</si>
  <si>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</si>
  <si>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</si>
  <si>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</si>
  <si>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</si>
  <si>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</si>
  <si>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</si>
  <si>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</si>
  <si>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</si>
  <si>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</si>
  <si>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</si>
  <si>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</si>
  <si>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</si>
  <si>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</si>
  <si>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</si>
  <si>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</si>
  <si>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</si>
  <si>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</si>
  <si>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</si>
  <si>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</si>
  <si>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</si>
  <si>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</si>
  <si>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</si>
  <si>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</si>
  <si>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</si>
  <si>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</si>
  <si>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</si>
  <si>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</si>
  <si>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</si>
  <si>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</si>
  <si>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</si>
  <si>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</si>
  <si>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</si>
  <si>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</si>
  <si>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</si>
  <si>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</si>
  <si>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</si>
  <si>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</si>
  <si>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</si>
  <si>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</si>
  <si>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</si>
  <si>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</si>
  <si>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</si>
  <si>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</si>
  <si>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</si>
  <si>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</si>
  <si>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</si>
  <si>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</si>
  <si>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</si>
  <si>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</si>
  <si>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</si>
  <si>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</si>
  <si>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</si>
  <si>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</si>
  <si>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</si>
  <si>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</si>
  <si>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</si>
  <si>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</si>
  <si>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</si>
  <si>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</si>
  <si>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</si>
  <si>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</si>
  <si>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</si>
  <si>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</si>
  <si>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</si>
  <si>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</si>
  <si>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</si>
  <si>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</si>
  <si>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</si>
  <si>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</si>
  <si>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</si>
  <si>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</si>
  <si>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</si>
  <si>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</si>
  <si>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</si>
  <si>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</si>
  <si>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</si>
  <si>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</si>
  <si>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</si>
  <si>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</si>
  <si>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</si>
  <si>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</si>
  <si>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</si>
  <si>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</si>
  <si>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</si>
  <si>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</si>
  <si>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</si>
  <si>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</si>
  <si>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</si>
  <si>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</si>
  <si>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</si>
  <si>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</si>
  <si>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</si>
  <si>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</si>
  <si>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</si>
  <si>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</si>
  <si>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靭地下駐車場</t>
  </si>
  <si>
    <t>法非適用</t>
  </si>
  <si>
    <t>駐車場整備事業</t>
  </si>
  <si>
    <t>-</t>
  </si>
  <si>
    <t>Ａ２Ｂ２</t>
  </si>
  <si>
    <t>非設置</t>
  </si>
  <si>
    <t>該当数値なし</t>
  </si>
  <si>
    <t>都市計画駐車場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</si>
  <si>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</si>
  <si>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</si>
  <si>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</si>
  <si>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</si>
  <si>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</si>
  <si>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</si>
  <si>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</si>
  <si>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</si>
  <si>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</si>
  <si>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類似施設と比較し、低い水準となっておりますが、地上の靭公園テニスコート利用者等、長時間利用目的の車両が多いことが主な要因です。</t>
    <rPh sb="60" eb="62">
      <t>チジョウ</t>
    </rPh>
    <rPh sb="63" eb="64">
      <t>ウツボ</t>
    </rPh>
    <rPh sb="64" eb="66">
      <t>コウエン</t>
    </rPh>
    <rPh sb="72" eb="75">
      <t>リヨウシャ</t>
    </rPh>
    <rPh sb="75" eb="76">
      <t>トウ</t>
    </rPh>
    <rPh sb="82" eb="84">
      <t>モクテキ</t>
    </rPh>
    <phoneticPr fontId="15"/>
  </si>
  <si>
    <t>・各種利用促進策を実施し、収益増に向けた効率的な駐車場運営を行っています。
・稼働率については、上記のとおり長時間利用者が多いため、類似施設と比較し、低い水準となっています。今後適切な料金体系について検討し、短時間利用の増加を図ってまいります。
・また、靱地下駐車場の地上テニスコートにおいては、テニスの世界大会や音楽祭等のイベントが年間を通して開催されており、当該利用層を今後も取り込んでいけるよう、周辺施設との連携や各種利用促進策について、指定管理者と協議してまいります。
・靱地下駐車場は、大阪市駐車基本計画を基に市内の路上駐車違反防止のため本市が管理運営を行っており、今後も同目的達成のため、本市が管理を継続していく方針です。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27" eb="128">
      <t>ウツボ</t>
    </rPh>
    <rPh sb="128" eb="130">
      <t>チカ</t>
    </rPh>
    <rPh sb="130" eb="133">
      <t>チュウシャジョウ</t>
    </rPh>
    <rPh sb="134" eb="136">
      <t>チジョウ</t>
    </rPh>
    <rPh sb="152" eb="154">
      <t>セカイ</t>
    </rPh>
    <rPh sb="154" eb="156">
      <t>タイカイ</t>
    </rPh>
    <rPh sb="157" eb="159">
      <t>オンガク</t>
    </rPh>
    <rPh sb="159" eb="160">
      <t>マツ</t>
    </rPh>
    <rPh sb="160" eb="161">
      <t>トウ</t>
    </rPh>
    <rPh sb="167" eb="169">
      <t>ネンカン</t>
    </rPh>
    <rPh sb="170" eb="171">
      <t>ツウ</t>
    </rPh>
    <rPh sb="173" eb="175">
      <t>カイサイ</t>
    </rPh>
    <rPh sb="181" eb="183">
      <t>トウガイ</t>
    </rPh>
    <rPh sb="183" eb="185">
      <t>リヨウ</t>
    </rPh>
    <rPh sb="185" eb="186">
      <t>ソウ</t>
    </rPh>
    <rPh sb="187" eb="189">
      <t>コンゴ</t>
    </rPh>
    <rPh sb="228" eb="230">
      <t>キョウギ</t>
    </rPh>
    <rPh sb="240" eb="241">
      <t>ウツボ</t>
    </rPh>
    <rPh sb="241" eb="243">
      <t>チカ</t>
    </rPh>
    <phoneticPr fontId="17"/>
  </si>
  <si>
    <t>・⑦靱地下駐車場は道路付属物（道路法第2条第2項）であり、敷地の地価を計上しておりません。
・⑧設備投資見込額は、今後10年間で見込む建設改良費・修繕費等の金額です。靱地下駐車場については、今後駐車場収入で更新費用を賄ったうえで収支黒が発生していく見込みです（設備投資見込額はR1.10.7現在のものです）。
・⑩企業債の残高はありません。</t>
    <rPh sb="2" eb="3">
      <t>ウツボ</t>
    </rPh>
    <rPh sb="83" eb="84">
      <t>ウツボ</t>
    </rPh>
    <phoneticPr fontId="15"/>
  </si>
  <si>
    <t>・①収益的収支比率は、黒字であれば100％以上となる指標です。類似施設と比較した場合に、高い水準を維持しております。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較し、高い水準を維持しております。
・H26～H28は大阪市の修繕費等の経費支出が含まれておりません。</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</si>
</sst>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297</c:v>
                </c:pt>
                <c:pt idx="1">
                  <c:v>297</c:v>
                </c:pt>
                <c:pt idx="2">
                  <c:v>336</c:v>
                </c:pt>
                <c:pt idx="3">
                  <c:v>146.19999999999999</c:v>
                </c:pt>
                <c:pt idx="4">
                  <c:v>297.7</c:v>
                </c:pt>
              </c:numCache>
            </c:numRef>
          </c:val>
          <c:extLst xmlns:c16r2="http://schemas.microsoft.com/office/drawing/2015/06/chart">
            <c:ext xmlns:c16="http://schemas.microsoft.com/office/drawing/2014/chart" uri="{C3380CC4-5D6E-409C-BE32-E72D297353CC}">
              <c16:uniqueId val="{00000000-B99C-4CB3-83F6-768BAA46D272}"/>
            </c:ext>
          </c:extLst>
        </c:ser>
        <c:dLbls>
          <c:showLegendKey val="0"/>
          <c:showVal val="0"/>
          <c:showCatName val="0"/>
          <c:showSerName val="0"/>
          <c:showPercent val="0"/>
          <c:showBubbleSize val="0"/>
        </c:dLbls>
        <c:gapWidth val="150"/>
        <c:axId val="322128592"/>
        <c:axId val="32213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xmlns:c16r2="http://schemas.microsoft.com/office/drawing/2015/06/chart">
            <c:ext xmlns:c16="http://schemas.microsoft.com/office/drawing/2014/chart" uri="{C3380CC4-5D6E-409C-BE32-E72D297353CC}">
              <c16:uniqueId val="{00000001-B99C-4CB3-83F6-768BAA46D272}"/>
            </c:ext>
          </c:extLst>
        </c:ser>
        <c:dLbls>
          <c:showLegendKey val="0"/>
          <c:showVal val="0"/>
          <c:showCatName val="0"/>
          <c:showSerName val="0"/>
          <c:showPercent val="0"/>
          <c:showBubbleSize val="0"/>
        </c:dLbls>
        <c:marker val="1"/>
        <c:smooth val="0"/>
        <c:axId val="322128592"/>
        <c:axId val="322131728"/>
      </c:lineChart>
      <c:dateAx>
        <c:axId val="322128592"/>
        <c:scaling>
          <c:orientation val="minMax"/>
        </c:scaling>
        <c:delete val="1"/>
        <c:axPos val="b"/>
        <c:numFmt formatCode="ge" sourceLinked="1"/>
        <c:majorTickMark val="none"/>
        <c:minorTickMark val="none"/>
        <c:tickLblPos val="none"/>
        <c:crossAx val="322131728"/>
        <c:crosses val="autoZero"/>
        <c:auto val="1"/>
        <c:lblOffset val="100"/>
        <c:baseTimeUnit val="years"/>
      </c:dateAx>
      <c:valAx>
        <c:axId val="32213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12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9D-4299-AEA8-279C08DC05E6}"/>
            </c:ext>
          </c:extLst>
        </c:ser>
        <c:dLbls>
          <c:showLegendKey val="0"/>
          <c:showVal val="0"/>
          <c:showCatName val="0"/>
          <c:showSerName val="0"/>
          <c:showPercent val="0"/>
          <c:showBubbleSize val="0"/>
        </c:dLbls>
        <c:gapWidth val="150"/>
        <c:axId val="322125456"/>
        <c:axId val="32212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xmlns:c16r2="http://schemas.microsoft.com/office/drawing/2015/06/chart">
            <c:ext xmlns:c16="http://schemas.microsoft.com/office/drawing/2014/chart" uri="{C3380CC4-5D6E-409C-BE32-E72D297353CC}">
              <c16:uniqueId val="{00000001-D99D-4299-AEA8-279C08DC05E6}"/>
            </c:ext>
          </c:extLst>
        </c:ser>
        <c:dLbls>
          <c:showLegendKey val="0"/>
          <c:showVal val="0"/>
          <c:showCatName val="0"/>
          <c:showSerName val="0"/>
          <c:showPercent val="0"/>
          <c:showBubbleSize val="0"/>
        </c:dLbls>
        <c:marker val="1"/>
        <c:smooth val="0"/>
        <c:axId val="322125456"/>
        <c:axId val="322125848"/>
      </c:lineChart>
      <c:dateAx>
        <c:axId val="322125456"/>
        <c:scaling>
          <c:orientation val="minMax"/>
        </c:scaling>
        <c:delete val="1"/>
        <c:axPos val="b"/>
        <c:numFmt formatCode="ge" sourceLinked="1"/>
        <c:majorTickMark val="none"/>
        <c:minorTickMark val="none"/>
        <c:tickLblPos val="none"/>
        <c:crossAx val="322125848"/>
        <c:crosses val="autoZero"/>
        <c:auto val="1"/>
        <c:lblOffset val="100"/>
        <c:baseTimeUnit val="years"/>
      </c:dateAx>
      <c:valAx>
        <c:axId val="32212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12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742-4AC4-8639-8B86598C2C74}"/>
            </c:ext>
          </c:extLst>
        </c:ser>
        <c:dLbls>
          <c:showLegendKey val="0"/>
          <c:showVal val="0"/>
          <c:showCatName val="0"/>
          <c:showSerName val="0"/>
          <c:showPercent val="0"/>
          <c:showBubbleSize val="0"/>
        </c:dLbls>
        <c:gapWidth val="150"/>
        <c:axId val="322127808"/>
        <c:axId val="32212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742-4AC4-8639-8B86598C2C74}"/>
            </c:ext>
          </c:extLst>
        </c:ser>
        <c:dLbls>
          <c:showLegendKey val="0"/>
          <c:showVal val="0"/>
          <c:showCatName val="0"/>
          <c:showSerName val="0"/>
          <c:showPercent val="0"/>
          <c:showBubbleSize val="0"/>
        </c:dLbls>
        <c:marker val="1"/>
        <c:smooth val="0"/>
        <c:axId val="322127808"/>
        <c:axId val="322128200"/>
      </c:lineChart>
      <c:dateAx>
        <c:axId val="322127808"/>
        <c:scaling>
          <c:orientation val="minMax"/>
        </c:scaling>
        <c:delete val="1"/>
        <c:axPos val="b"/>
        <c:numFmt formatCode="ge" sourceLinked="1"/>
        <c:majorTickMark val="none"/>
        <c:minorTickMark val="none"/>
        <c:tickLblPos val="none"/>
        <c:crossAx val="322128200"/>
        <c:crosses val="autoZero"/>
        <c:auto val="1"/>
        <c:lblOffset val="100"/>
        <c:baseTimeUnit val="years"/>
      </c:dateAx>
      <c:valAx>
        <c:axId val="32212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12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7F6-41B5-948C-A7FEF6B172FB}"/>
            </c:ext>
          </c:extLst>
        </c:ser>
        <c:dLbls>
          <c:showLegendKey val="0"/>
          <c:showVal val="0"/>
          <c:showCatName val="0"/>
          <c:showSerName val="0"/>
          <c:showPercent val="0"/>
          <c:showBubbleSize val="0"/>
        </c:dLbls>
        <c:gapWidth val="150"/>
        <c:axId val="324665800"/>
        <c:axId val="32466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7F6-41B5-948C-A7FEF6B172FB}"/>
            </c:ext>
          </c:extLst>
        </c:ser>
        <c:dLbls>
          <c:showLegendKey val="0"/>
          <c:showVal val="0"/>
          <c:showCatName val="0"/>
          <c:showSerName val="0"/>
          <c:showPercent val="0"/>
          <c:showBubbleSize val="0"/>
        </c:dLbls>
        <c:marker val="1"/>
        <c:smooth val="0"/>
        <c:axId val="324665800"/>
        <c:axId val="324668152"/>
      </c:lineChart>
      <c:dateAx>
        <c:axId val="324665800"/>
        <c:scaling>
          <c:orientation val="minMax"/>
        </c:scaling>
        <c:delete val="1"/>
        <c:axPos val="b"/>
        <c:numFmt formatCode="ge" sourceLinked="1"/>
        <c:majorTickMark val="none"/>
        <c:minorTickMark val="none"/>
        <c:tickLblPos val="none"/>
        <c:crossAx val="324668152"/>
        <c:crosses val="autoZero"/>
        <c:auto val="1"/>
        <c:lblOffset val="100"/>
        <c:baseTimeUnit val="years"/>
      </c:dateAx>
      <c:valAx>
        <c:axId val="324668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66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A7-470D-B042-3E233A18A89E}"/>
            </c:ext>
          </c:extLst>
        </c:ser>
        <c:dLbls>
          <c:showLegendKey val="0"/>
          <c:showVal val="0"/>
          <c:showCatName val="0"/>
          <c:showSerName val="0"/>
          <c:showPercent val="0"/>
          <c:showBubbleSize val="0"/>
        </c:dLbls>
        <c:gapWidth val="150"/>
        <c:axId val="324661096"/>
        <c:axId val="32466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xmlns:c16r2="http://schemas.microsoft.com/office/drawing/2015/06/chart">
            <c:ext xmlns:c16="http://schemas.microsoft.com/office/drawing/2014/chart" uri="{C3380CC4-5D6E-409C-BE32-E72D297353CC}">
              <c16:uniqueId val="{00000001-61A7-470D-B042-3E233A18A89E}"/>
            </c:ext>
          </c:extLst>
        </c:ser>
        <c:dLbls>
          <c:showLegendKey val="0"/>
          <c:showVal val="0"/>
          <c:showCatName val="0"/>
          <c:showSerName val="0"/>
          <c:showPercent val="0"/>
          <c:showBubbleSize val="0"/>
        </c:dLbls>
        <c:marker val="1"/>
        <c:smooth val="0"/>
        <c:axId val="324661096"/>
        <c:axId val="324666584"/>
      </c:lineChart>
      <c:dateAx>
        <c:axId val="324661096"/>
        <c:scaling>
          <c:orientation val="minMax"/>
        </c:scaling>
        <c:delete val="1"/>
        <c:axPos val="b"/>
        <c:numFmt formatCode="ge" sourceLinked="1"/>
        <c:majorTickMark val="none"/>
        <c:minorTickMark val="none"/>
        <c:tickLblPos val="none"/>
        <c:crossAx val="324666584"/>
        <c:crosses val="autoZero"/>
        <c:auto val="1"/>
        <c:lblOffset val="100"/>
        <c:baseTimeUnit val="years"/>
      </c:dateAx>
      <c:valAx>
        <c:axId val="324666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661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6B-4705-97E5-03C1442D841C}"/>
            </c:ext>
          </c:extLst>
        </c:ser>
        <c:dLbls>
          <c:showLegendKey val="0"/>
          <c:showVal val="0"/>
          <c:showCatName val="0"/>
          <c:showSerName val="0"/>
          <c:showPercent val="0"/>
          <c:showBubbleSize val="0"/>
        </c:dLbls>
        <c:gapWidth val="150"/>
        <c:axId val="324664232"/>
        <c:axId val="32466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xmlns:c16r2="http://schemas.microsoft.com/office/drawing/2015/06/chart">
            <c:ext xmlns:c16="http://schemas.microsoft.com/office/drawing/2014/chart" uri="{C3380CC4-5D6E-409C-BE32-E72D297353CC}">
              <c16:uniqueId val="{00000001-456B-4705-97E5-03C1442D841C}"/>
            </c:ext>
          </c:extLst>
        </c:ser>
        <c:dLbls>
          <c:showLegendKey val="0"/>
          <c:showVal val="0"/>
          <c:showCatName val="0"/>
          <c:showSerName val="0"/>
          <c:showPercent val="0"/>
          <c:showBubbleSize val="0"/>
        </c:dLbls>
        <c:marker val="1"/>
        <c:smooth val="0"/>
        <c:axId val="324664232"/>
        <c:axId val="324667368"/>
      </c:lineChart>
      <c:dateAx>
        <c:axId val="324664232"/>
        <c:scaling>
          <c:orientation val="minMax"/>
        </c:scaling>
        <c:delete val="1"/>
        <c:axPos val="b"/>
        <c:numFmt formatCode="ge" sourceLinked="1"/>
        <c:majorTickMark val="none"/>
        <c:minorTickMark val="none"/>
        <c:tickLblPos val="none"/>
        <c:crossAx val="324667368"/>
        <c:crosses val="autoZero"/>
        <c:auto val="1"/>
        <c:lblOffset val="100"/>
        <c:baseTimeUnit val="years"/>
      </c:dateAx>
      <c:valAx>
        <c:axId val="324667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664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103.5</c:v>
                </c:pt>
                <c:pt idx="1">
                  <c:v>101.2</c:v>
                </c:pt>
                <c:pt idx="2">
                  <c:v>104.3</c:v>
                </c:pt>
                <c:pt idx="3">
                  <c:v>102</c:v>
                </c:pt>
                <c:pt idx="4">
                  <c:v>99.2</c:v>
                </c:pt>
              </c:numCache>
            </c:numRef>
          </c:val>
          <c:extLst xmlns:c16r2="http://schemas.microsoft.com/office/drawing/2015/06/chart">
            <c:ext xmlns:c16="http://schemas.microsoft.com/office/drawing/2014/chart" uri="{C3380CC4-5D6E-409C-BE32-E72D297353CC}">
              <c16:uniqueId val="{00000000-B81C-4A5A-8B0E-14761211447D}"/>
            </c:ext>
          </c:extLst>
        </c:ser>
        <c:dLbls>
          <c:showLegendKey val="0"/>
          <c:showVal val="0"/>
          <c:showCatName val="0"/>
          <c:showSerName val="0"/>
          <c:showPercent val="0"/>
          <c:showBubbleSize val="0"/>
        </c:dLbls>
        <c:gapWidth val="150"/>
        <c:axId val="324665016"/>
        <c:axId val="32466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xmlns:c16r2="http://schemas.microsoft.com/office/drawing/2015/06/chart">
            <c:ext xmlns:c16="http://schemas.microsoft.com/office/drawing/2014/chart" uri="{C3380CC4-5D6E-409C-BE32-E72D297353CC}">
              <c16:uniqueId val="{00000001-B81C-4A5A-8B0E-14761211447D}"/>
            </c:ext>
          </c:extLst>
        </c:ser>
        <c:dLbls>
          <c:showLegendKey val="0"/>
          <c:showVal val="0"/>
          <c:showCatName val="0"/>
          <c:showSerName val="0"/>
          <c:showPercent val="0"/>
          <c:showBubbleSize val="0"/>
        </c:dLbls>
        <c:marker val="1"/>
        <c:smooth val="0"/>
        <c:axId val="324665016"/>
        <c:axId val="324664624"/>
      </c:lineChart>
      <c:dateAx>
        <c:axId val="324665016"/>
        <c:scaling>
          <c:orientation val="minMax"/>
        </c:scaling>
        <c:delete val="1"/>
        <c:axPos val="b"/>
        <c:numFmt formatCode="ge" sourceLinked="1"/>
        <c:majorTickMark val="none"/>
        <c:minorTickMark val="none"/>
        <c:tickLblPos val="none"/>
        <c:crossAx val="324664624"/>
        <c:crosses val="autoZero"/>
        <c:auto val="1"/>
        <c:lblOffset val="100"/>
        <c:baseTimeUnit val="years"/>
      </c:dateAx>
      <c:valAx>
        <c:axId val="32466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66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66</c:v>
                </c:pt>
                <c:pt idx="1">
                  <c:v>66</c:v>
                </c:pt>
                <c:pt idx="2">
                  <c:v>70</c:v>
                </c:pt>
                <c:pt idx="3">
                  <c:v>31.6</c:v>
                </c:pt>
                <c:pt idx="4">
                  <c:v>66.400000000000006</c:v>
                </c:pt>
              </c:numCache>
            </c:numRef>
          </c:val>
          <c:extLst xmlns:c16r2="http://schemas.microsoft.com/office/drawing/2015/06/chart">
            <c:ext xmlns:c16="http://schemas.microsoft.com/office/drawing/2014/chart" uri="{C3380CC4-5D6E-409C-BE32-E72D297353CC}">
              <c16:uniqueId val="{00000000-D0B5-4D70-B922-6496D6709D59}"/>
            </c:ext>
          </c:extLst>
        </c:ser>
        <c:dLbls>
          <c:showLegendKey val="0"/>
          <c:showVal val="0"/>
          <c:showCatName val="0"/>
          <c:showSerName val="0"/>
          <c:showPercent val="0"/>
          <c:showBubbleSize val="0"/>
        </c:dLbls>
        <c:gapWidth val="150"/>
        <c:axId val="324666192"/>
        <c:axId val="43933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xmlns:c16r2="http://schemas.microsoft.com/office/drawing/2015/06/chart">
            <c:ext xmlns:c16="http://schemas.microsoft.com/office/drawing/2014/chart" uri="{C3380CC4-5D6E-409C-BE32-E72D297353CC}">
              <c16:uniqueId val="{00000001-D0B5-4D70-B922-6496D6709D59}"/>
            </c:ext>
          </c:extLst>
        </c:ser>
        <c:dLbls>
          <c:showLegendKey val="0"/>
          <c:showVal val="0"/>
          <c:showCatName val="0"/>
          <c:showSerName val="0"/>
          <c:showPercent val="0"/>
          <c:showBubbleSize val="0"/>
        </c:dLbls>
        <c:marker val="1"/>
        <c:smooth val="0"/>
        <c:axId val="324666192"/>
        <c:axId val="439330088"/>
      </c:lineChart>
      <c:dateAx>
        <c:axId val="324666192"/>
        <c:scaling>
          <c:orientation val="minMax"/>
        </c:scaling>
        <c:delete val="1"/>
        <c:axPos val="b"/>
        <c:numFmt formatCode="ge" sourceLinked="1"/>
        <c:majorTickMark val="none"/>
        <c:minorTickMark val="none"/>
        <c:tickLblPos val="none"/>
        <c:crossAx val="439330088"/>
        <c:crosses val="autoZero"/>
        <c:auto val="1"/>
        <c:lblOffset val="100"/>
        <c:baseTimeUnit val="years"/>
      </c:dateAx>
      <c:valAx>
        <c:axId val="439330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66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85306</c:v>
                </c:pt>
                <c:pt idx="1">
                  <c:v>83483</c:v>
                </c:pt>
                <c:pt idx="2">
                  <c:v>95048</c:v>
                </c:pt>
                <c:pt idx="3">
                  <c:v>43032</c:v>
                </c:pt>
                <c:pt idx="4">
                  <c:v>90190</c:v>
                </c:pt>
              </c:numCache>
            </c:numRef>
          </c:val>
          <c:extLst xmlns:c16r2="http://schemas.microsoft.com/office/drawing/2015/06/chart">
            <c:ext xmlns:c16="http://schemas.microsoft.com/office/drawing/2014/chart" uri="{C3380CC4-5D6E-409C-BE32-E72D297353CC}">
              <c16:uniqueId val="{00000000-63C7-4431-8212-9C279E539C19}"/>
            </c:ext>
          </c:extLst>
        </c:ser>
        <c:dLbls>
          <c:showLegendKey val="0"/>
          <c:showVal val="0"/>
          <c:showCatName val="0"/>
          <c:showSerName val="0"/>
          <c:showPercent val="0"/>
          <c:showBubbleSize val="0"/>
        </c:dLbls>
        <c:gapWidth val="150"/>
        <c:axId val="439334008"/>
        <c:axId val="43933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xmlns:c16r2="http://schemas.microsoft.com/office/drawing/2015/06/chart">
            <c:ext xmlns:c16="http://schemas.microsoft.com/office/drawing/2014/chart" uri="{C3380CC4-5D6E-409C-BE32-E72D297353CC}">
              <c16:uniqueId val="{00000001-63C7-4431-8212-9C279E539C19}"/>
            </c:ext>
          </c:extLst>
        </c:ser>
        <c:dLbls>
          <c:showLegendKey val="0"/>
          <c:showVal val="0"/>
          <c:showCatName val="0"/>
          <c:showSerName val="0"/>
          <c:showPercent val="0"/>
          <c:showBubbleSize val="0"/>
        </c:dLbls>
        <c:marker val="1"/>
        <c:smooth val="0"/>
        <c:axId val="439334008"/>
        <c:axId val="439334792"/>
      </c:lineChart>
      <c:dateAx>
        <c:axId val="439334008"/>
        <c:scaling>
          <c:orientation val="minMax"/>
        </c:scaling>
        <c:delete val="1"/>
        <c:axPos val="b"/>
        <c:numFmt formatCode="ge" sourceLinked="1"/>
        <c:majorTickMark val="none"/>
        <c:minorTickMark val="none"/>
        <c:tickLblPos val="none"/>
        <c:crossAx val="439334792"/>
        <c:crosses val="autoZero"/>
        <c:auto val="1"/>
        <c:lblOffset val="100"/>
        <c:baseTimeUnit val="years"/>
      </c:dateAx>
      <c:valAx>
        <c:axId val="439334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9334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4" t="str">
        <f>データ!H6&amp;"　"&amp;データ!I6</f>
        <v>大阪府大阪市　靭地下駐車場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0" t="s">
        <v>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140" t="s">
        <v>6</v>
      </c>
      <c r="HY7" s="140"/>
      <c r="HZ7" s="140"/>
      <c r="IA7" s="140"/>
      <c r="IB7" s="140"/>
      <c r="IC7" s="140"/>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t="s">
        <v>7</v>
      </c>
      <c r="JR7" s="140"/>
      <c r="JS7" s="140"/>
      <c r="JT7" s="140"/>
      <c r="JU7" s="140"/>
      <c r="JV7" s="140"/>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t="s">
        <v>8</v>
      </c>
      <c r="LK7" s="140"/>
      <c r="LL7" s="140"/>
      <c r="LM7" s="140"/>
      <c r="LN7" s="140"/>
      <c r="LO7" s="140"/>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Ａ２Ｂ２</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公共施設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有</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9</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5" t="s">
        <v>10</v>
      </c>
      <c r="NE8" s="136"/>
      <c r="NF8" s="9" t="s">
        <v>11</v>
      </c>
      <c r="NG8" s="10"/>
      <c r="NH8" s="10"/>
      <c r="NI8" s="10"/>
      <c r="NJ8" s="10"/>
      <c r="NK8" s="10"/>
      <c r="NL8" s="10"/>
      <c r="NM8" s="10"/>
      <c r="NN8" s="10"/>
      <c r="NO8" s="10"/>
      <c r="NP8" s="10"/>
      <c r="NQ8" s="11"/>
    </row>
    <row r="9" spans="1:382"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0" t="s">
        <v>16</v>
      </c>
      <c r="HY9" s="140"/>
      <c r="HZ9" s="140"/>
      <c r="IA9" s="140"/>
      <c r="IB9" s="140"/>
      <c r="IC9" s="140"/>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t="s">
        <v>17</v>
      </c>
      <c r="JR9" s="140"/>
      <c r="JS9" s="140"/>
      <c r="JT9" s="140"/>
      <c r="JU9" s="140"/>
      <c r="JV9" s="140"/>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t="s">
        <v>18</v>
      </c>
      <c r="LK9" s="140"/>
      <c r="LL9" s="140"/>
      <c r="LM9" s="140"/>
      <c r="LN9" s="140"/>
      <c r="LO9" s="140"/>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3"/>
      <c r="ND9" s="141" t="s">
        <v>19</v>
      </c>
      <c r="NE9" s="142"/>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113</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地下式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23</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255</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400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利用料金制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32"/>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3" t="s">
        <v>23</v>
      </c>
      <c r="NE11" s="133"/>
      <c r="NF11" s="133"/>
      <c r="NG11" s="133"/>
      <c r="NH11" s="133"/>
      <c r="NI11" s="133"/>
      <c r="NJ11" s="133"/>
      <c r="NK11" s="133"/>
      <c r="NL11" s="133"/>
      <c r="NM11" s="133"/>
      <c r="NN11" s="133"/>
      <c r="NO11" s="133"/>
      <c r="NP11" s="133"/>
      <c r="NQ11" s="133"/>
      <c r="NR11" s="133"/>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3"/>
      <c r="NE12" s="133"/>
      <c r="NF12" s="133"/>
      <c r="NG12" s="133"/>
      <c r="NH12" s="133"/>
      <c r="NI12" s="133"/>
      <c r="NJ12" s="133"/>
      <c r="NK12" s="133"/>
      <c r="NL12" s="133"/>
      <c r="NM12" s="133"/>
      <c r="NN12" s="133"/>
      <c r="NO12" s="133"/>
      <c r="NP12" s="133"/>
      <c r="NQ12" s="133"/>
      <c r="NR12" s="13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4"/>
      <c r="NE13" s="134"/>
      <c r="NF13" s="134"/>
      <c r="NG13" s="134"/>
      <c r="NH13" s="134"/>
      <c r="NI13" s="134"/>
      <c r="NJ13" s="134"/>
      <c r="NK13" s="134"/>
      <c r="NL13" s="134"/>
      <c r="NM13" s="134"/>
      <c r="NN13" s="134"/>
      <c r="NO13" s="134"/>
      <c r="NP13" s="134"/>
      <c r="NQ13" s="134"/>
      <c r="NR13" s="134"/>
    </row>
    <row r="14" spans="1:382" ht="13.5" customHeight="1" x14ac:dyDescent="0.15">
      <c r="A14" s="18"/>
      <c r="B14" s="6"/>
      <c r="C14" s="7"/>
      <c r="D14" s="7"/>
      <c r="E14" s="7"/>
      <c r="F14" s="7"/>
      <c r="G14" s="7"/>
      <c r="H14" s="118" t="s">
        <v>24</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7"/>
      <c r="IG14" s="7"/>
      <c r="IH14" s="7"/>
      <c r="II14" s="7"/>
      <c r="IJ14" s="8"/>
      <c r="IK14" s="7"/>
      <c r="IL14" s="7"/>
      <c r="IM14" s="7"/>
      <c r="IN14" s="7"/>
      <c r="IO14" s="7"/>
      <c r="IP14" s="118" t="s">
        <v>25</v>
      </c>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20"/>
      <c r="IG15" s="20"/>
      <c r="IH15" s="20"/>
      <c r="II15" s="20"/>
      <c r="IJ15" s="21"/>
      <c r="IK15" s="20"/>
      <c r="IL15" s="20"/>
      <c r="IM15" s="20"/>
      <c r="IN15" s="20"/>
      <c r="IO15" s="20"/>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20"/>
      <c r="MX15" s="20"/>
      <c r="MY15" s="20"/>
      <c r="MZ15" s="20"/>
      <c r="NA15" s="20"/>
      <c r="NB15" s="21"/>
      <c r="NC15" s="2"/>
      <c r="ND15" s="112" t="s">
        <v>126</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297</v>
      </c>
      <c r="V31" s="110"/>
      <c r="W31" s="110"/>
      <c r="X31" s="110"/>
      <c r="Y31" s="110"/>
      <c r="Z31" s="110"/>
      <c r="AA31" s="110"/>
      <c r="AB31" s="110"/>
      <c r="AC31" s="110"/>
      <c r="AD31" s="110"/>
      <c r="AE31" s="110"/>
      <c r="AF31" s="110"/>
      <c r="AG31" s="110"/>
      <c r="AH31" s="110"/>
      <c r="AI31" s="110"/>
      <c r="AJ31" s="110"/>
      <c r="AK31" s="110"/>
      <c r="AL31" s="110"/>
      <c r="AM31" s="110"/>
      <c r="AN31" s="110">
        <f>データ!Z7</f>
        <v>297</v>
      </c>
      <c r="AO31" s="110"/>
      <c r="AP31" s="110"/>
      <c r="AQ31" s="110"/>
      <c r="AR31" s="110"/>
      <c r="AS31" s="110"/>
      <c r="AT31" s="110"/>
      <c r="AU31" s="110"/>
      <c r="AV31" s="110"/>
      <c r="AW31" s="110"/>
      <c r="AX31" s="110"/>
      <c r="AY31" s="110"/>
      <c r="AZ31" s="110"/>
      <c r="BA31" s="110"/>
      <c r="BB31" s="110"/>
      <c r="BC31" s="110"/>
      <c r="BD31" s="110"/>
      <c r="BE31" s="110"/>
      <c r="BF31" s="110"/>
      <c r="BG31" s="110">
        <f>データ!AA7</f>
        <v>336</v>
      </c>
      <c r="BH31" s="110"/>
      <c r="BI31" s="110"/>
      <c r="BJ31" s="110"/>
      <c r="BK31" s="110"/>
      <c r="BL31" s="110"/>
      <c r="BM31" s="110"/>
      <c r="BN31" s="110"/>
      <c r="BO31" s="110"/>
      <c r="BP31" s="110"/>
      <c r="BQ31" s="110"/>
      <c r="BR31" s="110"/>
      <c r="BS31" s="110"/>
      <c r="BT31" s="110"/>
      <c r="BU31" s="110"/>
      <c r="BV31" s="110"/>
      <c r="BW31" s="110"/>
      <c r="BX31" s="110"/>
      <c r="BY31" s="110"/>
      <c r="BZ31" s="110">
        <f>データ!AB7</f>
        <v>146.19999999999999</v>
      </c>
      <c r="CA31" s="110"/>
      <c r="CB31" s="110"/>
      <c r="CC31" s="110"/>
      <c r="CD31" s="110"/>
      <c r="CE31" s="110"/>
      <c r="CF31" s="110"/>
      <c r="CG31" s="110"/>
      <c r="CH31" s="110"/>
      <c r="CI31" s="110"/>
      <c r="CJ31" s="110"/>
      <c r="CK31" s="110"/>
      <c r="CL31" s="110"/>
      <c r="CM31" s="110"/>
      <c r="CN31" s="110"/>
      <c r="CO31" s="110"/>
      <c r="CP31" s="110"/>
      <c r="CQ31" s="110"/>
      <c r="CR31" s="110"/>
      <c r="CS31" s="110">
        <f>データ!AC7</f>
        <v>297.7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103.5</v>
      </c>
      <c r="JD31" s="81"/>
      <c r="JE31" s="81"/>
      <c r="JF31" s="81"/>
      <c r="JG31" s="81"/>
      <c r="JH31" s="81"/>
      <c r="JI31" s="81"/>
      <c r="JJ31" s="81"/>
      <c r="JK31" s="81"/>
      <c r="JL31" s="81"/>
      <c r="JM31" s="81"/>
      <c r="JN31" s="81"/>
      <c r="JO31" s="81"/>
      <c r="JP31" s="81"/>
      <c r="JQ31" s="81"/>
      <c r="JR31" s="81"/>
      <c r="JS31" s="81"/>
      <c r="JT31" s="81"/>
      <c r="JU31" s="82"/>
      <c r="JV31" s="80">
        <f>データ!DL7</f>
        <v>101.2</v>
      </c>
      <c r="JW31" s="81"/>
      <c r="JX31" s="81"/>
      <c r="JY31" s="81"/>
      <c r="JZ31" s="81"/>
      <c r="KA31" s="81"/>
      <c r="KB31" s="81"/>
      <c r="KC31" s="81"/>
      <c r="KD31" s="81"/>
      <c r="KE31" s="81"/>
      <c r="KF31" s="81"/>
      <c r="KG31" s="81"/>
      <c r="KH31" s="81"/>
      <c r="KI31" s="81"/>
      <c r="KJ31" s="81"/>
      <c r="KK31" s="81"/>
      <c r="KL31" s="81"/>
      <c r="KM31" s="81"/>
      <c r="KN31" s="82"/>
      <c r="KO31" s="80">
        <f>データ!DM7</f>
        <v>104.3</v>
      </c>
      <c r="KP31" s="81"/>
      <c r="KQ31" s="81"/>
      <c r="KR31" s="81"/>
      <c r="KS31" s="81"/>
      <c r="KT31" s="81"/>
      <c r="KU31" s="81"/>
      <c r="KV31" s="81"/>
      <c r="KW31" s="81"/>
      <c r="KX31" s="81"/>
      <c r="KY31" s="81"/>
      <c r="KZ31" s="81"/>
      <c r="LA31" s="81"/>
      <c r="LB31" s="81"/>
      <c r="LC31" s="81"/>
      <c r="LD31" s="81"/>
      <c r="LE31" s="81"/>
      <c r="LF31" s="81"/>
      <c r="LG31" s="82"/>
      <c r="LH31" s="80">
        <f>データ!DN7</f>
        <v>102</v>
      </c>
      <c r="LI31" s="81"/>
      <c r="LJ31" s="81"/>
      <c r="LK31" s="81"/>
      <c r="LL31" s="81"/>
      <c r="LM31" s="81"/>
      <c r="LN31" s="81"/>
      <c r="LO31" s="81"/>
      <c r="LP31" s="81"/>
      <c r="LQ31" s="81"/>
      <c r="LR31" s="81"/>
      <c r="LS31" s="81"/>
      <c r="LT31" s="81"/>
      <c r="LU31" s="81"/>
      <c r="LV31" s="81"/>
      <c r="LW31" s="81"/>
      <c r="LX31" s="81"/>
      <c r="LY31" s="81"/>
      <c r="LZ31" s="82"/>
      <c r="MA31" s="80">
        <f>データ!DO7</f>
        <v>99.2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135.30000000000001</v>
      </c>
      <c r="V32" s="110"/>
      <c r="W32" s="110"/>
      <c r="X32" s="110"/>
      <c r="Y32" s="110"/>
      <c r="Z32" s="110"/>
      <c r="AA32" s="110"/>
      <c r="AB32" s="110"/>
      <c r="AC32" s="110"/>
      <c r="AD32" s="110"/>
      <c r="AE32" s="110"/>
      <c r="AF32" s="110"/>
      <c r="AG32" s="110"/>
      <c r="AH32" s="110"/>
      <c r="AI32" s="110"/>
      <c r="AJ32" s="110"/>
      <c r="AK32" s="110"/>
      <c r="AL32" s="110"/>
      <c r="AM32" s="110"/>
      <c r="AN32" s="110">
        <f>データ!AE7</f>
        <v>133.5</v>
      </c>
      <c r="AO32" s="110"/>
      <c r="AP32" s="110"/>
      <c r="AQ32" s="110"/>
      <c r="AR32" s="110"/>
      <c r="AS32" s="110"/>
      <c r="AT32" s="110"/>
      <c r="AU32" s="110"/>
      <c r="AV32" s="110"/>
      <c r="AW32" s="110"/>
      <c r="AX32" s="110"/>
      <c r="AY32" s="110"/>
      <c r="AZ32" s="110"/>
      <c r="BA32" s="110"/>
      <c r="BB32" s="110"/>
      <c r="BC32" s="110"/>
      <c r="BD32" s="110"/>
      <c r="BE32" s="110"/>
      <c r="BF32" s="110"/>
      <c r="BG32" s="110">
        <f>データ!AF7</f>
        <v>136.30000000000001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130.9</v>
      </c>
      <c r="CA32" s="110"/>
      <c r="CB32" s="110"/>
      <c r="CC32" s="110"/>
      <c r="CD32" s="110"/>
      <c r="CE32" s="110"/>
      <c r="CF32" s="110"/>
      <c r="CG32" s="110"/>
      <c r="CH32" s="110"/>
      <c r="CI32" s="110"/>
      <c r="CJ32" s="110"/>
      <c r="CK32" s="110"/>
      <c r="CL32" s="110"/>
      <c r="CM32" s="110"/>
      <c r="CN32" s="110"/>
      <c r="CO32" s="110"/>
      <c r="CP32" s="110"/>
      <c r="CQ32" s="110"/>
      <c r="CR32" s="110"/>
      <c r="CS32" s="110">
        <f>データ!AH7</f>
        <v>155.30000000000001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7.6</v>
      </c>
      <c r="EM32" s="110"/>
      <c r="EN32" s="110"/>
      <c r="EO32" s="110"/>
      <c r="EP32" s="110"/>
      <c r="EQ32" s="110"/>
      <c r="ER32" s="110"/>
      <c r="ES32" s="110"/>
      <c r="ET32" s="110"/>
      <c r="EU32" s="110"/>
      <c r="EV32" s="110"/>
      <c r="EW32" s="110"/>
      <c r="EX32" s="110"/>
      <c r="EY32" s="110"/>
      <c r="EZ32" s="110"/>
      <c r="FA32" s="110"/>
      <c r="FB32" s="110"/>
      <c r="FC32" s="110"/>
      <c r="FD32" s="110"/>
      <c r="FE32" s="110">
        <f>データ!AP7</f>
        <v>7.1</v>
      </c>
      <c r="FF32" s="110"/>
      <c r="FG32" s="110"/>
      <c r="FH32" s="110"/>
      <c r="FI32" s="110"/>
      <c r="FJ32" s="110"/>
      <c r="FK32" s="110"/>
      <c r="FL32" s="110"/>
      <c r="FM32" s="110"/>
      <c r="FN32" s="110"/>
      <c r="FO32" s="110"/>
      <c r="FP32" s="110"/>
      <c r="FQ32" s="110"/>
      <c r="FR32" s="110"/>
      <c r="FS32" s="110"/>
      <c r="FT32" s="110"/>
      <c r="FU32" s="110"/>
      <c r="FV32" s="110"/>
      <c r="FW32" s="110"/>
      <c r="FX32" s="110">
        <f>データ!AQ7</f>
        <v>5.5</v>
      </c>
      <c r="FY32" s="110"/>
      <c r="FZ32" s="110"/>
      <c r="GA32" s="110"/>
      <c r="GB32" s="110"/>
      <c r="GC32" s="110"/>
      <c r="GD32" s="110"/>
      <c r="GE32" s="110"/>
      <c r="GF32" s="110"/>
      <c r="GG32" s="110"/>
      <c r="GH32" s="110"/>
      <c r="GI32" s="110"/>
      <c r="GJ32" s="110"/>
      <c r="GK32" s="110"/>
      <c r="GL32" s="110"/>
      <c r="GM32" s="110"/>
      <c r="GN32" s="110"/>
      <c r="GO32" s="110"/>
      <c r="GP32" s="110"/>
      <c r="GQ32" s="110">
        <f>データ!AR7</f>
        <v>5.2</v>
      </c>
      <c r="GR32" s="110"/>
      <c r="GS32" s="110"/>
      <c r="GT32" s="110"/>
      <c r="GU32" s="110"/>
      <c r="GV32" s="110"/>
      <c r="GW32" s="110"/>
      <c r="GX32" s="110"/>
      <c r="GY32" s="110"/>
      <c r="GZ32" s="110"/>
      <c r="HA32" s="110"/>
      <c r="HB32" s="110"/>
      <c r="HC32" s="110"/>
      <c r="HD32" s="110"/>
      <c r="HE32" s="110"/>
      <c r="HF32" s="110"/>
      <c r="HG32" s="110"/>
      <c r="HH32" s="110"/>
      <c r="HI32" s="110"/>
      <c r="HJ32" s="110">
        <f>データ!AS7</f>
        <v>3.9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167.7</v>
      </c>
      <c r="JD32" s="81"/>
      <c r="JE32" s="81"/>
      <c r="JF32" s="81"/>
      <c r="JG32" s="81"/>
      <c r="JH32" s="81"/>
      <c r="JI32" s="81"/>
      <c r="JJ32" s="81"/>
      <c r="JK32" s="81"/>
      <c r="JL32" s="81"/>
      <c r="JM32" s="81"/>
      <c r="JN32" s="81"/>
      <c r="JO32" s="81"/>
      <c r="JP32" s="81"/>
      <c r="JQ32" s="81"/>
      <c r="JR32" s="81"/>
      <c r="JS32" s="81"/>
      <c r="JT32" s="81"/>
      <c r="JU32" s="82"/>
      <c r="JV32" s="80">
        <f>データ!DQ7</f>
        <v>169.3</v>
      </c>
      <c r="JW32" s="81"/>
      <c r="JX32" s="81"/>
      <c r="JY32" s="81"/>
      <c r="JZ32" s="81"/>
      <c r="KA32" s="81"/>
      <c r="KB32" s="81"/>
      <c r="KC32" s="81"/>
      <c r="KD32" s="81"/>
      <c r="KE32" s="81"/>
      <c r="KF32" s="81"/>
      <c r="KG32" s="81"/>
      <c r="KH32" s="81"/>
      <c r="KI32" s="81"/>
      <c r="KJ32" s="81"/>
      <c r="KK32" s="81"/>
      <c r="KL32" s="81"/>
      <c r="KM32" s="81"/>
      <c r="KN32" s="82"/>
      <c r="KO32" s="80">
        <f>データ!DR7</f>
        <v>166.6</v>
      </c>
      <c r="KP32" s="81"/>
      <c r="KQ32" s="81"/>
      <c r="KR32" s="81"/>
      <c r="KS32" s="81"/>
      <c r="KT32" s="81"/>
      <c r="KU32" s="81"/>
      <c r="KV32" s="81"/>
      <c r="KW32" s="81"/>
      <c r="KX32" s="81"/>
      <c r="KY32" s="81"/>
      <c r="KZ32" s="81"/>
      <c r="LA32" s="81"/>
      <c r="LB32" s="81"/>
      <c r="LC32" s="81"/>
      <c r="LD32" s="81"/>
      <c r="LE32" s="81"/>
      <c r="LF32" s="81"/>
      <c r="LG32" s="82"/>
      <c r="LH32" s="80">
        <f>データ!DS7</f>
        <v>164.4</v>
      </c>
      <c r="LI32" s="81"/>
      <c r="LJ32" s="81"/>
      <c r="LK32" s="81"/>
      <c r="LL32" s="81"/>
      <c r="LM32" s="81"/>
      <c r="LN32" s="81"/>
      <c r="LO32" s="81"/>
      <c r="LP32" s="81"/>
      <c r="LQ32" s="81"/>
      <c r="LR32" s="81"/>
      <c r="LS32" s="81"/>
      <c r="LT32" s="81"/>
      <c r="LU32" s="81"/>
      <c r="LV32" s="81"/>
      <c r="LW32" s="81"/>
      <c r="LX32" s="81"/>
      <c r="LY32" s="81"/>
      <c r="LZ32" s="82"/>
      <c r="MA32" s="80">
        <f>データ!DT7</f>
        <v>165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125</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123</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66</v>
      </c>
      <c r="EM52" s="110"/>
      <c r="EN52" s="110"/>
      <c r="EO52" s="110"/>
      <c r="EP52" s="110"/>
      <c r="EQ52" s="110"/>
      <c r="ER52" s="110"/>
      <c r="ES52" s="110"/>
      <c r="ET52" s="110"/>
      <c r="EU52" s="110"/>
      <c r="EV52" s="110"/>
      <c r="EW52" s="110"/>
      <c r="EX52" s="110"/>
      <c r="EY52" s="110"/>
      <c r="EZ52" s="110"/>
      <c r="FA52" s="110"/>
      <c r="FB52" s="110"/>
      <c r="FC52" s="110"/>
      <c r="FD52" s="110"/>
      <c r="FE52" s="110">
        <f>データ!BG7</f>
        <v>66</v>
      </c>
      <c r="FF52" s="110"/>
      <c r="FG52" s="110"/>
      <c r="FH52" s="110"/>
      <c r="FI52" s="110"/>
      <c r="FJ52" s="110"/>
      <c r="FK52" s="110"/>
      <c r="FL52" s="110"/>
      <c r="FM52" s="110"/>
      <c r="FN52" s="110"/>
      <c r="FO52" s="110"/>
      <c r="FP52" s="110"/>
      <c r="FQ52" s="110"/>
      <c r="FR52" s="110"/>
      <c r="FS52" s="110"/>
      <c r="FT52" s="110"/>
      <c r="FU52" s="110"/>
      <c r="FV52" s="110"/>
      <c r="FW52" s="110"/>
      <c r="FX52" s="110">
        <f>データ!BH7</f>
        <v>70</v>
      </c>
      <c r="FY52" s="110"/>
      <c r="FZ52" s="110"/>
      <c r="GA52" s="110"/>
      <c r="GB52" s="110"/>
      <c r="GC52" s="110"/>
      <c r="GD52" s="110"/>
      <c r="GE52" s="110"/>
      <c r="GF52" s="110"/>
      <c r="GG52" s="110"/>
      <c r="GH52" s="110"/>
      <c r="GI52" s="110"/>
      <c r="GJ52" s="110"/>
      <c r="GK52" s="110"/>
      <c r="GL52" s="110"/>
      <c r="GM52" s="110"/>
      <c r="GN52" s="110"/>
      <c r="GO52" s="110"/>
      <c r="GP52" s="110"/>
      <c r="GQ52" s="110">
        <f>データ!BI7</f>
        <v>31.6</v>
      </c>
      <c r="GR52" s="110"/>
      <c r="GS52" s="110"/>
      <c r="GT52" s="110"/>
      <c r="GU52" s="110"/>
      <c r="GV52" s="110"/>
      <c r="GW52" s="110"/>
      <c r="GX52" s="110"/>
      <c r="GY52" s="110"/>
      <c r="GZ52" s="110"/>
      <c r="HA52" s="110"/>
      <c r="HB52" s="110"/>
      <c r="HC52" s="110"/>
      <c r="HD52" s="110"/>
      <c r="HE52" s="110"/>
      <c r="HF52" s="110"/>
      <c r="HG52" s="110"/>
      <c r="HH52" s="110"/>
      <c r="HI52" s="110"/>
      <c r="HJ52" s="110">
        <f>データ!BJ7</f>
        <v>66.400000000000006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85306</v>
      </c>
      <c r="JD52" s="106"/>
      <c r="JE52" s="106"/>
      <c r="JF52" s="106"/>
      <c r="JG52" s="106"/>
      <c r="JH52" s="106"/>
      <c r="JI52" s="106"/>
      <c r="JJ52" s="106"/>
      <c r="JK52" s="106"/>
      <c r="JL52" s="106"/>
      <c r="JM52" s="106"/>
      <c r="JN52" s="106"/>
      <c r="JO52" s="106"/>
      <c r="JP52" s="106"/>
      <c r="JQ52" s="106"/>
      <c r="JR52" s="106"/>
      <c r="JS52" s="106"/>
      <c r="JT52" s="106"/>
      <c r="JU52" s="106"/>
      <c r="JV52" s="106">
        <f>データ!BR7</f>
        <v>83483</v>
      </c>
      <c r="JW52" s="106"/>
      <c r="JX52" s="106"/>
      <c r="JY52" s="106"/>
      <c r="JZ52" s="106"/>
      <c r="KA52" s="106"/>
      <c r="KB52" s="106"/>
      <c r="KC52" s="106"/>
      <c r="KD52" s="106"/>
      <c r="KE52" s="106"/>
      <c r="KF52" s="106"/>
      <c r="KG52" s="106"/>
      <c r="KH52" s="106"/>
      <c r="KI52" s="106"/>
      <c r="KJ52" s="106"/>
      <c r="KK52" s="106"/>
      <c r="KL52" s="106"/>
      <c r="KM52" s="106"/>
      <c r="KN52" s="106"/>
      <c r="KO52" s="106">
        <f>データ!BS7</f>
        <v>95048</v>
      </c>
      <c r="KP52" s="106"/>
      <c r="KQ52" s="106"/>
      <c r="KR52" s="106"/>
      <c r="KS52" s="106"/>
      <c r="KT52" s="106"/>
      <c r="KU52" s="106"/>
      <c r="KV52" s="106"/>
      <c r="KW52" s="106"/>
      <c r="KX52" s="106"/>
      <c r="KY52" s="106"/>
      <c r="KZ52" s="106"/>
      <c r="LA52" s="106"/>
      <c r="LB52" s="106"/>
      <c r="LC52" s="106"/>
      <c r="LD52" s="106"/>
      <c r="LE52" s="106"/>
      <c r="LF52" s="106"/>
      <c r="LG52" s="106"/>
      <c r="LH52" s="106">
        <f>データ!BT7</f>
        <v>43032</v>
      </c>
      <c r="LI52" s="106"/>
      <c r="LJ52" s="106"/>
      <c r="LK52" s="106"/>
      <c r="LL52" s="106"/>
      <c r="LM52" s="106"/>
      <c r="LN52" s="106"/>
      <c r="LO52" s="106"/>
      <c r="LP52" s="106"/>
      <c r="LQ52" s="106"/>
      <c r="LR52" s="106"/>
      <c r="LS52" s="106"/>
      <c r="LT52" s="106"/>
      <c r="LU52" s="106"/>
      <c r="LV52" s="106"/>
      <c r="LW52" s="106"/>
      <c r="LX52" s="106"/>
      <c r="LY52" s="106"/>
      <c r="LZ52" s="106"/>
      <c r="MA52" s="106">
        <f>データ!BU7</f>
        <v>90190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79</v>
      </c>
      <c r="V53" s="106"/>
      <c r="W53" s="106"/>
      <c r="X53" s="106"/>
      <c r="Y53" s="106"/>
      <c r="Z53" s="106"/>
      <c r="AA53" s="106"/>
      <c r="AB53" s="106"/>
      <c r="AC53" s="106"/>
      <c r="AD53" s="106"/>
      <c r="AE53" s="106"/>
      <c r="AF53" s="106"/>
      <c r="AG53" s="106"/>
      <c r="AH53" s="106"/>
      <c r="AI53" s="106"/>
      <c r="AJ53" s="106"/>
      <c r="AK53" s="106"/>
      <c r="AL53" s="106"/>
      <c r="AM53" s="106"/>
      <c r="AN53" s="106">
        <f>データ!BA7</f>
        <v>56</v>
      </c>
      <c r="AO53" s="106"/>
      <c r="AP53" s="106"/>
      <c r="AQ53" s="106"/>
      <c r="AR53" s="106"/>
      <c r="AS53" s="106"/>
      <c r="AT53" s="106"/>
      <c r="AU53" s="106"/>
      <c r="AV53" s="106"/>
      <c r="AW53" s="106"/>
      <c r="AX53" s="106"/>
      <c r="AY53" s="106"/>
      <c r="AZ53" s="106"/>
      <c r="BA53" s="106"/>
      <c r="BB53" s="106"/>
      <c r="BC53" s="106"/>
      <c r="BD53" s="106"/>
      <c r="BE53" s="106"/>
      <c r="BF53" s="106"/>
      <c r="BG53" s="106">
        <f>データ!BB7</f>
        <v>42</v>
      </c>
      <c r="BH53" s="106"/>
      <c r="BI53" s="106"/>
      <c r="BJ53" s="106"/>
      <c r="BK53" s="106"/>
      <c r="BL53" s="106"/>
      <c r="BM53" s="106"/>
      <c r="BN53" s="106"/>
      <c r="BO53" s="106"/>
      <c r="BP53" s="106"/>
      <c r="BQ53" s="106"/>
      <c r="BR53" s="106"/>
      <c r="BS53" s="106"/>
      <c r="BT53" s="106"/>
      <c r="BU53" s="106"/>
      <c r="BV53" s="106"/>
      <c r="BW53" s="106"/>
      <c r="BX53" s="106"/>
      <c r="BY53" s="106"/>
      <c r="BZ53" s="106">
        <f>データ!BC7</f>
        <v>44</v>
      </c>
      <c r="CA53" s="106"/>
      <c r="CB53" s="106"/>
      <c r="CC53" s="106"/>
      <c r="CD53" s="106"/>
      <c r="CE53" s="106"/>
      <c r="CF53" s="106"/>
      <c r="CG53" s="106"/>
      <c r="CH53" s="106"/>
      <c r="CI53" s="106"/>
      <c r="CJ53" s="106"/>
      <c r="CK53" s="106"/>
      <c r="CL53" s="106"/>
      <c r="CM53" s="106"/>
      <c r="CN53" s="106"/>
      <c r="CO53" s="106"/>
      <c r="CP53" s="106"/>
      <c r="CQ53" s="106"/>
      <c r="CR53" s="106"/>
      <c r="CS53" s="106">
        <f>データ!BD7</f>
        <v>45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11.2</v>
      </c>
      <c r="EM53" s="110"/>
      <c r="EN53" s="110"/>
      <c r="EO53" s="110"/>
      <c r="EP53" s="110"/>
      <c r="EQ53" s="110"/>
      <c r="ER53" s="110"/>
      <c r="ES53" s="110"/>
      <c r="ET53" s="110"/>
      <c r="EU53" s="110"/>
      <c r="EV53" s="110"/>
      <c r="EW53" s="110"/>
      <c r="EX53" s="110"/>
      <c r="EY53" s="110"/>
      <c r="EZ53" s="110"/>
      <c r="FA53" s="110"/>
      <c r="FB53" s="110"/>
      <c r="FC53" s="110"/>
      <c r="FD53" s="110"/>
      <c r="FE53" s="110">
        <f>データ!BL7</f>
        <v>8</v>
      </c>
      <c r="FF53" s="110"/>
      <c r="FG53" s="110"/>
      <c r="FH53" s="110"/>
      <c r="FI53" s="110"/>
      <c r="FJ53" s="110"/>
      <c r="FK53" s="110"/>
      <c r="FL53" s="110"/>
      <c r="FM53" s="110"/>
      <c r="FN53" s="110"/>
      <c r="FO53" s="110"/>
      <c r="FP53" s="110"/>
      <c r="FQ53" s="110"/>
      <c r="FR53" s="110"/>
      <c r="FS53" s="110"/>
      <c r="FT53" s="110"/>
      <c r="FU53" s="110"/>
      <c r="FV53" s="110"/>
      <c r="FW53" s="110"/>
      <c r="FX53" s="110">
        <f>データ!BM7</f>
        <v>13.7</v>
      </c>
      <c r="FY53" s="110"/>
      <c r="FZ53" s="110"/>
      <c r="GA53" s="110"/>
      <c r="GB53" s="110"/>
      <c r="GC53" s="110"/>
      <c r="GD53" s="110"/>
      <c r="GE53" s="110"/>
      <c r="GF53" s="110"/>
      <c r="GG53" s="110"/>
      <c r="GH53" s="110"/>
      <c r="GI53" s="110"/>
      <c r="GJ53" s="110"/>
      <c r="GK53" s="110"/>
      <c r="GL53" s="110"/>
      <c r="GM53" s="110"/>
      <c r="GN53" s="110"/>
      <c r="GO53" s="110"/>
      <c r="GP53" s="110"/>
      <c r="GQ53" s="110">
        <f>データ!BN7</f>
        <v>7.5</v>
      </c>
      <c r="GR53" s="110"/>
      <c r="GS53" s="110"/>
      <c r="GT53" s="110"/>
      <c r="GU53" s="110"/>
      <c r="GV53" s="110"/>
      <c r="GW53" s="110"/>
      <c r="GX53" s="110"/>
      <c r="GY53" s="110"/>
      <c r="GZ53" s="110"/>
      <c r="HA53" s="110"/>
      <c r="HB53" s="110"/>
      <c r="HC53" s="110"/>
      <c r="HD53" s="110"/>
      <c r="HE53" s="110"/>
      <c r="HF53" s="110"/>
      <c r="HG53" s="110"/>
      <c r="HH53" s="110"/>
      <c r="HI53" s="110"/>
      <c r="HJ53" s="110">
        <f>データ!BO7</f>
        <v>1.9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19615</v>
      </c>
      <c r="JD53" s="106"/>
      <c r="JE53" s="106"/>
      <c r="JF53" s="106"/>
      <c r="JG53" s="106"/>
      <c r="JH53" s="106"/>
      <c r="JI53" s="106"/>
      <c r="JJ53" s="106"/>
      <c r="JK53" s="106"/>
      <c r="JL53" s="106"/>
      <c r="JM53" s="106"/>
      <c r="JN53" s="106"/>
      <c r="JO53" s="106"/>
      <c r="JP53" s="106"/>
      <c r="JQ53" s="106"/>
      <c r="JR53" s="106"/>
      <c r="JS53" s="106"/>
      <c r="JT53" s="106"/>
      <c r="JU53" s="106"/>
      <c r="JV53" s="106">
        <f>データ!BW7</f>
        <v>21116</v>
      </c>
      <c r="JW53" s="106"/>
      <c r="JX53" s="106"/>
      <c r="JY53" s="106"/>
      <c r="JZ53" s="106"/>
      <c r="KA53" s="106"/>
      <c r="KB53" s="106"/>
      <c r="KC53" s="106"/>
      <c r="KD53" s="106"/>
      <c r="KE53" s="106"/>
      <c r="KF53" s="106"/>
      <c r="KG53" s="106"/>
      <c r="KH53" s="106"/>
      <c r="KI53" s="106"/>
      <c r="KJ53" s="106"/>
      <c r="KK53" s="106"/>
      <c r="KL53" s="106"/>
      <c r="KM53" s="106"/>
      <c r="KN53" s="106"/>
      <c r="KO53" s="106">
        <f>データ!BX7</f>
        <v>20714</v>
      </c>
      <c r="KP53" s="106"/>
      <c r="KQ53" s="106"/>
      <c r="KR53" s="106"/>
      <c r="KS53" s="106"/>
      <c r="KT53" s="106"/>
      <c r="KU53" s="106"/>
      <c r="KV53" s="106"/>
      <c r="KW53" s="106"/>
      <c r="KX53" s="106"/>
      <c r="KY53" s="106"/>
      <c r="KZ53" s="106"/>
      <c r="LA53" s="106"/>
      <c r="LB53" s="106"/>
      <c r="LC53" s="106"/>
      <c r="LD53" s="106"/>
      <c r="LE53" s="106"/>
      <c r="LF53" s="106"/>
      <c r="LG53" s="106"/>
      <c r="LH53" s="106">
        <f>データ!BY7</f>
        <v>16622</v>
      </c>
      <c r="LI53" s="106"/>
      <c r="LJ53" s="106"/>
      <c r="LK53" s="106"/>
      <c r="LL53" s="106"/>
      <c r="LM53" s="106"/>
      <c r="LN53" s="106"/>
      <c r="LO53" s="106"/>
      <c r="LP53" s="106"/>
      <c r="LQ53" s="106"/>
      <c r="LR53" s="106"/>
      <c r="LS53" s="106"/>
      <c r="LT53" s="106"/>
      <c r="LU53" s="106"/>
      <c r="LV53" s="106"/>
      <c r="LW53" s="106"/>
      <c r="LX53" s="106"/>
      <c r="LY53" s="106"/>
      <c r="LZ53" s="106"/>
      <c r="MA53" s="106">
        <f>データ!BZ7</f>
        <v>15790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18" t="s">
        <v>31</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c r="IU60" s="118"/>
      <c r="IV60" s="118"/>
      <c r="IW60" s="118"/>
      <c r="IX60" s="118"/>
      <c r="IY60" s="118"/>
      <c r="IZ60" s="118"/>
      <c r="JA60" s="118"/>
      <c r="JB60" s="118"/>
      <c r="JC60" s="118"/>
      <c r="JD60" s="118"/>
      <c r="JE60" s="118"/>
      <c r="JF60" s="118"/>
      <c r="JG60" s="118"/>
      <c r="JH60" s="118"/>
      <c r="JI60" s="118"/>
      <c r="JJ60" s="118"/>
      <c r="JK60" s="118"/>
      <c r="JL60" s="118"/>
      <c r="JM60" s="118"/>
      <c r="JN60" s="118"/>
      <c r="JO60" s="118"/>
      <c r="JP60" s="118"/>
      <c r="JQ60" s="118"/>
      <c r="JR60" s="118"/>
      <c r="JS60" s="118"/>
      <c r="JT60" s="118"/>
      <c r="JU60" s="118"/>
      <c r="JV60" s="118"/>
      <c r="JW60" s="118"/>
      <c r="JX60" s="118"/>
      <c r="JY60" s="118"/>
      <c r="JZ60" s="118"/>
      <c r="KA60" s="118"/>
      <c r="KB60" s="118"/>
      <c r="KC60" s="118"/>
      <c r="KD60" s="118"/>
      <c r="KE60" s="118"/>
      <c r="KF60" s="118"/>
      <c r="KG60" s="118"/>
      <c r="KH60" s="118"/>
      <c r="KI60" s="118"/>
      <c r="KJ60" s="118"/>
      <c r="KK60" s="118"/>
      <c r="KL60" s="118"/>
      <c r="KM60" s="118"/>
      <c r="KN60" s="118"/>
      <c r="KO60" s="118"/>
      <c r="KP60" s="118"/>
      <c r="KQ60" s="118"/>
      <c r="KR60" s="118"/>
      <c r="KS60" s="118"/>
      <c r="KT60" s="118"/>
      <c r="KU60" s="118"/>
      <c r="KV60" s="118"/>
      <c r="KW60" s="118"/>
      <c r="KX60" s="118"/>
      <c r="KY60" s="118"/>
      <c r="KZ60" s="118"/>
      <c r="LA60" s="118"/>
      <c r="LB60" s="118"/>
      <c r="LC60" s="118"/>
      <c r="LD60" s="118"/>
      <c r="LE60" s="118"/>
      <c r="LF60" s="118"/>
      <c r="LG60" s="118"/>
      <c r="LH60" s="118"/>
      <c r="LI60" s="118"/>
      <c r="LJ60" s="118"/>
      <c r="LK60" s="118"/>
      <c r="LL60" s="118"/>
      <c r="LM60" s="118"/>
      <c r="LN60" s="118"/>
      <c r="LO60" s="118"/>
      <c r="LP60" s="118"/>
      <c r="LQ60" s="118"/>
      <c r="LR60" s="118"/>
      <c r="LS60" s="118"/>
      <c r="LT60" s="118"/>
      <c r="LU60" s="118"/>
      <c r="LV60" s="118"/>
      <c r="LW60" s="118"/>
      <c r="LX60" s="118"/>
      <c r="LY60" s="118"/>
      <c r="LZ60" s="118"/>
      <c r="MA60" s="118"/>
      <c r="MB60" s="118"/>
      <c r="MC60" s="118"/>
      <c r="MD60" s="118"/>
      <c r="ME60" s="118"/>
      <c r="MF60" s="118"/>
      <c r="MG60" s="118"/>
      <c r="MH60" s="118"/>
      <c r="MI60" s="118"/>
      <c r="MJ60" s="118"/>
      <c r="MK60" s="118"/>
      <c r="ML60" s="118"/>
      <c r="MM60" s="118"/>
      <c r="MN60" s="118"/>
      <c r="MO60" s="118"/>
      <c r="MP60" s="118"/>
      <c r="MQ60" s="118"/>
      <c r="MR60" s="118"/>
      <c r="MS60" s="118"/>
      <c r="MT60" s="118"/>
      <c r="MU60" s="118"/>
      <c r="MV60" s="118"/>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c r="IG61" s="119"/>
      <c r="IH61" s="119"/>
      <c r="II61" s="119"/>
      <c r="IJ61" s="119"/>
      <c r="IK61" s="119"/>
      <c r="IL61" s="119"/>
      <c r="IM61" s="119"/>
      <c r="IN61" s="119"/>
      <c r="IO61" s="119"/>
      <c r="IP61" s="119"/>
      <c r="IQ61" s="119"/>
      <c r="IR61" s="119"/>
      <c r="IS61" s="119"/>
      <c r="IT61" s="119"/>
      <c r="IU61" s="119"/>
      <c r="IV61" s="119"/>
      <c r="IW61" s="119"/>
      <c r="IX61" s="119"/>
      <c r="IY61" s="119"/>
      <c r="IZ61" s="119"/>
      <c r="JA61" s="119"/>
      <c r="JB61" s="119"/>
      <c r="JC61" s="119"/>
      <c r="JD61" s="119"/>
      <c r="JE61" s="119"/>
      <c r="JF61" s="119"/>
      <c r="JG61" s="119"/>
      <c r="JH61" s="119"/>
      <c r="JI61" s="119"/>
      <c r="JJ61" s="119"/>
      <c r="JK61" s="119"/>
      <c r="JL61" s="119"/>
      <c r="JM61" s="119"/>
      <c r="JN61" s="119"/>
      <c r="JO61" s="119"/>
      <c r="JP61" s="119"/>
      <c r="JQ61" s="119"/>
      <c r="JR61" s="119"/>
      <c r="JS61" s="119"/>
      <c r="JT61" s="119"/>
      <c r="JU61" s="119"/>
      <c r="JV61" s="119"/>
      <c r="JW61" s="119"/>
      <c r="JX61" s="119"/>
      <c r="JY61" s="119"/>
      <c r="JZ61" s="119"/>
      <c r="KA61" s="119"/>
      <c r="KB61" s="119"/>
      <c r="KC61" s="119"/>
      <c r="KD61" s="119"/>
      <c r="KE61" s="119"/>
      <c r="KF61" s="119"/>
      <c r="KG61" s="119"/>
      <c r="KH61" s="119"/>
      <c r="KI61" s="119"/>
      <c r="KJ61" s="119"/>
      <c r="KK61" s="119"/>
      <c r="KL61" s="119"/>
      <c r="KM61" s="119"/>
      <c r="KN61" s="119"/>
      <c r="KO61" s="119"/>
      <c r="KP61" s="119"/>
      <c r="KQ61" s="119"/>
      <c r="KR61" s="119"/>
      <c r="KS61" s="119"/>
      <c r="KT61" s="119"/>
      <c r="KU61" s="119"/>
      <c r="KV61" s="119"/>
      <c r="KW61" s="119"/>
      <c r="KX61" s="119"/>
      <c r="KY61" s="119"/>
      <c r="KZ61" s="119"/>
      <c r="LA61" s="119"/>
      <c r="LB61" s="119"/>
      <c r="LC61" s="119"/>
      <c r="LD61" s="119"/>
      <c r="LE61" s="119"/>
      <c r="LF61" s="119"/>
      <c r="LG61" s="119"/>
      <c r="LH61" s="119"/>
      <c r="LI61" s="119"/>
      <c r="LJ61" s="119"/>
      <c r="LK61" s="119"/>
      <c r="LL61" s="119"/>
      <c r="LM61" s="119"/>
      <c r="LN61" s="119"/>
      <c r="LO61" s="119"/>
      <c r="LP61" s="119"/>
      <c r="LQ61" s="119"/>
      <c r="LR61" s="119"/>
      <c r="LS61" s="119"/>
      <c r="LT61" s="119"/>
      <c r="LU61" s="119"/>
      <c r="LV61" s="119"/>
      <c r="LW61" s="119"/>
      <c r="LX61" s="119"/>
      <c r="LY61" s="119"/>
      <c r="LZ61" s="119"/>
      <c r="MA61" s="119"/>
      <c r="MB61" s="119"/>
      <c r="MC61" s="119"/>
      <c r="MD61" s="119"/>
      <c r="ME61" s="119"/>
      <c r="MF61" s="119"/>
      <c r="MG61" s="119"/>
      <c r="MH61" s="119"/>
      <c r="MI61" s="119"/>
      <c r="MJ61" s="119"/>
      <c r="MK61" s="119"/>
      <c r="ML61" s="119"/>
      <c r="MM61" s="119"/>
      <c r="MN61" s="119"/>
      <c r="MO61" s="119"/>
      <c r="MP61" s="119"/>
      <c r="MQ61" s="119"/>
      <c r="MR61" s="119"/>
      <c r="MS61" s="119"/>
      <c r="MT61" s="119"/>
      <c r="MU61" s="119"/>
      <c r="MV61" s="119"/>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5"/>
      <c r="NE64" s="116"/>
      <c r="NF64" s="116"/>
      <c r="NG64" s="116"/>
      <c r="NH64" s="116"/>
      <c r="NI64" s="116"/>
      <c r="NJ64" s="116"/>
      <c r="NK64" s="116"/>
      <c r="NL64" s="116"/>
      <c r="NM64" s="116"/>
      <c r="NN64" s="116"/>
      <c r="NO64" s="116"/>
      <c r="NP64" s="116"/>
      <c r="NQ64" s="116"/>
      <c r="NR64" s="11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116726</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141.9</v>
      </c>
      <c r="KB78" s="81"/>
      <c r="KC78" s="81"/>
      <c r="KD78" s="81"/>
      <c r="KE78" s="81"/>
      <c r="KF78" s="81"/>
      <c r="KG78" s="81"/>
      <c r="KH78" s="81"/>
      <c r="KI78" s="81"/>
      <c r="KJ78" s="81"/>
      <c r="KK78" s="81"/>
      <c r="KL78" s="81"/>
      <c r="KM78" s="81"/>
      <c r="KN78" s="81"/>
      <c r="KO78" s="82"/>
      <c r="KP78" s="80">
        <f>データ!DF7</f>
        <v>181.6</v>
      </c>
      <c r="KQ78" s="81"/>
      <c r="KR78" s="81"/>
      <c r="KS78" s="81"/>
      <c r="KT78" s="81"/>
      <c r="KU78" s="81"/>
      <c r="KV78" s="81"/>
      <c r="KW78" s="81"/>
      <c r="KX78" s="81"/>
      <c r="KY78" s="81"/>
      <c r="KZ78" s="81"/>
      <c r="LA78" s="81"/>
      <c r="LB78" s="81"/>
      <c r="LC78" s="81"/>
      <c r="LD78" s="82"/>
      <c r="LE78" s="80">
        <f>データ!DG7</f>
        <v>148.9</v>
      </c>
      <c r="LF78" s="81"/>
      <c r="LG78" s="81"/>
      <c r="LH78" s="81"/>
      <c r="LI78" s="81"/>
      <c r="LJ78" s="81"/>
      <c r="LK78" s="81"/>
      <c r="LL78" s="81"/>
      <c r="LM78" s="81"/>
      <c r="LN78" s="81"/>
      <c r="LO78" s="81"/>
      <c r="LP78" s="81"/>
      <c r="LQ78" s="81"/>
      <c r="LR78" s="81"/>
      <c r="LS78" s="82"/>
      <c r="LT78" s="80">
        <f>データ!DH7</f>
        <v>135.30000000000001</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62wOcxwVskcu0hT0DYxYqdmNBxedJqHxtGypR073n+JSFCnAgbzrrvSrj3vbZlAw/i1p7YW7ZJaFaefrG/lgnw==" saltValue="a8LXEiYxtsrEsxXJvabjg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9" t="s">
        <v>59</v>
      </c>
      <c r="I3" s="150"/>
      <c r="J3" s="150"/>
      <c r="K3" s="150"/>
      <c r="L3" s="150"/>
      <c r="M3" s="150"/>
      <c r="N3" s="150"/>
      <c r="O3" s="150"/>
      <c r="P3" s="150"/>
      <c r="Q3" s="150"/>
      <c r="R3" s="150"/>
      <c r="S3" s="150"/>
      <c r="T3" s="150"/>
      <c r="U3" s="150"/>
      <c r="V3" s="150"/>
      <c r="W3" s="150"/>
      <c r="X3" s="150"/>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51"/>
      <c r="I4" s="152"/>
      <c r="J4" s="152"/>
      <c r="K4" s="152"/>
      <c r="L4" s="152"/>
      <c r="M4" s="152"/>
      <c r="N4" s="152"/>
      <c r="O4" s="152"/>
      <c r="P4" s="152"/>
      <c r="Q4" s="152"/>
      <c r="R4" s="152"/>
      <c r="S4" s="152"/>
      <c r="T4" s="152"/>
      <c r="U4" s="152"/>
      <c r="V4" s="152"/>
      <c r="W4" s="152"/>
      <c r="X4" s="152"/>
      <c r="Y4" s="146" t="s">
        <v>63</v>
      </c>
      <c r="Z4" s="147"/>
      <c r="AA4" s="147"/>
      <c r="AB4" s="147"/>
      <c r="AC4" s="147"/>
      <c r="AD4" s="147"/>
      <c r="AE4" s="147"/>
      <c r="AF4" s="147"/>
      <c r="AG4" s="147"/>
      <c r="AH4" s="147"/>
      <c r="AI4" s="148"/>
      <c r="AJ4" s="153" t="s">
        <v>64</v>
      </c>
      <c r="AK4" s="153"/>
      <c r="AL4" s="153"/>
      <c r="AM4" s="153"/>
      <c r="AN4" s="153"/>
      <c r="AO4" s="153"/>
      <c r="AP4" s="153"/>
      <c r="AQ4" s="153"/>
      <c r="AR4" s="153"/>
      <c r="AS4" s="153"/>
      <c r="AT4" s="153"/>
      <c r="AU4" s="154" t="s">
        <v>65</v>
      </c>
      <c r="AV4" s="153"/>
      <c r="AW4" s="153"/>
      <c r="AX4" s="153"/>
      <c r="AY4" s="153"/>
      <c r="AZ4" s="153"/>
      <c r="BA4" s="153"/>
      <c r="BB4" s="153"/>
      <c r="BC4" s="153"/>
      <c r="BD4" s="153"/>
      <c r="BE4" s="153"/>
      <c r="BF4" s="153" t="s">
        <v>66</v>
      </c>
      <c r="BG4" s="153"/>
      <c r="BH4" s="153"/>
      <c r="BI4" s="153"/>
      <c r="BJ4" s="153"/>
      <c r="BK4" s="153"/>
      <c r="BL4" s="153"/>
      <c r="BM4" s="153"/>
      <c r="BN4" s="153"/>
      <c r="BO4" s="153"/>
      <c r="BP4" s="153"/>
      <c r="BQ4" s="154" t="s">
        <v>67</v>
      </c>
      <c r="BR4" s="153"/>
      <c r="BS4" s="153"/>
      <c r="BT4" s="153"/>
      <c r="BU4" s="153"/>
      <c r="BV4" s="153"/>
      <c r="BW4" s="153"/>
      <c r="BX4" s="153"/>
      <c r="BY4" s="153"/>
      <c r="BZ4" s="153"/>
      <c r="CA4" s="153"/>
      <c r="CB4" s="153" t="s">
        <v>68</v>
      </c>
      <c r="CC4" s="153"/>
      <c r="CD4" s="153"/>
      <c r="CE4" s="153"/>
      <c r="CF4" s="153"/>
      <c r="CG4" s="153"/>
      <c r="CH4" s="153"/>
      <c r="CI4" s="153"/>
      <c r="CJ4" s="153"/>
      <c r="CK4" s="153"/>
      <c r="CL4" s="153"/>
      <c r="CM4" s="155" t="s">
        <v>69</v>
      </c>
      <c r="CN4" s="155" t="s">
        <v>70</v>
      </c>
      <c r="CO4" s="146" t="s">
        <v>71</v>
      </c>
      <c r="CP4" s="147"/>
      <c r="CQ4" s="147"/>
      <c r="CR4" s="147"/>
      <c r="CS4" s="147"/>
      <c r="CT4" s="147"/>
      <c r="CU4" s="147"/>
      <c r="CV4" s="147"/>
      <c r="CW4" s="147"/>
      <c r="CX4" s="147"/>
      <c r="CY4" s="148"/>
      <c r="CZ4" s="153" t="s">
        <v>72</v>
      </c>
      <c r="DA4" s="153"/>
      <c r="DB4" s="153"/>
      <c r="DC4" s="153"/>
      <c r="DD4" s="153"/>
      <c r="DE4" s="153"/>
      <c r="DF4" s="153"/>
      <c r="DG4" s="153"/>
      <c r="DH4" s="153"/>
      <c r="DI4" s="153"/>
      <c r="DJ4" s="153"/>
      <c r="DK4" s="146" t="s">
        <v>73</v>
      </c>
      <c r="DL4" s="147"/>
      <c r="DM4" s="147"/>
      <c r="DN4" s="147"/>
      <c r="DO4" s="147"/>
      <c r="DP4" s="147"/>
      <c r="DQ4" s="147"/>
      <c r="DR4" s="147"/>
      <c r="DS4" s="147"/>
      <c r="DT4" s="147"/>
      <c r="DU4" s="148"/>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6"/>
      <c r="CN5" s="156"/>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2018</v>
      </c>
      <c r="C6" s="60">
        <f t="shared" ref="C6:X6" si="1">C8</f>
        <v>271004</v>
      </c>
      <c r="D6" s="60">
        <f t="shared" si="1"/>
        <v>47</v>
      </c>
      <c r="E6" s="60">
        <f t="shared" si="1"/>
        <v>14</v>
      </c>
      <c r="F6" s="60">
        <f t="shared" si="1"/>
        <v>0</v>
      </c>
      <c r="G6" s="60">
        <f t="shared" si="1"/>
        <v>26</v>
      </c>
      <c r="H6" s="60" t="str">
        <f>SUBSTITUTE(H8,"　","")</f>
        <v>大阪府大阪市</v>
      </c>
      <c r="I6" s="60" t="str">
        <f t="shared" si="1"/>
        <v>靭地下駐車場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23</v>
      </c>
      <c r="S6" s="62" t="str">
        <f t="shared" si="1"/>
        <v>公共施設</v>
      </c>
      <c r="T6" s="62" t="str">
        <f t="shared" si="1"/>
        <v>有</v>
      </c>
      <c r="U6" s="63">
        <f t="shared" si="1"/>
        <v>9</v>
      </c>
      <c r="V6" s="63">
        <f t="shared" si="1"/>
        <v>255</v>
      </c>
      <c r="W6" s="63">
        <f t="shared" si="1"/>
        <v>400</v>
      </c>
      <c r="X6" s="62" t="str">
        <f t="shared" si="1"/>
        <v>利用料金制</v>
      </c>
      <c r="Y6" s="64">
        <f>IF(Y8="-",NA(),Y8)</f>
        <v>297</v>
      </c>
      <c r="Z6" s="64">
        <f t="shared" ref="Z6:AH6" si="2">IF(Z8="-",NA(),Z8)</f>
        <v>297</v>
      </c>
      <c r="AA6" s="64">
        <f t="shared" si="2"/>
        <v>336</v>
      </c>
      <c r="AB6" s="64">
        <f t="shared" si="2"/>
        <v>146.19999999999999</v>
      </c>
      <c r="AC6" s="64">
        <f t="shared" si="2"/>
        <v>297.7</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f>IF(BF8="-",NA(),BF8)</f>
        <v>66</v>
      </c>
      <c r="BG6" s="64">
        <f t="shared" ref="BG6:BO6" si="5">IF(BG8="-",NA(),BG8)</f>
        <v>66</v>
      </c>
      <c r="BH6" s="64">
        <f t="shared" si="5"/>
        <v>70</v>
      </c>
      <c r="BI6" s="64">
        <f t="shared" si="5"/>
        <v>31.6</v>
      </c>
      <c r="BJ6" s="64">
        <f t="shared" si="5"/>
        <v>66.400000000000006</v>
      </c>
      <c r="BK6" s="64">
        <f t="shared" si="5"/>
        <v>11.2</v>
      </c>
      <c r="BL6" s="64">
        <f t="shared" si="5"/>
        <v>8</v>
      </c>
      <c r="BM6" s="64">
        <f t="shared" si="5"/>
        <v>13.7</v>
      </c>
      <c r="BN6" s="64">
        <f t="shared" si="5"/>
        <v>7.5</v>
      </c>
      <c r="BO6" s="64">
        <f t="shared" si="5"/>
        <v>1.9</v>
      </c>
      <c r="BP6" s="61" t="str">
        <f>IF(BP8="-","",IF(BP8="-","【-】","【"&amp;SUBSTITUTE(TEXT(BP8,"#,##0.0"),"-","△")&amp;"】"))</f>
        <v>【26.3】</v>
      </c>
      <c r="BQ6" s="65">
        <f>IF(BQ8="-",NA(),BQ8)</f>
        <v>85306</v>
      </c>
      <c r="BR6" s="65">
        <f t="shared" ref="BR6:BZ6" si="6">IF(BR8="-",NA(),BR8)</f>
        <v>83483</v>
      </c>
      <c r="BS6" s="65">
        <f t="shared" si="6"/>
        <v>95048</v>
      </c>
      <c r="BT6" s="65">
        <f t="shared" si="6"/>
        <v>43032</v>
      </c>
      <c r="BU6" s="65">
        <f t="shared" si="6"/>
        <v>90190</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101</v>
      </c>
      <c r="CM6" s="63">
        <f t="shared" ref="CM6:CN6" si="7">CM8</f>
        <v>0</v>
      </c>
      <c r="CN6" s="63">
        <f t="shared" si="7"/>
        <v>116726</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141.9</v>
      </c>
      <c r="DF6" s="64">
        <f t="shared" si="8"/>
        <v>181.6</v>
      </c>
      <c r="DG6" s="64">
        <f t="shared" si="8"/>
        <v>148.9</v>
      </c>
      <c r="DH6" s="64">
        <f t="shared" si="8"/>
        <v>135.30000000000001</v>
      </c>
      <c r="DI6" s="64">
        <f t="shared" si="8"/>
        <v>110.8</v>
      </c>
      <c r="DJ6" s="61" t="str">
        <f>IF(DJ8="-","",IF(DJ8="-","【-】","【"&amp;SUBSTITUTE(TEXT(DJ8,"#,##0.0"),"-","△")&amp;"】"))</f>
        <v>【103.6】</v>
      </c>
      <c r="DK6" s="64">
        <f>IF(DK8="-",NA(),DK8)</f>
        <v>103.5</v>
      </c>
      <c r="DL6" s="64">
        <f t="shared" ref="DL6:DT6" si="9">IF(DL8="-",NA(),DL8)</f>
        <v>101.2</v>
      </c>
      <c r="DM6" s="64">
        <f t="shared" si="9"/>
        <v>104.3</v>
      </c>
      <c r="DN6" s="64">
        <f t="shared" si="9"/>
        <v>102</v>
      </c>
      <c r="DO6" s="64">
        <f t="shared" si="9"/>
        <v>99.2</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102</v>
      </c>
      <c r="B7" s="60">
        <f t="shared" ref="B7:X7" si="10">B8</f>
        <v>2018</v>
      </c>
      <c r="C7" s="60">
        <f t="shared" si="10"/>
        <v>271004</v>
      </c>
      <c r="D7" s="60">
        <f t="shared" si="10"/>
        <v>47</v>
      </c>
      <c r="E7" s="60">
        <f t="shared" si="10"/>
        <v>14</v>
      </c>
      <c r="F7" s="60">
        <f t="shared" si="10"/>
        <v>0</v>
      </c>
      <c r="G7" s="60">
        <f t="shared" si="10"/>
        <v>26</v>
      </c>
      <c r="H7" s="60" t="str">
        <f t="shared" si="10"/>
        <v>大阪府　大阪市</v>
      </c>
      <c r="I7" s="60" t="str">
        <f t="shared" si="10"/>
        <v>靭地下駐車場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23</v>
      </c>
      <c r="S7" s="62" t="str">
        <f t="shared" si="10"/>
        <v>公共施設</v>
      </c>
      <c r="T7" s="62" t="str">
        <f t="shared" si="10"/>
        <v>有</v>
      </c>
      <c r="U7" s="63">
        <f t="shared" si="10"/>
        <v>9</v>
      </c>
      <c r="V7" s="63">
        <f t="shared" si="10"/>
        <v>255</v>
      </c>
      <c r="W7" s="63">
        <f t="shared" si="10"/>
        <v>400</v>
      </c>
      <c r="X7" s="62" t="str">
        <f t="shared" si="10"/>
        <v>利用料金制</v>
      </c>
      <c r="Y7" s="64">
        <f>Y8</f>
        <v>297</v>
      </c>
      <c r="Z7" s="64">
        <f t="shared" ref="Z7:AH7" si="11">Z8</f>
        <v>297</v>
      </c>
      <c r="AA7" s="64">
        <f t="shared" si="11"/>
        <v>336</v>
      </c>
      <c r="AB7" s="64">
        <f t="shared" si="11"/>
        <v>146.19999999999999</v>
      </c>
      <c r="AC7" s="64">
        <f t="shared" si="11"/>
        <v>297.7</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f>BF8</f>
        <v>66</v>
      </c>
      <c r="BG7" s="64">
        <f t="shared" ref="BG7:BO7" si="14">BG8</f>
        <v>66</v>
      </c>
      <c r="BH7" s="64">
        <f t="shared" si="14"/>
        <v>70</v>
      </c>
      <c r="BI7" s="64">
        <f t="shared" si="14"/>
        <v>31.6</v>
      </c>
      <c r="BJ7" s="64">
        <f t="shared" si="14"/>
        <v>66.400000000000006</v>
      </c>
      <c r="BK7" s="64">
        <f t="shared" si="14"/>
        <v>11.2</v>
      </c>
      <c r="BL7" s="64">
        <f t="shared" si="14"/>
        <v>8</v>
      </c>
      <c r="BM7" s="64">
        <f t="shared" si="14"/>
        <v>13.7</v>
      </c>
      <c r="BN7" s="64">
        <f t="shared" si="14"/>
        <v>7.5</v>
      </c>
      <c r="BO7" s="64">
        <f t="shared" si="14"/>
        <v>1.9</v>
      </c>
      <c r="BP7" s="61"/>
      <c r="BQ7" s="65">
        <f>BQ8</f>
        <v>85306</v>
      </c>
      <c r="BR7" s="65">
        <f t="shared" ref="BR7:BZ7" si="15">BR8</f>
        <v>83483</v>
      </c>
      <c r="BS7" s="65">
        <f t="shared" si="15"/>
        <v>95048</v>
      </c>
      <c r="BT7" s="65">
        <f t="shared" si="15"/>
        <v>43032</v>
      </c>
      <c r="BU7" s="65">
        <f t="shared" si="15"/>
        <v>90190</v>
      </c>
      <c r="BV7" s="65">
        <f t="shared" si="15"/>
        <v>19615</v>
      </c>
      <c r="BW7" s="65">
        <f t="shared" si="15"/>
        <v>21116</v>
      </c>
      <c r="BX7" s="65">
        <f t="shared" si="15"/>
        <v>20714</v>
      </c>
      <c r="BY7" s="65">
        <f t="shared" si="15"/>
        <v>16622</v>
      </c>
      <c r="BZ7" s="65">
        <f t="shared" si="15"/>
        <v>15790</v>
      </c>
      <c r="CA7" s="63"/>
      <c r="CB7" s="64" t="s">
        <v>103</v>
      </c>
      <c r="CC7" s="64" t="s">
        <v>103</v>
      </c>
      <c r="CD7" s="64" t="s">
        <v>103</v>
      </c>
      <c r="CE7" s="64" t="s">
        <v>103</v>
      </c>
      <c r="CF7" s="64" t="s">
        <v>103</v>
      </c>
      <c r="CG7" s="64" t="s">
        <v>103</v>
      </c>
      <c r="CH7" s="64" t="s">
        <v>103</v>
      </c>
      <c r="CI7" s="64" t="s">
        <v>103</v>
      </c>
      <c r="CJ7" s="64" t="s">
        <v>103</v>
      </c>
      <c r="CK7" s="64" t="s">
        <v>104</v>
      </c>
      <c r="CL7" s="61"/>
      <c r="CM7" s="63">
        <f>CM8</f>
        <v>0</v>
      </c>
      <c r="CN7" s="63">
        <f>CN8</f>
        <v>116726</v>
      </c>
      <c r="CO7" s="64" t="s">
        <v>103</v>
      </c>
      <c r="CP7" s="64" t="s">
        <v>103</v>
      </c>
      <c r="CQ7" s="64" t="s">
        <v>103</v>
      </c>
      <c r="CR7" s="64" t="s">
        <v>103</v>
      </c>
      <c r="CS7" s="64" t="s">
        <v>103</v>
      </c>
      <c r="CT7" s="64" t="s">
        <v>103</v>
      </c>
      <c r="CU7" s="64" t="s">
        <v>103</v>
      </c>
      <c r="CV7" s="64" t="s">
        <v>103</v>
      </c>
      <c r="CW7" s="64" t="s">
        <v>103</v>
      </c>
      <c r="CX7" s="64" t="s">
        <v>104</v>
      </c>
      <c r="CY7" s="61"/>
      <c r="CZ7" s="64">
        <f>CZ8</f>
        <v>0</v>
      </c>
      <c r="DA7" s="64">
        <f t="shared" ref="DA7:DI7" si="16">DA8</f>
        <v>0</v>
      </c>
      <c r="DB7" s="64">
        <f t="shared" si="16"/>
        <v>0</v>
      </c>
      <c r="DC7" s="64">
        <f t="shared" si="16"/>
        <v>0</v>
      </c>
      <c r="DD7" s="64">
        <f t="shared" si="16"/>
        <v>0</v>
      </c>
      <c r="DE7" s="64">
        <f t="shared" si="16"/>
        <v>141.9</v>
      </c>
      <c r="DF7" s="64">
        <f t="shared" si="16"/>
        <v>181.6</v>
      </c>
      <c r="DG7" s="64">
        <f t="shared" si="16"/>
        <v>148.9</v>
      </c>
      <c r="DH7" s="64">
        <f t="shared" si="16"/>
        <v>135.30000000000001</v>
      </c>
      <c r="DI7" s="64">
        <f t="shared" si="16"/>
        <v>110.8</v>
      </c>
      <c r="DJ7" s="61"/>
      <c r="DK7" s="64">
        <f>DK8</f>
        <v>103.5</v>
      </c>
      <c r="DL7" s="64">
        <f t="shared" ref="DL7:DT7" si="17">DL8</f>
        <v>101.2</v>
      </c>
      <c r="DM7" s="64">
        <f t="shared" si="17"/>
        <v>104.3</v>
      </c>
      <c r="DN7" s="64">
        <f t="shared" si="17"/>
        <v>102</v>
      </c>
      <c r="DO7" s="64">
        <f t="shared" si="17"/>
        <v>99.2</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271004</v>
      </c>
      <c r="D8" s="67">
        <v>47</v>
      </c>
      <c r="E8" s="67">
        <v>14</v>
      </c>
      <c r="F8" s="67">
        <v>0</v>
      </c>
      <c r="G8" s="67">
        <v>26</v>
      </c>
      <c r="H8" s="67" t="s">
        <v>105</v>
      </c>
      <c r="I8" s="67" t="s">
        <v>106</v>
      </c>
      <c r="J8" s="67" t="s">
        <v>107</v>
      </c>
      <c r="K8" s="67" t="s">
        <v>108</v>
      </c>
      <c r="L8" s="67" t="s">
        <v>109</v>
      </c>
      <c r="M8" s="67" t="s">
        <v>110</v>
      </c>
      <c r="N8" s="67" t="s">
        <v>111</v>
      </c>
      <c r="O8" s="68" t="s">
        <v>112</v>
      </c>
      <c r="P8" s="69" t="s">
        <v>113</v>
      </c>
      <c r="Q8" s="69" t="s">
        <v>114</v>
      </c>
      <c r="R8" s="70">
        <v>23</v>
      </c>
      <c r="S8" s="69" t="s">
        <v>115</v>
      </c>
      <c r="T8" s="69" t="s">
        <v>116</v>
      </c>
      <c r="U8" s="70">
        <v>9</v>
      </c>
      <c r="V8" s="70">
        <v>255</v>
      </c>
      <c r="W8" s="70">
        <v>400</v>
      </c>
      <c r="X8" s="69" t="s">
        <v>117</v>
      </c>
      <c r="Y8" s="71">
        <v>297</v>
      </c>
      <c r="Z8" s="71">
        <v>297</v>
      </c>
      <c r="AA8" s="71">
        <v>336</v>
      </c>
      <c r="AB8" s="71">
        <v>146.19999999999999</v>
      </c>
      <c r="AC8" s="71">
        <v>297.7</v>
      </c>
      <c r="AD8" s="71">
        <v>135.30000000000001</v>
      </c>
      <c r="AE8" s="71">
        <v>133.5</v>
      </c>
      <c r="AF8" s="71">
        <v>136.30000000000001</v>
      </c>
      <c r="AG8" s="71">
        <v>130.9</v>
      </c>
      <c r="AH8" s="71">
        <v>155.30000000000001</v>
      </c>
      <c r="AI8" s="68">
        <v>297.10000000000002</v>
      </c>
      <c r="AJ8" s="71">
        <v>0</v>
      </c>
      <c r="AK8" s="71">
        <v>0</v>
      </c>
      <c r="AL8" s="71">
        <v>0</v>
      </c>
      <c r="AM8" s="71">
        <v>0</v>
      </c>
      <c r="AN8" s="71">
        <v>0</v>
      </c>
      <c r="AO8" s="71">
        <v>7.6</v>
      </c>
      <c r="AP8" s="71">
        <v>7.1</v>
      </c>
      <c r="AQ8" s="71">
        <v>5.5</v>
      </c>
      <c r="AR8" s="71">
        <v>5.2</v>
      </c>
      <c r="AS8" s="71">
        <v>3.9</v>
      </c>
      <c r="AT8" s="68">
        <v>5.3</v>
      </c>
      <c r="AU8" s="72">
        <v>0</v>
      </c>
      <c r="AV8" s="72">
        <v>0</v>
      </c>
      <c r="AW8" s="72">
        <v>0</v>
      </c>
      <c r="AX8" s="72">
        <v>0</v>
      </c>
      <c r="AY8" s="72">
        <v>0</v>
      </c>
      <c r="AZ8" s="72">
        <v>79</v>
      </c>
      <c r="BA8" s="72">
        <v>56</v>
      </c>
      <c r="BB8" s="72">
        <v>42</v>
      </c>
      <c r="BC8" s="72">
        <v>44</v>
      </c>
      <c r="BD8" s="72">
        <v>45</v>
      </c>
      <c r="BE8" s="72">
        <v>30</v>
      </c>
      <c r="BF8" s="71">
        <v>66</v>
      </c>
      <c r="BG8" s="71">
        <v>66</v>
      </c>
      <c r="BH8" s="71">
        <v>70</v>
      </c>
      <c r="BI8" s="71">
        <v>31.6</v>
      </c>
      <c r="BJ8" s="71">
        <v>66.400000000000006</v>
      </c>
      <c r="BK8" s="71">
        <v>11.2</v>
      </c>
      <c r="BL8" s="71">
        <v>8</v>
      </c>
      <c r="BM8" s="71">
        <v>13.7</v>
      </c>
      <c r="BN8" s="71">
        <v>7.5</v>
      </c>
      <c r="BO8" s="71">
        <v>1.9</v>
      </c>
      <c r="BP8" s="68">
        <v>26.3</v>
      </c>
      <c r="BQ8" s="72">
        <v>85306</v>
      </c>
      <c r="BR8" s="72">
        <v>83483</v>
      </c>
      <c r="BS8" s="72">
        <v>95048</v>
      </c>
      <c r="BT8" s="73">
        <v>43032</v>
      </c>
      <c r="BU8" s="73">
        <v>90190</v>
      </c>
      <c r="BV8" s="72">
        <v>19615</v>
      </c>
      <c r="BW8" s="72">
        <v>21116</v>
      </c>
      <c r="BX8" s="72">
        <v>20714</v>
      </c>
      <c r="BY8" s="72">
        <v>16622</v>
      </c>
      <c r="BZ8" s="72">
        <v>15790</v>
      </c>
      <c r="CA8" s="70">
        <v>16102</v>
      </c>
      <c r="CB8" s="71" t="s">
        <v>109</v>
      </c>
      <c r="CC8" s="71" t="s">
        <v>109</v>
      </c>
      <c r="CD8" s="71" t="s">
        <v>109</v>
      </c>
      <c r="CE8" s="71" t="s">
        <v>109</v>
      </c>
      <c r="CF8" s="71" t="s">
        <v>109</v>
      </c>
      <c r="CG8" s="71" t="s">
        <v>109</v>
      </c>
      <c r="CH8" s="71" t="s">
        <v>109</v>
      </c>
      <c r="CI8" s="71" t="s">
        <v>109</v>
      </c>
      <c r="CJ8" s="71" t="s">
        <v>109</v>
      </c>
      <c r="CK8" s="71" t="s">
        <v>109</v>
      </c>
      <c r="CL8" s="68" t="s">
        <v>109</v>
      </c>
      <c r="CM8" s="70">
        <v>0</v>
      </c>
      <c r="CN8" s="70">
        <v>116726</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0</v>
      </c>
      <c r="DC8" s="71">
        <v>0</v>
      </c>
      <c r="DD8" s="71">
        <v>0</v>
      </c>
      <c r="DE8" s="71">
        <v>141.9</v>
      </c>
      <c r="DF8" s="71">
        <v>181.6</v>
      </c>
      <c r="DG8" s="71">
        <v>148.9</v>
      </c>
      <c r="DH8" s="71">
        <v>135.30000000000001</v>
      </c>
      <c r="DI8" s="71">
        <v>110.8</v>
      </c>
      <c r="DJ8" s="68">
        <v>103.6</v>
      </c>
      <c r="DK8" s="71">
        <v>103.5</v>
      </c>
      <c r="DL8" s="71">
        <v>101.2</v>
      </c>
      <c r="DM8" s="71">
        <v>104.3</v>
      </c>
      <c r="DN8" s="71">
        <v>102</v>
      </c>
      <c r="DO8" s="71">
        <v>99.2</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上西　誉則</cp:lastModifiedBy>
  <cp:lastPrinted>2020-01-22T06:23:07Z</cp:lastPrinted>
  <dcterms:created xsi:type="dcterms:W3CDTF">2019-12-05T07:25:29Z</dcterms:created>
  <dcterms:modified xsi:type="dcterms:W3CDTF">2020-01-29T03:26:49Z</dcterms:modified>
  <cp:category/>
</cp:coreProperties>
</file>