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3_R01年度\20200109経営比較分析表の分析等について（依頼）\02作成\02今回回答作成2\"/>
    </mc:Choice>
  </mc:AlternateContent>
  <workbookProtection workbookAlgorithmName="SHA-512" workbookHashValue="pI14COkAqIZmBzUyGenyuucsTZQjRfUFGKnOOkBxnsrsZn2sGbHgy2gjiF5kIJrlj37YyKntSKw3lCf6cy6+rA==" workbookSaltValue="r2ptWxEfjeLnow1hU/eWN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HJ51" i="4" l="1"/>
  <c r="MI76" i="4"/>
  <c r="MA30" i="4"/>
  <c r="IT76" i="4"/>
  <c r="CS51" i="4"/>
  <c r="HJ30" i="4"/>
  <c r="CS30" i="4"/>
  <c r="BZ76" i="4"/>
  <c r="MA51" i="4"/>
  <c r="C11" i="5"/>
  <c r="D11" i="5"/>
  <c r="E11" i="5"/>
  <c r="B11" i="5"/>
  <c r="BZ30" i="4" l="1"/>
  <c r="BK76" i="4"/>
  <c r="LT76" i="4"/>
  <c r="GQ51" i="4"/>
  <c r="LH30" i="4"/>
  <c r="IE76" i="4"/>
  <c r="BZ51" i="4"/>
  <c r="GQ30" i="4"/>
  <c r="LH51" i="4"/>
  <c r="AV76" i="4"/>
  <c r="KO51" i="4"/>
  <c r="KO30" i="4"/>
  <c r="BG51" i="4"/>
  <c r="BG30" i="4"/>
  <c r="LE76" i="4"/>
  <c r="FX51" i="4"/>
  <c r="HP76" i="4"/>
  <c r="FX30" i="4"/>
  <c r="KP76" i="4"/>
  <c r="AN30" i="4"/>
  <c r="AG76" i="4"/>
  <c r="JV51" i="4"/>
  <c r="AN51" i="4"/>
  <c r="FE51" i="4"/>
  <c r="JV30" i="4"/>
  <c r="HA76" i="4"/>
  <c r="FE30" i="4"/>
  <c r="R76" i="4"/>
  <c r="JC30" i="4"/>
  <c r="KA76" i="4"/>
  <c r="GL76" i="4"/>
  <c r="U51" i="4"/>
  <c r="EL30" i="4"/>
  <c r="U30" i="4"/>
  <c r="JC51" i="4"/>
  <c r="EL51"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<sst xmlns="http://schemas.openxmlformats.org/spreadsheetml/2006/main" count="278" uniqueCount="132">
  <si>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</si>
  <si>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</si>
  <si>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</si>
  <si>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</si>
  <si>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</si>
  <si>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</si>
  <si>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</si>
  <si>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</si>
  <si>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</si>
  <si>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</si>
  <si>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</si>
  <si>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</si>
  <si>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</si>
  <si>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</si>
  <si>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</si>
  <si>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</si>
  <si>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</si>
  <si>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</si>
  <si>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</si>
  <si>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</si>
  <si>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</si>
  <si>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</si>
  <si>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</si>
  <si>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</si>
  <si>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</si>
  <si>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</si>
  <si>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</si>
  <si>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</si>
  <si>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</si>
  <si>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</si>
  <si>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</si>
  <si>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</si>
  <si>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</si>
  <si>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</si>
  <si>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</si>
  <si>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</si>
  <si>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</si>
  <si>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</si>
  <si>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</si>
  <si>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</si>
  <si>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</si>
  <si>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</si>
  <si>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</si>
  <si>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</si>
  <si>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</si>
  <si>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</si>
  <si>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</si>
  <si>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</si>
  <si>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</si>
  <si>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</si>
  <si>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</si>
  <si>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</si>
  <si>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</si>
  <si>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</si>
  <si>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</si>
  <si>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</si>
  <si>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</si>
  <si>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</si>
  <si>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</si>
  <si>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</si>
  <si>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</si>
  <si>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</si>
  <si>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</si>
  <si>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</si>
  <si>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</si>
  <si>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</si>
  <si>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</si>
  <si>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</si>
  <si>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</si>
  <si>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</si>
  <si>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</si>
  <si>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</si>
  <si>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</si>
  <si>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</si>
  <si>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</si>
  <si>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</si>
  <si>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</si>
  <si>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</si>
  <si>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</si>
  <si>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</si>
  <si>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</si>
  <si>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</si>
  <si>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</si>
  <si>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</si>
  <si>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</si>
  <si>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</si>
  <si>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</si>
  <si>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</si>
  <si>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</si>
  <si>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</si>
  <si>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</si>
  <si>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</si>
  <si>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</si>
  <si>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</si>
  <si>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</si>
  <si>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</si>
  <si>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</si>
  <si>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</si>
  <si>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</si>
  <si>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</si>
  <si>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</si>
  <si>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</si>
  <si>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</si>
  <si>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当該値(N-2)</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</si>
  <si>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</si>
  <si>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</si>
  <si>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</si>
  <si>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</si>
  <si>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</si>
  <si>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</si>
  <si>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</si>
  <si>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長堀バス駐車場</t>
  </si>
  <si>
    <t>法非適用</t>
  </si>
  <si>
    <t>駐車場整備事業</t>
  </si>
  <si>
    <t>-</t>
  </si>
  <si>
    <t>Ａ３Ｂ１</t>
  </si>
  <si>
    <t>非設置</t>
  </si>
  <si>
    <t>該当数値なし</t>
  </si>
  <si>
    <t>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</si>
  <si>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</si>
  <si>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</si>
  <si>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</si>
  <si>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</si>
  <si>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</si>
  <si>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</si>
  <si>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</si>
  <si>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</si>
  <si>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</si>
  <si>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同水準を維持しております。本件バス駐車場の利用層は、周辺の観光エリアに外国人旅行客を降車させた後、次の集合時間までの一時駐車目的が多く、そのため、駐車車両の回転率は高い数値となっています。</t>
    <rPh sb="46" eb="47">
      <t>ドウ</t>
    </rPh>
    <rPh sb="50" eb="52">
      <t>イジ</t>
    </rPh>
    <rPh sb="59" eb="61">
      <t>ホンケン</t>
    </rPh>
    <rPh sb="63" eb="66">
      <t>チュウシャジョウ</t>
    </rPh>
    <rPh sb="67" eb="69">
      <t>リヨウ</t>
    </rPh>
    <rPh sb="69" eb="70">
      <t>ソウ</t>
    </rPh>
    <rPh sb="72" eb="74">
      <t>シュウヘン</t>
    </rPh>
    <rPh sb="75" eb="77">
      <t>カンコウ</t>
    </rPh>
    <rPh sb="81" eb="83">
      <t>ガイコク</t>
    </rPh>
    <rPh sb="83" eb="84">
      <t>ジン</t>
    </rPh>
    <rPh sb="84" eb="87">
      <t>リョコウキャク</t>
    </rPh>
    <rPh sb="88" eb="90">
      <t>コウシャ</t>
    </rPh>
    <rPh sb="93" eb="94">
      <t>ノチ</t>
    </rPh>
    <rPh sb="95" eb="96">
      <t>ツギ</t>
    </rPh>
    <rPh sb="97" eb="99">
      <t>シュウゴウ</t>
    </rPh>
    <rPh sb="99" eb="101">
      <t>ジカン</t>
    </rPh>
    <rPh sb="104" eb="106">
      <t>イチジ</t>
    </rPh>
    <rPh sb="106" eb="108">
      <t>チュウシャ</t>
    </rPh>
    <rPh sb="108" eb="110">
      <t>モクテキ</t>
    </rPh>
    <rPh sb="111" eb="112">
      <t>オオ</t>
    </rPh>
    <rPh sb="119" eb="121">
      <t>チュウシャ</t>
    </rPh>
    <rPh sb="121" eb="123">
      <t>シャリョウ</t>
    </rPh>
    <rPh sb="124" eb="126">
      <t>カイテン</t>
    </rPh>
    <rPh sb="126" eb="127">
      <t>リツ</t>
    </rPh>
    <rPh sb="128" eb="129">
      <t>タカ</t>
    </rPh>
    <rPh sb="130" eb="132">
      <t>スウチ</t>
    </rPh>
    <phoneticPr fontId="15"/>
  </si>
  <si>
    <t>・⑦長堀バス駐車場は道路付属物（道路法第2条第2項）であり、敷地の地価を計上しておりません。
・⑧設備投資見込額は、今後10年間で見込む建設改良費・修繕費等の金額です。長堀バス駐車場については、今後駐車場収入で更新費用を賄ったうえで収支黒が発生していく見込みです（設備投資見込額はR1.10.7現在のものです）。
・⑩企業債の残高はありません。</t>
    <phoneticPr fontId="5"/>
  </si>
  <si>
    <t>・各種利用促進策を実施し、収益増に向けた効率的な駐車場運営を行っています。
・H28以降は、上記のとおりインバウンド需要を適切に取り込むことに成功し、収益状況が好転しています。しかし、外国人観光客の交通手段が、観光バスから公共交通機関に変化してきていることが判明しており、今後収支水準を維持していくためにも、新たな利用層を獲得していくことが重要と考えます。
　当該需要創出に向けて、適切な料金改定の実施、周辺施設との提携等利用促進策について、指定管理者と協議してまいります。
・長堀バス駐車場は、大阪市駐車基本計画を基に市内の路上駐車違反防止のため本市が管理運営を行っており、今後も同目的達成のため、本市が管理を継続していく方針です。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42" eb="44">
      <t>イコウ</t>
    </rPh>
    <rPh sb="46" eb="48">
      <t>ジョウキ</t>
    </rPh>
    <rPh sb="58" eb="60">
      <t>ジュヨウ</t>
    </rPh>
    <rPh sb="61" eb="63">
      <t>テキセツ</t>
    </rPh>
    <rPh sb="64" eb="65">
      <t>ト</t>
    </rPh>
    <rPh sb="66" eb="67">
      <t>コ</t>
    </rPh>
    <rPh sb="71" eb="73">
      <t>セイコウ</t>
    </rPh>
    <rPh sb="75" eb="77">
      <t>シュウエキ</t>
    </rPh>
    <rPh sb="77" eb="79">
      <t>ジョウキョウ</t>
    </rPh>
    <rPh sb="80" eb="82">
      <t>コウテン</t>
    </rPh>
    <rPh sb="92" eb="94">
      <t>ガイコク</t>
    </rPh>
    <rPh sb="94" eb="95">
      <t>ジン</t>
    </rPh>
    <rPh sb="99" eb="101">
      <t>コウツウ</t>
    </rPh>
    <rPh sb="101" eb="103">
      <t>シュダン</t>
    </rPh>
    <rPh sb="105" eb="107">
      <t>カンコウ</t>
    </rPh>
    <rPh sb="111" eb="113">
      <t>コウキョウ</t>
    </rPh>
    <rPh sb="113" eb="115">
      <t>コウツウ</t>
    </rPh>
    <rPh sb="115" eb="117">
      <t>キカン</t>
    </rPh>
    <rPh sb="118" eb="120">
      <t>ヘンカ</t>
    </rPh>
    <rPh sb="129" eb="131">
      <t>ハンメイ</t>
    </rPh>
    <rPh sb="136" eb="138">
      <t>コンゴ</t>
    </rPh>
    <rPh sb="138" eb="140">
      <t>シュウシ</t>
    </rPh>
    <rPh sb="140" eb="142">
      <t>スイジュン</t>
    </rPh>
    <rPh sb="143" eb="145">
      <t>イジ</t>
    </rPh>
    <rPh sb="154" eb="155">
      <t>アラ</t>
    </rPh>
    <rPh sb="157" eb="159">
      <t>リヨウ</t>
    </rPh>
    <rPh sb="159" eb="160">
      <t>ソウ</t>
    </rPh>
    <rPh sb="161" eb="163">
      <t>カクトク</t>
    </rPh>
    <rPh sb="170" eb="172">
      <t>ジュウヨウ</t>
    </rPh>
    <rPh sb="173" eb="174">
      <t>カンガ</t>
    </rPh>
    <rPh sb="180" eb="182">
      <t>トウガイ</t>
    </rPh>
    <rPh sb="182" eb="184">
      <t>ジュヨウ</t>
    </rPh>
    <rPh sb="184" eb="186">
      <t>ソウシュツ</t>
    </rPh>
    <rPh sb="187" eb="188">
      <t>ム</t>
    </rPh>
    <rPh sb="191" eb="193">
      <t>テキセツ</t>
    </rPh>
    <rPh sb="194" eb="196">
      <t>リョウキン</t>
    </rPh>
    <rPh sb="196" eb="198">
      <t>カイテイ</t>
    </rPh>
    <rPh sb="199" eb="201">
      <t>ジッシ</t>
    </rPh>
    <rPh sb="202" eb="204">
      <t>シュウヘン</t>
    </rPh>
    <rPh sb="204" eb="206">
      <t>シセツ</t>
    </rPh>
    <rPh sb="208" eb="210">
      <t>テイケイ</t>
    </rPh>
    <rPh sb="210" eb="211">
      <t>トウ</t>
    </rPh>
    <rPh sb="211" eb="213">
      <t>リヨウ</t>
    </rPh>
    <rPh sb="213" eb="216">
      <t>ソクシンサク</t>
    </rPh>
    <rPh sb="221" eb="223">
      <t>シテイ</t>
    </rPh>
    <rPh sb="223" eb="226">
      <t>カンリシャ</t>
    </rPh>
    <rPh sb="227" eb="229">
      <t>キョウギ</t>
    </rPh>
    <rPh sb="239" eb="241">
      <t>ナガホリ</t>
    </rPh>
    <phoneticPr fontId="15"/>
  </si>
  <si>
    <t>・①収益的収支比率は、黒字であれば100％以上となる指標です。類似施設と比較した場合に、低い水準ですが、バス駐車場は供用台数が22台しかなく、収益規模が大きくないことが要因です。
・②③他会計補助金はありません。
・④売上高GOP比率は、施設の営業に関する収益性を表す指標です。類似施設との比較や、経年比較を行った場合に、H28以降の数値上昇は、外国人観光客向けの観光バスの駐車需要が主な要因です。
・⑤EBITDAとは、営業収益と同様、その経年の推移を見て企業の収益が継続して成長しているかどうかを判断するための指標です。類似施設と比較し、高い水準を維持しております。
・H26～H28は大阪市の修繕費等の経費支出が含まれておりません。</t>
    <rPh sb="44" eb="45">
      <t>ヒク</t>
    </rPh>
    <rPh sb="54" eb="57">
      <t>チュウシャジョウ</t>
    </rPh>
    <rPh sb="58" eb="60">
      <t>キョウヨウ</t>
    </rPh>
    <rPh sb="60" eb="62">
      <t>ダイスウ</t>
    </rPh>
    <rPh sb="65" eb="66">
      <t>ダイ</t>
    </rPh>
    <rPh sb="71" eb="73">
      <t>シュウエキ</t>
    </rPh>
    <rPh sb="73" eb="75">
      <t>キボ</t>
    </rPh>
    <rPh sb="76" eb="77">
      <t>オオ</t>
    </rPh>
    <rPh sb="84" eb="86">
      <t>ヨウイン</t>
    </rPh>
    <rPh sb="139" eb="141">
      <t>ルイジ</t>
    </rPh>
    <rPh sb="141" eb="143">
      <t>シセツ</t>
    </rPh>
    <rPh sb="145" eb="147">
      <t>ヒカク</t>
    </rPh>
    <rPh sb="149" eb="151">
      <t>ケイネン</t>
    </rPh>
    <rPh sb="151" eb="153">
      <t>ヒカク</t>
    </rPh>
    <rPh sb="154" eb="155">
      <t>オコナ</t>
    </rPh>
    <rPh sb="157" eb="159">
      <t>バアイ</t>
    </rPh>
    <rPh sb="164" eb="166">
      <t>イコウ</t>
    </rPh>
    <rPh sb="167" eb="169">
      <t>スウチ</t>
    </rPh>
    <rPh sb="169" eb="171">
      <t>ジョウショウ</t>
    </rPh>
    <rPh sb="173" eb="175">
      <t>ガイコク</t>
    </rPh>
    <rPh sb="175" eb="176">
      <t>ジン</t>
    </rPh>
    <rPh sb="176" eb="179">
      <t>カンコウキャク</t>
    </rPh>
    <rPh sb="179" eb="180">
      <t>ム</t>
    </rPh>
    <rPh sb="182" eb="184">
      <t>カンコウ</t>
    </rPh>
    <rPh sb="187" eb="189">
      <t>チュウシャ</t>
    </rPh>
    <rPh sb="189" eb="191">
      <t>ジュヨウ</t>
    </rPh>
    <rPh sb="192" eb="193">
      <t>オモ</t>
    </rPh>
    <rPh sb="194" eb="196">
      <t>ヨウイン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</si>
</sst>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256</c:v>
                </c:pt>
                <c:pt idx="1">
                  <c:v>202</c:v>
                </c:pt>
                <c:pt idx="2">
                  <c:v>303</c:v>
                </c:pt>
                <c:pt idx="3">
                  <c:v>292</c:v>
                </c:pt>
                <c:pt idx="4">
                  <c:v>302.60000000000002</c:v>
                </c:pt>
              </c:numCache>
            </c:numRef>
          </c:val>
          <c:extLst xmlns:c16r2="http://schemas.microsoft.com/office/drawing/2015/06/chart">
            <c:ext xmlns:c16="http://schemas.microsoft.com/office/drawing/2014/chart" uri="{C3380CC4-5D6E-409C-BE32-E72D297353CC}">
              <c16:uniqueId val="{00000000-B6BF-42F5-ACC2-C47098FB05A7}"/>
            </c:ext>
          </c:extLst>
        </c:ser>
        <c:dLbls>
          <c:showLegendKey val="0"/>
          <c:showVal val="0"/>
          <c:showCatName val="0"/>
          <c:showSerName val="0"/>
          <c:showPercent val="0"/>
          <c:showBubbleSize val="0"/>
        </c:dLbls>
        <c:gapWidth val="150"/>
        <c:axId val="324519752"/>
        <c:axId val="32452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B6BF-42F5-ACC2-C47098FB05A7}"/>
            </c:ext>
          </c:extLst>
        </c:ser>
        <c:dLbls>
          <c:showLegendKey val="0"/>
          <c:showVal val="0"/>
          <c:showCatName val="0"/>
          <c:showSerName val="0"/>
          <c:showPercent val="0"/>
          <c:showBubbleSize val="0"/>
        </c:dLbls>
        <c:marker val="1"/>
        <c:smooth val="0"/>
        <c:axId val="324519752"/>
        <c:axId val="324523280"/>
      </c:lineChart>
      <c:dateAx>
        <c:axId val="324519752"/>
        <c:scaling>
          <c:orientation val="minMax"/>
        </c:scaling>
        <c:delete val="1"/>
        <c:axPos val="b"/>
        <c:numFmt formatCode="ge" sourceLinked="1"/>
        <c:majorTickMark val="none"/>
        <c:minorTickMark val="none"/>
        <c:tickLblPos val="none"/>
        <c:crossAx val="324523280"/>
        <c:crosses val="autoZero"/>
        <c:auto val="1"/>
        <c:lblOffset val="100"/>
        <c:baseTimeUnit val="years"/>
      </c:dateAx>
      <c:valAx>
        <c:axId val="32452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519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3D-46D5-A494-51914F4CD984}"/>
            </c:ext>
          </c:extLst>
        </c:ser>
        <c:dLbls>
          <c:showLegendKey val="0"/>
          <c:showVal val="0"/>
          <c:showCatName val="0"/>
          <c:showSerName val="0"/>
          <c:showPercent val="0"/>
          <c:showBubbleSize val="0"/>
        </c:dLbls>
        <c:gapWidth val="150"/>
        <c:axId val="327920568"/>
        <c:axId val="32792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683D-46D5-A494-51914F4CD984}"/>
            </c:ext>
          </c:extLst>
        </c:ser>
        <c:dLbls>
          <c:showLegendKey val="0"/>
          <c:showVal val="0"/>
          <c:showCatName val="0"/>
          <c:showSerName val="0"/>
          <c:showPercent val="0"/>
          <c:showBubbleSize val="0"/>
        </c:dLbls>
        <c:marker val="1"/>
        <c:smooth val="0"/>
        <c:axId val="327920568"/>
        <c:axId val="327921352"/>
      </c:lineChart>
      <c:dateAx>
        <c:axId val="327920568"/>
        <c:scaling>
          <c:orientation val="minMax"/>
        </c:scaling>
        <c:delete val="1"/>
        <c:axPos val="b"/>
        <c:numFmt formatCode="ge" sourceLinked="1"/>
        <c:majorTickMark val="none"/>
        <c:minorTickMark val="none"/>
        <c:tickLblPos val="none"/>
        <c:crossAx val="327921352"/>
        <c:crosses val="autoZero"/>
        <c:auto val="1"/>
        <c:lblOffset val="100"/>
        <c:baseTimeUnit val="years"/>
      </c:dateAx>
      <c:valAx>
        <c:axId val="327921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920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7E8-4170-A5BA-2186D1B03E66}"/>
            </c:ext>
          </c:extLst>
        </c:ser>
        <c:dLbls>
          <c:showLegendKey val="0"/>
          <c:showVal val="0"/>
          <c:showCatName val="0"/>
          <c:showSerName val="0"/>
          <c:showPercent val="0"/>
          <c:showBubbleSize val="0"/>
        </c:dLbls>
        <c:gapWidth val="150"/>
        <c:axId val="327922136"/>
        <c:axId val="32791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7E8-4170-A5BA-2186D1B03E66}"/>
            </c:ext>
          </c:extLst>
        </c:ser>
        <c:dLbls>
          <c:showLegendKey val="0"/>
          <c:showVal val="0"/>
          <c:showCatName val="0"/>
          <c:showSerName val="0"/>
          <c:showPercent val="0"/>
          <c:showBubbleSize val="0"/>
        </c:dLbls>
        <c:marker val="1"/>
        <c:smooth val="0"/>
        <c:axId val="327922136"/>
        <c:axId val="327918608"/>
      </c:lineChart>
      <c:dateAx>
        <c:axId val="327922136"/>
        <c:scaling>
          <c:orientation val="minMax"/>
        </c:scaling>
        <c:delete val="1"/>
        <c:axPos val="b"/>
        <c:numFmt formatCode="ge" sourceLinked="1"/>
        <c:majorTickMark val="none"/>
        <c:minorTickMark val="none"/>
        <c:tickLblPos val="none"/>
        <c:crossAx val="327918608"/>
        <c:crosses val="autoZero"/>
        <c:auto val="1"/>
        <c:lblOffset val="100"/>
        <c:baseTimeUnit val="years"/>
      </c:dateAx>
      <c:valAx>
        <c:axId val="32791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922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EAE-4D4E-A5C2-83A24FAA07DC}"/>
            </c:ext>
          </c:extLst>
        </c:ser>
        <c:dLbls>
          <c:showLegendKey val="0"/>
          <c:showVal val="0"/>
          <c:showCatName val="0"/>
          <c:showSerName val="0"/>
          <c:showPercent val="0"/>
          <c:showBubbleSize val="0"/>
        </c:dLbls>
        <c:gapWidth val="150"/>
        <c:axId val="327923312"/>
        <c:axId val="3279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EAE-4D4E-A5C2-83A24FAA07DC}"/>
            </c:ext>
          </c:extLst>
        </c:ser>
        <c:dLbls>
          <c:showLegendKey val="0"/>
          <c:showVal val="0"/>
          <c:showCatName val="0"/>
          <c:showSerName val="0"/>
          <c:showPercent val="0"/>
          <c:showBubbleSize val="0"/>
        </c:dLbls>
        <c:marker val="1"/>
        <c:smooth val="0"/>
        <c:axId val="327923312"/>
        <c:axId val="327919392"/>
      </c:lineChart>
      <c:dateAx>
        <c:axId val="327923312"/>
        <c:scaling>
          <c:orientation val="minMax"/>
        </c:scaling>
        <c:delete val="1"/>
        <c:axPos val="b"/>
        <c:numFmt formatCode="ge" sourceLinked="1"/>
        <c:majorTickMark val="none"/>
        <c:minorTickMark val="none"/>
        <c:tickLblPos val="none"/>
        <c:crossAx val="327919392"/>
        <c:crosses val="autoZero"/>
        <c:auto val="1"/>
        <c:lblOffset val="100"/>
        <c:baseTimeUnit val="years"/>
      </c:dateAx>
      <c:valAx>
        <c:axId val="32791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92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5F-416D-A39F-C24048B98955}"/>
            </c:ext>
          </c:extLst>
        </c:ser>
        <c:dLbls>
          <c:showLegendKey val="0"/>
          <c:showVal val="0"/>
          <c:showCatName val="0"/>
          <c:showSerName val="0"/>
          <c:showPercent val="0"/>
          <c:showBubbleSize val="0"/>
        </c:dLbls>
        <c:gapWidth val="150"/>
        <c:axId val="327920960"/>
        <c:axId val="32792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415F-416D-A39F-C24048B98955}"/>
            </c:ext>
          </c:extLst>
        </c:ser>
        <c:dLbls>
          <c:showLegendKey val="0"/>
          <c:showVal val="0"/>
          <c:showCatName val="0"/>
          <c:showSerName val="0"/>
          <c:showPercent val="0"/>
          <c:showBubbleSize val="0"/>
        </c:dLbls>
        <c:marker val="1"/>
        <c:smooth val="0"/>
        <c:axId val="327920960"/>
        <c:axId val="327923704"/>
      </c:lineChart>
      <c:dateAx>
        <c:axId val="327920960"/>
        <c:scaling>
          <c:orientation val="minMax"/>
        </c:scaling>
        <c:delete val="1"/>
        <c:axPos val="b"/>
        <c:numFmt formatCode="ge" sourceLinked="1"/>
        <c:majorTickMark val="none"/>
        <c:minorTickMark val="none"/>
        <c:tickLblPos val="none"/>
        <c:crossAx val="327923704"/>
        <c:crosses val="autoZero"/>
        <c:auto val="1"/>
        <c:lblOffset val="100"/>
        <c:baseTimeUnit val="years"/>
      </c:dateAx>
      <c:valAx>
        <c:axId val="327923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92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65-4E74-A819-094418E2B156}"/>
            </c:ext>
          </c:extLst>
        </c:ser>
        <c:dLbls>
          <c:showLegendKey val="0"/>
          <c:showVal val="0"/>
          <c:showCatName val="0"/>
          <c:showSerName val="0"/>
          <c:showPercent val="0"/>
          <c:showBubbleSize val="0"/>
        </c:dLbls>
        <c:gapWidth val="150"/>
        <c:axId val="327924488"/>
        <c:axId val="32792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0565-4E74-A819-094418E2B156}"/>
            </c:ext>
          </c:extLst>
        </c:ser>
        <c:dLbls>
          <c:showLegendKey val="0"/>
          <c:showVal val="0"/>
          <c:showCatName val="0"/>
          <c:showSerName val="0"/>
          <c:showPercent val="0"/>
          <c:showBubbleSize val="0"/>
        </c:dLbls>
        <c:marker val="1"/>
        <c:smooth val="0"/>
        <c:axId val="327924488"/>
        <c:axId val="327924880"/>
      </c:lineChart>
      <c:dateAx>
        <c:axId val="327924488"/>
        <c:scaling>
          <c:orientation val="minMax"/>
        </c:scaling>
        <c:delete val="1"/>
        <c:axPos val="b"/>
        <c:numFmt formatCode="ge" sourceLinked="1"/>
        <c:majorTickMark val="none"/>
        <c:minorTickMark val="none"/>
        <c:tickLblPos val="none"/>
        <c:crossAx val="327924880"/>
        <c:crosses val="autoZero"/>
        <c:auto val="1"/>
        <c:lblOffset val="100"/>
        <c:baseTimeUnit val="years"/>
      </c:dateAx>
      <c:valAx>
        <c:axId val="327924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792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213.6</c:v>
                </c:pt>
                <c:pt idx="1">
                  <c:v>290.89999999999998</c:v>
                </c:pt>
                <c:pt idx="2">
                  <c:v>277.3</c:v>
                </c:pt>
                <c:pt idx="3">
                  <c:v>263.60000000000002</c:v>
                </c:pt>
                <c:pt idx="4">
                  <c:v>263.60000000000002</c:v>
                </c:pt>
              </c:numCache>
            </c:numRef>
          </c:val>
          <c:extLst xmlns:c16r2="http://schemas.microsoft.com/office/drawing/2015/06/chart">
            <c:ext xmlns:c16="http://schemas.microsoft.com/office/drawing/2014/chart" uri="{C3380CC4-5D6E-409C-BE32-E72D297353CC}">
              <c16:uniqueId val="{00000000-5F5B-4C87-A11F-8C2CEF5513EF}"/>
            </c:ext>
          </c:extLst>
        </c:ser>
        <c:dLbls>
          <c:showLegendKey val="0"/>
          <c:showVal val="0"/>
          <c:showCatName val="0"/>
          <c:showSerName val="0"/>
          <c:showPercent val="0"/>
          <c:showBubbleSize val="0"/>
        </c:dLbls>
        <c:gapWidth val="150"/>
        <c:axId val="327921744"/>
        <c:axId val="32791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5F5B-4C87-A11F-8C2CEF5513EF}"/>
            </c:ext>
          </c:extLst>
        </c:ser>
        <c:dLbls>
          <c:showLegendKey val="0"/>
          <c:showVal val="0"/>
          <c:showCatName val="0"/>
          <c:showSerName val="0"/>
          <c:showPercent val="0"/>
          <c:showBubbleSize val="0"/>
        </c:dLbls>
        <c:marker val="1"/>
        <c:smooth val="0"/>
        <c:axId val="327921744"/>
        <c:axId val="327917824"/>
      </c:lineChart>
      <c:dateAx>
        <c:axId val="327921744"/>
        <c:scaling>
          <c:orientation val="minMax"/>
        </c:scaling>
        <c:delete val="1"/>
        <c:axPos val="b"/>
        <c:numFmt formatCode="ge" sourceLinked="1"/>
        <c:majorTickMark val="none"/>
        <c:minorTickMark val="none"/>
        <c:tickLblPos val="none"/>
        <c:crossAx val="327917824"/>
        <c:crosses val="autoZero"/>
        <c:auto val="1"/>
        <c:lblOffset val="100"/>
        <c:baseTimeUnit val="years"/>
      </c:dateAx>
      <c:valAx>
        <c:axId val="32791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92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61</c:v>
                </c:pt>
                <c:pt idx="1">
                  <c:v>50</c:v>
                </c:pt>
                <c:pt idx="2">
                  <c:v>66.5</c:v>
                </c:pt>
                <c:pt idx="3">
                  <c:v>65.8</c:v>
                </c:pt>
                <c:pt idx="4">
                  <c:v>67</c:v>
                </c:pt>
              </c:numCache>
            </c:numRef>
          </c:val>
          <c:extLst xmlns:c16r2="http://schemas.microsoft.com/office/drawing/2015/06/chart">
            <c:ext xmlns:c16="http://schemas.microsoft.com/office/drawing/2014/chart" uri="{C3380CC4-5D6E-409C-BE32-E72D297353CC}">
              <c16:uniqueId val="{00000000-F3CE-4CEC-8D8A-A5292FAF2D9A}"/>
            </c:ext>
          </c:extLst>
        </c:ser>
        <c:dLbls>
          <c:showLegendKey val="0"/>
          <c:showVal val="0"/>
          <c:showCatName val="0"/>
          <c:showSerName val="0"/>
          <c:showPercent val="0"/>
          <c:showBubbleSize val="0"/>
        </c:dLbls>
        <c:gapWidth val="150"/>
        <c:axId val="327922920"/>
        <c:axId val="32791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F3CE-4CEC-8D8A-A5292FAF2D9A}"/>
            </c:ext>
          </c:extLst>
        </c:ser>
        <c:dLbls>
          <c:showLegendKey val="0"/>
          <c:showVal val="0"/>
          <c:showCatName val="0"/>
          <c:showSerName val="0"/>
          <c:showPercent val="0"/>
          <c:showBubbleSize val="0"/>
        </c:dLbls>
        <c:marker val="1"/>
        <c:smooth val="0"/>
        <c:axId val="327922920"/>
        <c:axId val="327917432"/>
      </c:lineChart>
      <c:dateAx>
        <c:axId val="327922920"/>
        <c:scaling>
          <c:orientation val="minMax"/>
        </c:scaling>
        <c:delete val="1"/>
        <c:axPos val="b"/>
        <c:numFmt formatCode="ge" sourceLinked="1"/>
        <c:majorTickMark val="none"/>
        <c:minorTickMark val="none"/>
        <c:tickLblPos val="none"/>
        <c:crossAx val="327917432"/>
        <c:crosses val="autoZero"/>
        <c:auto val="1"/>
        <c:lblOffset val="100"/>
        <c:baseTimeUnit val="years"/>
      </c:dateAx>
      <c:valAx>
        <c:axId val="327917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922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42039</c:v>
                </c:pt>
                <c:pt idx="1">
                  <c:v>42026</c:v>
                </c:pt>
                <c:pt idx="2">
                  <c:v>53740</c:v>
                </c:pt>
                <c:pt idx="3">
                  <c:v>50900</c:v>
                </c:pt>
                <c:pt idx="4">
                  <c:v>52441</c:v>
                </c:pt>
              </c:numCache>
            </c:numRef>
          </c:val>
          <c:extLst xmlns:c16r2="http://schemas.microsoft.com/office/drawing/2015/06/chart">
            <c:ext xmlns:c16="http://schemas.microsoft.com/office/drawing/2014/chart" uri="{C3380CC4-5D6E-409C-BE32-E72D297353CC}">
              <c16:uniqueId val="{00000000-376C-442B-BE70-7ED8F1AE61C6}"/>
            </c:ext>
          </c:extLst>
        </c:ser>
        <c:dLbls>
          <c:showLegendKey val="0"/>
          <c:showVal val="0"/>
          <c:showCatName val="0"/>
          <c:showSerName val="0"/>
          <c:showPercent val="0"/>
          <c:showBubbleSize val="0"/>
        </c:dLbls>
        <c:gapWidth val="150"/>
        <c:axId val="328009808"/>
        <c:axId val="32800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376C-442B-BE70-7ED8F1AE61C6}"/>
            </c:ext>
          </c:extLst>
        </c:ser>
        <c:dLbls>
          <c:showLegendKey val="0"/>
          <c:showVal val="0"/>
          <c:showCatName val="0"/>
          <c:showSerName val="0"/>
          <c:showPercent val="0"/>
          <c:showBubbleSize val="0"/>
        </c:dLbls>
        <c:marker val="1"/>
        <c:smooth val="0"/>
        <c:axId val="328009808"/>
        <c:axId val="328005888"/>
      </c:lineChart>
      <c:dateAx>
        <c:axId val="328009808"/>
        <c:scaling>
          <c:orientation val="minMax"/>
        </c:scaling>
        <c:delete val="1"/>
        <c:axPos val="b"/>
        <c:numFmt formatCode="ge" sourceLinked="1"/>
        <c:majorTickMark val="none"/>
        <c:minorTickMark val="none"/>
        <c:tickLblPos val="none"/>
        <c:crossAx val="328005888"/>
        <c:crosses val="autoZero"/>
        <c:auto val="1"/>
        <c:lblOffset val="100"/>
        <c:baseTimeUnit val="years"/>
      </c:dateAx>
      <c:valAx>
        <c:axId val="328005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800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5"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4" t="str">
        <f>データ!H6&amp;"　"&amp;データ!I6</f>
        <v>大阪府大阪市　長堀バス駐車場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9"/>
      <c r="AQ7" s="137" t="s">
        <v>2</v>
      </c>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9"/>
      <c r="CF7" s="137" t="s">
        <v>3</v>
      </c>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9"/>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0" t="s">
        <v>5</v>
      </c>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4"/>
      <c r="GZ7" s="4"/>
      <c r="HA7" s="4"/>
      <c r="HB7" s="4"/>
      <c r="HC7" s="4"/>
      <c r="HD7" s="4"/>
      <c r="HE7" s="4"/>
      <c r="HF7" s="4"/>
      <c r="HG7" s="4"/>
      <c r="HH7" s="4"/>
      <c r="HI7" s="4"/>
      <c r="HJ7" s="4"/>
      <c r="HK7" s="4"/>
      <c r="HL7" s="4"/>
      <c r="HM7" s="4"/>
      <c r="HN7" s="4"/>
      <c r="HO7" s="4"/>
      <c r="HP7" s="4"/>
      <c r="HQ7" s="4"/>
      <c r="HR7" s="4"/>
      <c r="HS7" s="4"/>
      <c r="HT7" s="4"/>
      <c r="HU7" s="4"/>
      <c r="HV7" s="4"/>
      <c r="HW7" s="4"/>
      <c r="HX7" s="140" t="s">
        <v>6</v>
      </c>
      <c r="HY7" s="140"/>
      <c r="HZ7" s="140"/>
      <c r="IA7" s="140"/>
      <c r="IB7" s="140"/>
      <c r="IC7" s="140"/>
      <c r="ID7" s="140"/>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t="s">
        <v>7</v>
      </c>
      <c r="JR7" s="140"/>
      <c r="JS7" s="140"/>
      <c r="JT7" s="140"/>
      <c r="JU7" s="140"/>
      <c r="JV7" s="140"/>
      <c r="JW7" s="140"/>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t="s">
        <v>8</v>
      </c>
      <c r="LK7" s="140"/>
      <c r="LL7" s="140"/>
      <c r="LM7" s="140"/>
      <c r="LN7" s="140"/>
      <c r="LO7" s="140"/>
      <c r="LP7" s="140"/>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Ａ３Ｂ１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駅</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有</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5</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5" t="s">
        <v>10</v>
      </c>
      <c r="NE8" s="136"/>
      <c r="NF8" s="9" t="s">
        <v>11</v>
      </c>
      <c r="NG8" s="10"/>
      <c r="NH8" s="10"/>
      <c r="NI8" s="10"/>
      <c r="NJ8" s="10"/>
      <c r="NK8" s="10"/>
      <c r="NL8" s="10"/>
      <c r="NM8" s="10"/>
      <c r="NN8" s="10"/>
      <c r="NO8" s="10"/>
      <c r="NP8" s="10"/>
      <c r="NQ8" s="11"/>
    </row>
    <row r="9" spans="1:382"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9"/>
      <c r="AQ9" s="137" t="s">
        <v>13</v>
      </c>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9"/>
      <c r="CF9" s="137" t="s">
        <v>14</v>
      </c>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9"/>
      <c r="DU9" s="140" t="s">
        <v>15</v>
      </c>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0" t="s">
        <v>16</v>
      </c>
      <c r="HY9" s="140"/>
      <c r="HZ9" s="140"/>
      <c r="IA9" s="140"/>
      <c r="IB9" s="140"/>
      <c r="IC9" s="140"/>
      <c r="ID9" s="140"/>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t="s">
        <v>17</v>
      </c>
      <c r="JR9" s="140"/>
      <c r="JS9" s="140"/>
      <c r="JT9" s="140"/>
      <c r="JU9" s="140"/>
      <c r="JV9" s="140"/>
      <c r="JW9" s="140"/>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t="s">
        <v>18</v>
      </c>
      <c r="LK9" s="140"/>
      <c r="LL9" s="140"/>
      <c r="LM9" s="140"/>
      <c r="LN9" s="140"/>
      <c r="LO9" s="140"/>
      <c r="LP9" s="140"/>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3"/>
      <c r="ND9" s="141" t="s">
        <v>19</v>
      </c>
      <c r="NE9" s="142"/>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118</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広場式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19</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22</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2000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利用料金制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32"/>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3" t="s">
        <v>23</v>
      </c>
      <c r="NE11" s="133"/>
      <c r="NF11" s="133"/>
      <c r="NG11" s="133"/>
      <c r="NH11" s="133"/>
      <c r="NI11" s="133"/>
      <c r="NJ11" s="133"/>
      <c r="NK11" s="133"/>
      <c r="NL11" s="133"/>
      <c r="NM11" s="133"/>
      <c r="NN11" s="133"/>
      <c r="NO11" s="133"/>
      <c r="NP11" s="133"/>
      <c r="NQ11" s="133"/>
      <c r="NR11" s="133"/>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3"/>
      <c r="NE12" s="133"/>
      <c r="NF12" s="133"/>
      <c r="NG12" s="133"/>
      <c r="NH12" s="133"/>
      <c r="NI12" s="133"/>
      <c r="NJ12" s="133"/>
      <c r="NK12" s="133"/>
      <c r="NL12" s="133"/>
      <c r="NM12" s="133"/>
      <c r="NN12" s="133"/>
      <c r="NO12" s="133"/>
      <c r="NP12" s="133"/>
      <c r="NQ12" s="133"/>
      <c r="NR12" s="13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4"/>
      <c r="NE13" s="134"/>
      <c r="NF13" s="134"/>
      <c r="NG13" s="134"/>
      <c r="NH13" s="134"/>
      <c r="NI13" s="134"/>
      <c r="NJ13" s="134"/>
      <c r="NK13" s="134"/>
      <c r="NL13" s="134"/>
      <c r="NM13" s="134"/>
      <c r="NN13" s="134"/>
      <c r="NO13" s="134"/>
      <c r="NP13" s="134"/>
      <c r="NQ13" s="134"/>
      <c r="NR13" s="134"/>
    </row>
    <row r="14" spans="1:382" ht="13.5" customHeight="1" x14ac:dyDescent="0.15">
      <c r="A14" s="18"/>
      <c r="B14" s="6"/>
      <c r="C14" s="7"/>
      <c r="D14" s="7"/>
      <c r="E14" s="7"/>
      <c r="F14" s="7"/>
      <c r="G14" s="7"/>
      <c r="H14" s="118" t="s">
        <v>24</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7"/>
      <c r="IG14" s="7"/>
      <c r="IH14" s="7"/>
      <c r="II14" s="7"/>
      <c r="IJ14" s="8"/>
      <c r="IK14" s="7"/>
      <c r="IL14" s="7"/>
      <c r="IM14" s="7"/>
      <c r="IN14" s="7"/>
      <c r="IO14" s="7"/>
      <c r="IP14" s="118" t="s">
        <v>25</v>
      </c>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20"/>
      <c r="IG15" s="20"/>
      <c r="IH15" s="20"/>
      <c r="II15" s="20"/>
      <c r="IJ15" s="21"/>
      <c r="IK15" s="20"/>
      <c r="IL15" s="20"/>
      <c r="IM15" s="20"/>
      <c r="IN15" s="20"/>
      <c r="IO15" s="20"/>
      <c r="IP15" s="119"/>
      <c r="IQ15" s="119"/>
      <c r="IR15" s="119"/>
      <c r="IS15" s="119"/>
      <c r="IT15" s="119"/>
      <c r="IU15" s="119"/>
      <c r="IV15" s="119"/>
      <c r="IW15" s="119"/>
      <c r="IX15" s="119"/>
      <c r="IY15" s="119"/>
      <c r="IZ15" s="119"/>
      <c r="JA15" s="119"/>
      <c r="JB15" s="119"/>
      <c r="JC15" s="119"/>
      <c r="JD15" s="119"/>
      <c r="JE15" s="119"/>
      <c r="JF15" s="119"/>
      <c r="JG15" s="119"/>
      <c r="JH15" s="119"/>
      <c r="JI15" s="119"/>
      <c r="JJ15" s="119"/>
      <c r="JK15" s="119"/>
      <c r="JL15" s="119"/>
      <c r="JM15" s="119"/>
      <c r="JN15" s="119"/>
      <c r="JO15" s="119"/>
      <c r="JP15" s="119"/>
      <c r="JQ15" s="119"/>
      <c r="JR15" s="119"/>
      <c r="JS15" s="119"/>
      <c r="JT15" s="119"/>
      <c r="JU15" s="119"/>
      <c r="JV15" s="119"/>
      <c r="JW15" s="119"/>
      <c r="JX15" s="119"/>
      <c r="JY15" s="119"/>
      <c r="JZ15" s="119"/>
      <c r="KA15" s="119"/>
      <c r="KB15" s="119"/>
      <c r="KC15" s="119"/>
      <c r="KD15" s="119"/>
      <c r="KE15" s="119"/>
      <c r="KF15" s="119"/>
      <c r="KG15" s="119"/>
      <c r="KH15" s="119"/>
      <c r="KI15" s="119"/>
      <c r="KJ15" s="119"/>
      <c r="KK15" s="119"/>
      <c r="KL15" s="119"/>
      <c r="KM15" s="119"/>
      <c r="KN15" s="119"/>
      <c r="KO15" s="119"/>
      <c r="KP15" s="119"/>
      <c r="KQ15" s="119"/>
      <c r="KR15" s="119"/>
      <c r="KS15" s="119"/>
      <c r="KT15" s="119"/>
      <c r="KU15" s="119"/>
      <c r="KV15" s="119"/>
      <c r="KW15" s="119"/>
      <c r="KX15" s="119"/>
      <c r="KY15" s="119"/>
      <c r="KZ15" s="119"/>
      <c r="LA15" s="119"/>
      <c r="LB15" s="119"/>
      <c r="LC15" s="119"/>
      <c r="LD15" s="119"/>
      <c r="LE15" s="119"/>
      <c r="LF15" s="119"/>
      <c r="LG15" s="119"/>
      <c r="LH15" s="119"/>
      <c r="LI15" s="119"/>
      <c r="LJ15" s="119"/>
      <c r="LK15" s="119"/>
      <c r="LL15" s="119"/>
      <c r="LM15" s="119"/>
      <c r="LN15" s="119"/>
      <c r="LO15" s="119"/>
      <c r="LP15" s="119"/>
      <c r="LQ15" s="119"/>
      <c r="LR15" s="119"/>
      <c r="LS15" s="119"/>
      <c r="LT15" s="119"/>
      <c r="LU15" s="119"/>
      <c r="LV15" s="119"/>
      <c r="LW15" s="119"/>
      <c r="LX15" s="119"/>
      <c r="LY15" s="119"/>
      <c r="LZ15" s="119"/>
      <c r="MA15" s="119"/>
      <c r="MB15" s="119"/>
      <c r="MC15" s="119"/>
      <c r="MD15" s="119"/>
      <c r="ME15" s="119"/>
      <c r="MF15" s="119"/>
      <c r="MG15" s="119"/>
      <c r="MH15" s="119"/>
      <c r="MI15" s="119"/>
      <c r="MJ15" s="119"/>
      <c r="MK15" s="119"/>
      <c r="ML15" s="119"/>
      <c r="MM15" s="119"/>
      <c r="MN15" s="119"/>
      <c r="MO15" s="119"/>
      <c r="MP15" s="119"/>
      <c r="MQ15" s="119"/>
      <c r="MR15" s="119"/>
      <c r="MS15" s="119"/>
      <c r="MT15" s="119"/>
      <c r="MU15" s="119"/>
      <c r="MV15" s="119"/>
      <c r="MW15" s="20"/>
      <c r="MX15" s="20"/>
      <c r="MY15" s="20"/>
      <c r="MZ15" s="20"/>
      <c r="NA15" s="20"/>
      <c r="NB15" s="21"/>
      <c r="NC15" s="2"/>
      <c r="ND15" s="112" t="s">
        <v>131</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256</v>
      </c>
      <c r="V31" s="110"/>
      <c r="W31" s="110"/>
      <c r="X31" s="110"/>
      <c r="Y31" s="110"/>
      <c r="Z31" s="110"/>
      <c r="AA31" s="110"/>
      <c r="AB31" s="110"/>
      <c r="AC31" s="110"/>
      <c r="AD31" s="110"/>
      <c r="AE31" s="110"/>
      <c r="AF31" s="110"/>
      <c r="AG31" s="110"/>
      <c r="AH31" s="110"/>
      <c r="AI31" s="110"/>
      <c r="AJ31" s="110"/>
      <c r="AK31" s="110"/>
      <c r="AL31" s="110"/>
      <c r="AM31" s="110"/>
      <c r="AN31" s="110">
        <f>データ!Z7</f>
        <v>202</v>
      </c>
      <c r="AO31" s="110"/>
      <c r="AP31" s="110"/>
      <c r="AQ31" s="110"/>
      <c r="AR31" s="110"/>
      <c r="AS31" s="110"/>
      <c r="AT31" s="110"/>
      <c r="AU31" s="110"/>
      <c r="AV31" s="110"/>
      <c r="AW31" s="110"/>
      <c r="AX31" s="110"/>
      <c r="AY31" s="110"/>
      <c r="AZ31" s="110"/>
      <c r="BA31" s="110"/>
      <c r="BB31" s="110"/>
      <c r="BC31" s="110"/>
      <c r="BD31" s="110"/>
      <c r="BE31" s="110"/>
      <c r="BF31" s="110"/>
      <c r="BG31" s="110">
        <f>データ!AA7</f>
        <v>303</v>
      </c>
      <c r="BH31" s="110"/>
      <c r="BI31" s="110"/>
      <c r="BJ31" s="110"/>
      <c r="BK31" s="110"/>
      <c r="BL31" s="110"/>
      <c r="BM31" s="110"/>
      <c r="BN31" s="110"/>
      <c r="BO31" s="110"/>
      <c r="BP31" s="110"/>
      <c r="BQ31" s="110"/>
      <c r="BR31" s="110"/>
      <c r="BS31" s="110"/>
      <c r="BT31" s="110"/>
      <c r="BU31" s="110"/>
      <c r="BV31" s="110"/>
      <c r="BW31" s="110"/>
      <c r="BX31" s="110"/>
      <c r="BY31" s="110"/>
      <c r="BZ31" s="110">
        <f>データ!AB7</f>
        <v>292</v>
      </c>
      <c r="CA31" s="110"/>
      <c r="CB31" s="110"/>
      <c r="CC31" s="110"/>
      <c r="CD31" s="110"/>
      <c r="CE31" s="110"/>
      <c r="CF31" s="110"/>
      <c r="CG31" s="110"/>
      <c r="CH31" s="110"/>
      <c r="CI31" s="110"/>
      <c r="CJ31" s="110"/>
      <c r="CK31" s="110"/>
      <c r="CL31" s="110"/>
      <c r="CM31" s="110"/>
      <c r="CN31" s="110"/>
      <c r="CO31" s="110"/>
      <c r="CP31" s="110"/>
      <c r="CQ31" s="110"/>
      <c r="CR31" s="110"/>
      <c r="CS31" s="110">
        <f>データ!AC7</f>
        <v>302.60000000000002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213.6</v>
      </c>
      <c r="JD31" s="81"/>
      <c r="JE31" s="81"/>
      <c r="JF31" s="81"/>
      <c r="JG31" s="81"/>
      <c r="JH31" s="81"/>
      <c r="JI31" s="81"/>
      <c r="JJ31" s="81"/>
      <c r="JK31" s="81"/>
      <c r="JL31" s="81"/>
      <c r="JM31" s="81"/>
      <c r="JN31" s="81"/>
      <c r="JO31" s="81"/>
      <c r="JP31" s="81"/>
      <c r="JQ31" s="81"/>
      <c r="JR31" s="81"/>
      <c r="JS31" s="81"/>
      <c r="JT31" s="81"/>
      <c r="JU31" s="82"/>
      <c r="JV31" s="80">
        <f>データ!DL7</f>
        <v>290.89999999999998</v>
      </c>
      <c r="JW31" s="81"/>
      <c r="JX31" s="81"/>
      <c r="JY31" s="81"/>
      <c r="JZ31" s="81"/>
      <c r="KA31" s="81"/>
      <c r="KB31" s="81"/>
      <c r="KC31" s="81"/>
      <c r="KD31" s="81"/>
      <c r="KE31" s="81"/>
      <c r="KF31" s="81"/>
      <c r="KG31" s="81"/>
      <c r="KH31" s="81"/>
      <c r="KI31" s="81"/>
      <c r="KJ31" s="81"/>
      <c r="KK31" s="81"/>
      <c r="KL31" s="81"/>
      <c r="KM31" s="81"/>
      <c r="KN31" s="82"/>
      <c r="KO31" s="80">
        <f>データ!DM7</f>
        <v>277.3</v>
      </c>
      <c r="KP31" s="81"/>
      <c r="KQ31" s="81"/>
      <c r="KR31" s="81"/>
      <c r="KS31" s="81"/>
      <c r="KT31" s="81"/>
      <c r="KU31" s="81"/>
      <c r="KV31" s="81"/>
      <c r="KW31" s="81"/>
      <c r="KX31" s="81"/>
      <c r="KY31" s="81"/>
      <c r="KZ31" s="81"/>
      <c r="LA31" s="81"/>
      <c r="LB31" s="81"/>
      <c r="LC31" s="81"/>
      <c r="LD31" s="81"/>
      <c r="LE31" s="81"/>
      <c r="LF31" s="81"/>
      <c r="LG31" s="82"/>
      <c r="LH31" s="80">
        <f>データ!DN7</f>
        <v>263.60000000000002</v>
      </c>
      <c r="LI31" s="81"/>
      <c r="LJ31" s="81"/>
      <c r="LK31" s="81"/>
      <c r="LL31" s="81"/>
      <c r="LM31" s="81"/>
      <c r="LN31" s="81"/>
      <c r="LO31" s="81"/>
      <c r="LP31" s="81"/>
      <c r="LQ31" s="81"/>
      <c r="LR31" s="81"/>
      <c r="LS31" s="81"/>
      <c r="LT31" s="81"/>
      <c r="LU31" s="81"/>
      <c r="LV31" s="81"/>
      <c r="LW31" s="81"/>
      <c r="LX31" s="81"/>
      <c r="LY31" s="81"/>
      <c r="LZ31" s="82"/>
      <c r="MA31" s="80">
        <f>データ!DO7</f>
        <v>263.60000000000002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129</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128</v>
      </c>
      <c r="NE49" s="113"/>
      <c r="NF49" s="113"/>
      <c r="NG49" s="113"/>
      <c r="NH49" s="113"/>
      <c r="NI49" s="113"/>
      <c r="NJ49" s="113"/>
      <c r="NK49" s="113"/>
      <c r="NL49" s="113"/>
      <c r="NM49" s="113"/>
      <c r="NN49" s="113"/>
      <c r="NO49" s="113"/>
      <c r="NP49" s="113"/>
      <c r="NQ49" s="113"/>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61</v>
      </c>
      <c r="EM52" s="110"/>
      <c r="EN52" s="110"/>
      <c r="EO52" s="110"/>
      <c r="EP52" s="110"/>
      <c r="EQ52" s="110"/>
      <c r="ER52" s="110"/>
      <c r="ES52" s="110"/>
      <c r="ET52" s="110"/>
      <c r="EU52" s="110"/>
      <c r="EV52" s="110"/>
      <c r="EW52" s="110"/>
      <c r="EX52" s="110"/>
      <c r="EY52" s="110"/>
      <c r="EZ52" s="110"/>
      <c r="FA52" s="110"/>
      <c r="FB52" s="110"/>
      <c r="FC52" s="110"/>
      <c r="FD52" s="110"/>
      <c r="FE52" s="110">
        <f>データ!BG7</f>
        <v>50</v>
      </c>
      <c r="FF52" s="110"/>
      <c r="FG52" s="110"/>
      <c r="FH52" s="110"/>
      <c r="FI52" s="110"/>
      <c r="FJ52" s="110"/>
      <c r="FK52" s="110"/>
      <c r="FL52" s="110"/>
      <c r="FM52" s="110"/>
      <c r="FN52" s="110"/>
      <c r="FO52" s="110"/>
      <c r="FP52" s="110"/>
      <c r="FQ52" s="110"/>
      <c r="FR52" s="110"/>
      <c r="FS52" s="110"/>
      <c r="FT52" s="110"/>
      <c r="FU52" s="110"/>
      <c r="FV52" s="110"/>
      <c r="FW52" s="110"/>
      <c r="FX52" s="110">
        <f>データ!BH7</f>
        <v>66.5</v>
      </c>
      <c r="FY52" s="110"/>
      <c r="FZ52" s="110"/>
      <c r="GA52" s="110"/>
      <c r="GB52" s="110"/>
      <c r="GC52" s="110"/>
      <c r="GD52" s="110"/>
      <c r="GE52" s="110"/>
      <c r="GF52" s="110"/>
      <c r="GG52" s="110"/>
      <c r="GH52" s="110"/>
      <c r="GI52" s="110"/>
      <c r="GJ52" s="110"/>
      <c r="GK52" s="110"/>
      <c r="GL52" s="110"/>
      <c r="GM52" s="110"/>
      <c r="GN52" s="110"/>
      <c r="GO52" s="110"/>
      <c r="GP52" s="110"/>
      <c r="GQ52" s="110">
        <f>データ!BI7</f>
        <v>65.8</v>
      </c>
      <c r="GR52" s="110"/>
      <c r="GS52" s="110"/>
      <c r="GT52" s="110"/>
      <c r="GU52" s="110"/>
      <c r="GV52" s="110"/>
      <c r="GW52" s="110"/>
      <c r="GX52" s="110"/>
      <c r="GY52" s="110"/>
      <c r="GZ52" s="110"/>
      <c r="HA52" s="110"/>
      <c r="HB52" s="110"/>
      <c r="HC52" s="110"/>
      <c r="HD52" s="110"/>
      <c r="HE52" s="110"/>
      <c r="HF52" s="110"/>
      <c r="HG52" s="110"/>
      <c r="HH52" s="110"/>
      <c r="HI52" s="110"/>
      <c r="HJ52" s="110">
        <f>データ!BJ7</f>
        <v>67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42039</v>
      </c>
      <c r="JD52" s="106"/>
      <c r="JE52" s="106"/>
      <c r="JF52" s="106"/>
      <c r="JG52" s="106"/>
      <c r="JH52" s="106"/>
      <c r="JI52" s="106"/>
      <c r="JJ52" s="106"/>
      <c r="JK52" s="106"/>
      <c r="JL52" s="106"/>
      <c r="JM52" s="106"/>
      <c r="JN52" s="106"/>
      <c r="JO52" s="106"/>
      <c r="JP52" s="106"/>
      <c r="JQ52" s="106"/>
      <c r="JR52" s="106"/>
      <c r="JS52" s="106"/>
      <c r="JT52" s="106"/>
      <c r="JU52" s="106"/>
      <c r="JV52" s="106">
        <f>データ!BR7</f>
        <v>42026</v>
      </c>
      <c r="JW52" s="106"/>
      <c r="JX52" s="106"/>
      <c r="JY52" s="106"/>
      <c r="JZ52" s="106"/>
      <c r="KA52" s="106"/>
      <c r="KB52" s="106"/>
      <c r="KC52" s="106"/>
      <c r="KD52" s="106"/>
      <c r="KE52" s="106"/>
      <c r="KF52" s="106"/>
      <c r="KG52" s="106"/>
      <c r="KH52" s="106"/>
      <c r="KI52" s="106"/>
      <c r="KJ52" s="106"/>
      <c r="KK52" s="106"/>
      <c r="KL52" s="106"/>
      <c r="KM52" s="106"/>
      <c r="KN52" s="106"/>
      <c r="KO52" s="106">
        <f>データ!BS7</f>
        <v>53740</v>
      </c>
      <c r="KP52" s="106"/>
      <c r="KQ52" s="106"/>
      <c r="KR52" s="106"/>
      <c r="KS52" s="106"/>
      <c r="KT52" s="106"/>
      <c r="KU52" s="106"/>
      <c r="KV52" s="106"/>
      <c r="KW52" s="106"/>
      <c r="KX52" s="106"/>
      <c r="KY52" s="106"/>
      <c r="KZ52" s="106"/>
      <c r="LA52" s="106"/>
      <c r="LB52" s="106"/>
      <c r="LC52" s="106"/>
      <c r="LD52" s="106"/>
      <c r="LE52" s="106"/>
      <c r="LF52" s="106"/>
      <c r="LG52" s="106"/>
      <c r="LH52" s="106">
        <f>データ!BT7</f>
        <v>50900</v>
      </c>
      <c r="LI52" s="106"/>
      <c r="LJ52" s="106"/>
      <c r="LK52" s="106"/>
      <c r="LL52" s="106"/>
      <c r="LM52" s="106"/>
      <c r="LN52" s="106"/>
      <c r="LO52" s="106"/>
      <c r="LP52" s="106"/>
      <c r="LQ52" s="106"/>
      <c r="LR52" s="106"/>
      <c r="LS52" s="106"/>
      <c r="LT52" s="106"/>
      <c r="LU52" s="106"/>
      <c r="LV52" s="106"/>
      <c r="LW52" s="106"/>
      <c r="LX52" s="106"/>
      <c r="LY52" s="106"/>
      <c r="LZ52" s="106"/>
      <c r="MA52" s="106">
        <f>データ!BU7</f>
        <v>52441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15">
      <c r="A60" s="23"/>
      <c r="B60" s="19"/>
      <c r="C60" s="20"/>
      <c r="D60" s="20"/>
      <c r="E60" s="20"/>
      <c r="F60" s="20"/>
      <c r="G60" s="20"/>
      <c r="H60" s="118" t="s">
        <v>31</v>
      </c>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c r="FW60" s="118"/>
      <c r="FX60" s="118"/>
      <c r="FY60" s="118"/>
      <c r="FZ60" s="118"/>
      <c r="GA60" s="118"/>
      <c r="GB60" s="118"/>
      <c r="GC60" s="118"/>
      <c r="GD60" s="118"/>
      <c r="GE60" s="118"/>
      <c r="GF60" s="118"/>
      <c r="GG60" s="118"/>
      <c r="GH60" s="118"/>
      <c r="GI60" s="118"/>
      <c r="GJ60" s="118"/>
      <c r="GK60" s="118"/>
      <c r="GL60" s="118"/>
      <c r="GM60" s="118"/>
      <c r="GN60" s="118"/>
      <c r="GO60" s="118"/>
      <c r="GP60" s="118"/>
      <c r="GQ60" s="118"/>
      <c r="GR60" s="118"/>
      <c r="GS60" s="118"/>
      <c r="GT60" s="118"/>
      <c r="GU60" s="118"/>
      <c r="GV60" s="118"/>
      <c r="GW60" s="118"/>
      <c r="GX60" s="118"/>
      <c r="GY60" s="118"/>
      <c r="GZ60" s="118"/>
      <c r="HA60" s="118"/>
      <c r="HB60" s="118"/>
      <c r="HC60" s="118"/>
      <c r="HD60" s="118"/>
      <c r="HE60" s="118"/>
      <c r="HF60" s="118"/>
      <c r="HG60" s="118"/>
      <c r="HH60" s="118"/>
      <c r="HI60" s="118"/>
      <c r="HJ60" s="118"/>
      <c r="HK60" s="118"/>
      <c r="HL60" s="118"/>
      <c r="HM60" s="118"/>
      <c r="HN60" s="118"/>
      <c r="HO60" s="118"/>
      <c r="HP60" s="118"/>
      <c r="HQ60" s="118"/>
      <c r="HR60" s="118"/>
      <c r="HS60" s="118"/>
      <c r="HT60" s="118"/>
      <c r="HU60" s="118"/>
      <c r="HV60" s="118"/>
      <c r="HW60" s="118"/>
      <c r="HX60" s="118"/>
      <c r="HY60" s="118"/>
      <c r="HZ60" s="118"/>
      <c r="IA60" s="118"/>
      <c r="IB60" s="118"/>
      <c r="IC60" s="118"/>
      <c r="ID60" s="118"/>
      <c r="IE60" s="118"/>
      <c r="IF60" s="118"/>
      <c r="IG60" s="118"/>
      <c r="IH60" s="118"/>
      <c r="II60" s="118"/>
      <c r="IJ60" s="118"/>
      <c r="IK60" s="118"/>
      <c r="IL60" s="118"/>
      <c r="IM60" s="118"/>
      <c r="IN60" s="118"/>
      <c r="IO60" s="118"/>
      <c r="IP60" s="118"/>
      <c r="IQ60" s="118"/>
      <c r="IR60" s="118"/>
      <c r="IS60" s="118"/>
      <c r="IT60" s="118"/>
      <c r="IU60" s="118"/>
      <c r="IV60" s="118"/>
      <c r="IW60" s="118"/>
      <c r="IX60" s="118"/>
      <c r="IY60" s="118"/>
      <c r="IZ60" s="118"/>
      <c r="JA60" s="118"/>
      <c r="JB60" s="118"/>
      <c r="JC60" s="118"/>
      <c r="JD60" s="118"/>
      <c r="JE60" s="118"/>
      <c r="JF60" s="118"/>
      <c r="JG60" s="118"/>
      <c r="JH60" s="118"/>
      <c r="JI60" s="118"/>
      <c r="JJ60" s="118"/>
      <c r="JK60" s="118"/>
      <c r="JL60" s="118"/>
      <c r="JM60" s="118"/>
      <c r="JN60" s="118"/>
      <c r="JO60" s="118"/>
      <c r="JP60" s="118"/>
      <c r="JQ60" s="118"/>
      <c r="JR60" s="118"/>
      <c r="JS60" s="118"/>
      <c r="JT60" s="118"/>
      <c r="JU60" s="118"/>
      <c r="JV60" s="118"/>
      <c r="JW60" s="118"/>
      <c r="JX60" s="118"/>
      <c r="JY60" s="118"/>
      <c r="JZ60" s="118"/>
      <c r="KA60" s="118"/>
      <c r="KB60" s="118"/>
      <c r="KC60" s="118"/>
      <c r="KD60" s="118"/>
      <c r="KE60" s="118"/>
      <c r="KF60" s="118"/>
      <c r="KG60" s="118"/>
      <c r="KH60" s="118"/>
      <c r="KI60" s="118"/>
      <c r="KJ60" s="118"/>
      <c r="KK60" s="118"/>
      <c r="KL60" s="118"/>
      <c r="KM60" s="118"/>
      <c r="KN60" s="118"/>
      <c r="KO60" s="118"/>
      <c r="KP60" s="118"/>
      <c r="KQ60" s="118"/>
      <c r="KR60" s="118"/>
      <c r="KS60" s="118"/>
      <c r="KT60" s="118"/>
      <c r="KU60" s="118"/>
      <c r="KV60" s="118"/>
      <c r="KW60" s="118"/>
      <c r="KX60" s="118"/>
      <c r="KY60" s="118"/>
      <c r="KZ60" s="118"/>
      <c r="LA60" s="118"/>
      <c r="LB60" s="118"/>
      <c r="LC60" s="118"/>
      <c r="LD60" s="118"/>
      <c r="LE60" s="118"/>
      <c r="LF60" s="118"/>
      <c r="LG60" s="118"/>
      <c r="LH60" s="118"/>
      <c r="LI60" s="118"/>
      <c r="LJ60" s="118"/>
      <c r="LK60" s="118"/>
      <c r="LL60" s="118"/>
      <c r="LM60" s="118"/>
      <c r="LN60" s="118"/>
      <c r="LO60" s="118"/>
      <c r="LP60" s="118"/>
      <c r="LQ60" s="118"/>
      <c r="LR60" s="118"/>
      <c r="LS60" s="118"/>
      <c r="LT60" s="118"/>
      <c r="LU60" s="118"/>
      <c r="LV60" s="118"/>
      <c r="LW60" s="118"/>
      <c r="LX60" s="118"/>
      <c r="LY60" s="118"/>
      <c r="LZ60" s="118"/>
      <c r="MA60" s="118"/>
      <c r="MB60" s="118"/>
      <c r="MC60" s="118"/>
      <c r="MD60" s="118"/>
      <c r="ME60" s="118"/>
      <c r="MF60" s="118"/>
      <c r="MG60" s="118"/>
      <c r="MH60" s="118"/>
      <c r="MI60" s="118"/>
      <c r="MJ60" s="118"/>
      <c r="MK60" s="118"/>
      <c r="ML60" s="118"/>
      <c r="MM60" s="118"/>
      <c r="MN60" s="118"/>
      <c r="MO60" s="118"/>
      <c r="MP60" s="118"/>
      <c r="MQ60" s="118"/>
      <c r="MR60" s="118"/>
      <c r="MS60" s="118"/>
      <c r="MT60" s="118"/>
      <c r="MU60" s="118"/>
      <c r="MV60" s="118"/>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15">
      <c r="A61" s="23"/>
      <c r="B61" s="19"/>
      <c r="C61" s="20"/>
      <c r="D61" s="20"/>
      <c r="E61" s="20"/>
      <c r="F61" s="20"/>
      <c r="G61" s="20"/>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119"/>
      <c r="FC61" s="119"/>
      <c r="FD61" s="119"/>
      <c r="FE61" s="119"/>
      <c r="FF61" s="119"/>
      <c r="FG61" s="119"/>
      <c r="FH61" s="119"/>
      <c r="FI61" s="119"/>
      <c r="FJ61" s="119"/>
      <c r="FK61" s="119"/>
      <c r="FL61" s="119"/>
      <c r="FM61" s="119"/>
      <c r="FN61" s="119"/>
      <c r="FO61" s="119"/>
      <c r="FP61" s="119"/>
      <c r="FQ61" s="119"/>
      <c r="FR61" s="119"/>
      <c r="FS61" s="119"/>
      <c r="FT61" s="119"/>
      <c r="FU61" s="119"/>
      <c r="FV61" s="119"/>
      <c r="FW61" s="119"/>
      <c r="FX61" s="119"/>
      <c r="FY61" s="119"/>
      <c r="FZ61" s="119"/>
      <c r="GA61" s="119"/>
      <c r="GB61" s="119"/>
      <c r="GC61" s="119"/>
      <c r="GD61" s="119"/>
      <c r="GE61" s="119"/>
      <c r="GF61" s="119"/>
      <c r="GG61" s="119"/>
      <c r="GH61" s="119"/>
      <c r="GI61" s="119"/>
      <c r="GJ61" s="119"/>
      <c r="GK61" s="119"/>
      <c r="GL61" s="119"/>
      <c r="GM61" s="119"/>
      <c r="GN61" s="119"/>
      <c r="GO61" s="119"/>
      <c r="GP61" s="119"/>
      <c r="GQ61" s="119"/>
      <c r="GR61" s="119"/>
      <c r="GS61" s="119"/>
      <c r="GT61" s="119"/>
      <c r="GU61" s="119"/>
      <c r="GV61" s="119"/>
      <c r="GW61" s="119"/>
      <c r="GX61" s="119"/>
      <c r="GY61" s="119"/>
      <c r="GZ61" s="119"/>
      <c r="HA61" s="119"/>
      <c r="HB61" s="119"/>
      <c r="HC61" s="119"/>
      <c r="HD61" s="119"/>
      <c r="HE61" s="119"/>
      <c r="HF61" s="119"/>
      <c r="HG61" s="119"/>
      <c r="HH61" s="119"/>
      <c r="HI61" s="119"/>
      <c r="HJ61" s="119"/>
      <c r="HK61" s="119"/>
      <c r="HL61" s="119"/>
      <c r="HM61" s="119"/>
      <c r="HN61" s="119"/>
      <c r="HO61" s="119"/>
      <c r="HP61" s="119"/>
      <c r="HQ61" s="119"/>
      <c r="HR61" s="119"/>
      <c r="HS61" s="119"/>
      <c r="HT61" s="119"/>
      <c r="HU61" s="119"/>
      <c r="HV61" s="119"/>
      <c r="HW61" s="119"/>
      <c r="HX61" s="119"/>
      <c r="HY61" s="119"/>
      <c r="HZ61" s="119"/>
      <c r="IA61" s="119"/>
      <c r="IB61" s="119"/>
      <c r="IC61" s="119"/>
      <c r="ID61" s="119"/>
      <c r="IE61" s="119"/>
      <c r="IF61" s="119"/>
      <c r="IG61" s="119"/>
      <c r="IH61" s="119"/>
      <c r="II61" s="119"/>
      <c r="IJ61" s="119"/>
      <c r="IK61" s="119"/>
      <c r="IL61" s="119"/>
      <c r="IM61" s="119"/>
      <c r="IN61" s="119"/>
      <c r="IO61" s="119"/>
      <c r="IP61" s="119"/>
      <c r="IQ61" s="119"/>
      <c r="IR61" s="119"/>
      <c r="IS61" s="119"/>
      <c r="IT61" s="119"/>
      <c r="IU61" s="119"/>
      <c r="IV61" s="119"/>
      <c r="IW61" s="119"/>
      <c r="IX61" s="119"/>
      <c r="IY61" s="119"/>
      <c r="IZ61" s="119"/>
      <c r="JA61" s="119"/>
      <c r="JB61" s="119"/>
      <c r="JC61" s="119"/>
      <c r="JD61" s="119"/>
      <c r="JE61" s="119"/>
      <c r="JF61" s="119"/>
      <c r="JG61" s="119"/>
      <c r="JH61" s="119"/>
      <c r="JI61" s="119"/>
      <c r="JJ61" s="119"/>
      <c r="JK61" s="119"/>
      <c r="JL61" s="119"/>
      <c r="JM61" s="119"/>
      <c r="JN61" s="119"/>
      <c r="JO61" s="119"/>
      <c r="JP61" s="119"/>
      <c r="JQ61" s="119"/>
      <c r="JR61" s="119"/>
      <c r="JS61" s="119"/>
      <c r="JT61" s="119"/>
      <c r="JU61" s="119"/>
      <c r="JV61" s="119"/>
      <c r="JW61" s="119"/>
      <c r="JX61" s="119"/>
      <c r="JY61" s="119"/>
      <c r="JZ61" s="119"/>
      <c r="KA61" s="119"/>
      <c r="KB61" s="119"/>
      <c r="KC61" s="119"/>
      <c r="KD61" s="119"/>
      <c r="KE61" s="119"/>
      <c r="KF61" s="119"/>
      <c r="KG61" s="119"/>
      <c r="KH61" s="119"/>
      <c r="KI61" s="119"/>
      <c r="KJ61" s="119"/>
      <c r="KK61" s="119"/>
      <c r="KL61" s="119"/>
      <c r="KM61" s="119"/>
      <c r="KN61" s="119"/>
      <c r="KO61" s="119"/>
      <c r="KP61" s="119"/>
      <c r="KQ61" s="119"/>
      <c r="KR61" s="119"/>
      <c r="KS61" s="119"/>
      <c r="KT61" s="119"/>
      <c r="KU61" s="119"/>
      <c r="KV61" s="119"/>
      <c r="KW61" s="119"/>
      <c r="KX61" s="119"/>
      <c r="KY61" s="119"/>
      <c r="KZ61" s="119"/>
      <c r="LA61" s="119"/>
      <c r="LB61" s="119"/>
      <c r="LC61" s="119"/>
      <c r="LD61" s="119"/>
      <c r="LE61" s="119"/>
      <c r="LF61" s="119"/>
      <c r="LG61" s="119"/>
      <c r="LH61" s="119"/>
      <c r="LI61" s="119"/>
      <c r="LJ61" s="119"/>
      <c r="LK61" s="119"/>
      <c r="LL61" s="119"/>
      <c r="LM61" s="119"/>
      <c r="LN61" s="119"/>
      <c r="LO61" s="119"/>
      <c r="LP61" s="119"/>
      <c r="LQ61" s="119"/>
      <c r="LR61" s="119"/>
      <c r="LS61" s="119"/>
      <c r="LT61" s="119"/>
      <c r="LU61" s="119"/>
      <c r="LV61" s="119"/>
      <c r="LW61" s="119"/>
      <c r="LX61" s="119"/>
      <c r="LY61" s="119"/>
      <c r="LZ61" s="119"/>
      <c r="MA61" s="119"/>
      <c r="MB61" s="119"/>
      <c r="MC61" s="119"/>
      <c r="MD61" s="119"/>
      <c r="ME61" s="119"/>
      <c r="MF61" s="119"/>
      <c r="MG61" s="119"/>
      <c r="MH61" s="119"/>
      <c r="MI61" s="119"/>
      <c r="MJ61" s="119"/>
      <c r="MK61" s="119"/>
      <c r="ML61" s="119"/>
      <c r="MM61" s="119"/>
      <c r="MN61" s="119"/>
      <c r="MO61" s="119"/>
      <c r="MP61" s="119"/>
      <c r="MQ61" s="119"/>
      <c r="MR61" s="119"/>
      <c r="MS61" s="119"/>
      <c r="MT61" s="119"/>
      <c r="MU61" s="119"/>
      <c r="MV61" s="119"/>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5"/>
      <c r="NE64" s="116"/>
      <c r="NF64" s="116"/>
      <c r="NG64" s="116"/>
      <c r="NH64" s="116"/>
      <c r="NI64" s="116"/>
      <c r="NJ64" s="116"/>
      <c r="NK64" s="116"/>
      <c r="NL64" s="116"/>
      <c r="NM64" s="116"/>
      <c r="NN64" s="116"/>
      <c r="NO64" s="116"/>
      <c r="NP64" s="116"/>
      <c r="NQ64" s="116"/>
      <c r="NR64" s="11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24384</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DH7EiVYFrE+WqzLTgpl+395EZwYdUhtF7TxNcjJGP+JkNfimpuhdXn9iC7a1gaZ05oY/eH6cC3VYfzddDYaOwQ==" saltValue="AOKO573HlAeqiuniPPaM8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9" t="s">
        <v>58</v>
      </c>
      <c r="I3" s="150"/>
      <c r="J3" s="150"/>
      <c r="K3" s="150"/>
      <c r="L3" s="150"/>
      <c r="M3" s="150"/>
      <c r="N3" s="150"/>
      <c r="O3" s="150"/>
      <c r="P3" s="150"/>
      <c r="Q3" s="150"/>
      <c r="R3" s="150"/>
      <c r="S3" s="150"/>
      <c r="T3" s="150"/>
      <c r="U3" s="150"/>
      <c r="V3" s="150"/>
      <c r="W3" s="150"/>
      <c r="X3" s="150"/>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51"/>
      <c r="I4" s="152"/>
      <c r="J4" s="152"/>
      <c r="K4" s="152"/>
      <c r="L4" s="152"/>
      <c r="M4" s="152"/>
      <c r="N4" s="152"/>
      <c r="O4" s="152"/>
      <c r="P4" s="152"/>
      <c r="Q4" s="152"/>
      <c r="R4" s="152"/>
      <c r="S4" s="152"/>
      <c r="T4" s="152"/>
      <c r="U4" s="152"/>
      <c r="V4" s="152"/>
      <c r="W4" s="152"/>
      <c r="X4" s="152"/>
      <c r="Y4" s="146" t="s">
        <v>63</v>
      </c>
      <c r="Z4" s="147"/>
      <c r="AA4" s="147"/>
      <c r="AB4" s="147"/>
      <c r="AC4" s="147"/>
      <c r="AD4" s="147"/>
      <c r="AE4" s="147"/>
      <c r="AF4" s="147"/>
      <c r="AG4" s="147"/>
      <c r="AH4" s="147"/>
      <c r="AI4" s="148"/>
      <c r="AJ4" s="153" t="s">
        <v>64</v>
      </c>
      <c r="AK4" s="153"/>
      <c r="AL4" s="153"/>
      <c r="AM4" s="153"/>
      <c r="AN4" s="153"/>
      <c r="AO4" s="153"/>
      <c r="AP4" s="153"/>
      <c r="AQ4" s="153"/>
      <c r="AR4" s="153"/>
      <c r="AS4" s="153"/>
      <c r="AT4" s="153"/>
      <c r="AU4" s="154" t="s">
        <v>65</v>
      </c>
      <c r="AV4" s="153"/>
      <c r="AW4" s="153"/>
      <c r="AX4" s="153"/>
      <c r="AY4" s="153"/>
      <c r="AZ4" s="153"/>
      <c r="BA4" s="153"/>
      <c r="BB4" s="153"/>
      <c r="BC4" s="153"/>
      <c r="BD4" s="153"/>
      <c r="BE4" s="153"/>
      <c r="BF4" s="153" t="s">
        <v>66</v>
      </c>
      <c r="BG4" s="153"/>
      <c r="BH4" s="153"/>
      <c r="BI4" s="153"/>
      <c r="BJ4" s="153"/>
      <c r="BK4" s="153"/>
      <c r="BL4" s="153"/>
      <c r="BM4" s="153"/>
      <c r="BN4" s="153"/>
      <c r="BO4" s="153"/>
      <c r="BP4" s="153"/>
      <c r="BQ4" s="154" t="s">
        <v>67</v>
      </c>
      <c r="BR4" s="153"/>
      <c r="BS4" s="153"/>
      <c r="BT4" s="153"/>
      <c r="BU4" s="153"/>
      <c r="BV4" s="153"/>
      <c r="BW4" s="153"/>
      <c r="BX4" s="153"/>
      <c r="BY4" s="153"/>
      <c r="BZ4" s="153"/>
      <c r="CA4" s="153"/>
      <c r="CB4" s="153" t="s">
        <v>68</v>
      </c>
      <c r="CC4" s="153"/>
      <c r="CD4" s="153"/>
      <c r="CE4" s="153"/>
      <c r="CF4" s="153"/>
      <c r="CG4" s="153"/>
      <c r="CH4" s="153"/>
      <c r="CI4" s="153"/>
      <c r="CJ4" s="153"/>
      <c r="CK4" s="153"/>
      <c r="CL4" s="153"/>
      <c r="CM4" s="155" t="s">
        <v>69</v>
      </c>
      <c r="CN4" s="155" t="s">
        <v>70</v>
      </c>
      <c r="CO4" s="146" t="s">
        <v>71</v>
      </c>
      <c r="CP4" s="147"/>
      <c r="CQ4" s="147"/>
      <c r="CR4" s="147"/>
      <c r="CS4" s="147"/>
      <c r="CT4" s="147"/>
      <c r="CU4" s="147"/>
      <c r="CV4" s="147"/>
      <c r="CW4" s="147"/>
      <c r="CX4" s="147"/>
      <c r="CY4" s="148"/>
      <c r="CZ4" s="153" t="s">
        <v>72</v>
      </c>
      <c r="DA4" s="153"/>
      <c r="DB4" s="153"/>
      <c r="DC4" s="153"/>
      <c r="DD4" s="153"/>
      <c r="DE4" s="153"/>
      <c r="DF4" s="153"/>
      <c r="DG4" s="153"/>
      <c r="DH4" s="153"/>
      <c r="DI4" s="153"/>
      <c r="DJ4" s="153"/>
      <c r="DK4" s="146" t="s">
        <v>73</v>
      </c>
      <c r="DL4" s="147"/>
      <c r="DM4" s="147"/>
      <c r="DN4" s="147"/>
      <c r="DO4" s="147"/>
      <c r="DP4" s="147"/>
      <c r="DQ4" s="147"/>
      <c r="DR4" s="147"/>
      <c r="DS4" s="147"/>
      <c r="DT4" s="147"/>
      <c r="DU4" s="148"/>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102</v>
      </c>
      <c r="AO5" s="59" t="s">
        <v>94</v>
      </c>
      <c r="AP5" s="59" t="s">
        <v>95</v>
      </c>
      <c r="AQ5" s="59" t="s">
        <v>96</v>
      </c>
      <c r="AR5" s="59" t="s">
        <v>97</v>
      </c>
      <c r="AS5" s="59" t="s">
        <v>98</v>
      </c>
      <c r="AT5" s="59" t="s">
        <v>99</v>
      </c>
      <c r="AU5" s="59" t="s">
        <v>89</v>
      </c>
      <c r="AV5" s="59" t="s">
        <v>100</v>
      </c>
      <c r="AW5" s="59" t="s">
        <v>103</v>
      </c>
      <c r="AX5" s="59" t="s">
        <v>101</v>
      </c>
      <c r="AY5" s="59" t="s">
        <v>102</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104</v>
      </c>
      <c r="BR5" s="59" t="s">
        <v>100</v>
      </c>
      <c r="BS5" s="59" t="s">
        <v>105</v>
      </c>
      <c r="BT5" s="59" t="s">
        <v>101</v>
      </c>
      <c r="BU5" s="59" t="s">
        <v>93</v>
      </c>
      <c r="BV5" s="59" t="s">
        <v>94</v>
      </c>
      <c r="BW5" s="59" t="s">
        <v>95</v>
      </c>
      <c r="BX5" s="59" t="s">
        <v>96</v>
      </c>
      <c r="BY5" s="59" t="s">
        <v>97</v>
      </c>
      <c r="BZ5" s="59" t="s">
        <v>98</v>
      </c>
      <c r="CA5" s="59" t="s">
        <v>99</v>
      </c>
      <c r="CB5" s="59" t="s">
        <v>89</v>
      </c>
      <c r="CC5" s="59" t="s">
        <v>90</v>
      </c>
      <c r="CD5" s="59" t="s">
        <v>103</v>
      </c>
      <c r="CE5" s="59" t="s">
        <v>92</v>
      </c>
      <c r="CF5" s="59" t="s">
        <v>102</v>
      </c>
      <c r="CG5" s="59" t="s">
        <v>94</v>
      </c>
      <c r="CH5" s="59" t="s">
        <v>95</v>
      </c>
      <c r="CI5" s="59" t="s">
        <v>96</v>
      </c>
      <c r="CJ5" s="59" t="s">
        <v>97</v>
      </c>
      <c r="CK5" s="59" t="s">
        <v>98</v>
      </c>
      <c r="CL5" s="59" t="s">
        <v>99</v>
      </c>
      <c r="CM5" s="156"/>
      <c r="CN5" s="156"/>
      <c r="CO5" s="59" t="s">
        <v>104</v>
      </c>
      <c r="CP5" s="59" t="s">
        <v>100</v>
      </c>
      <c r="CQ5" s="59" t="s">
        <v>103</v>
      </c>
      <c r="CR5" s="59" t="s">
        <v>92</v>
      </c>
      <c r="CS5" s="59" t="s">
        <v>93</v>
      </c>
      <c r="CT5" s="59" t="s">
        <v>94</v>
      </c>
      <c r="CU5" s="59" t="s">
        <v>95</v>
      </c>
      <c r="CV5" s="59" t="s">
        <v>96</v>
      </c>
      <c r="CW5" s="59" t="s">
        <v>97</v>
      </c>
      <c r="CX5" s="59" t="s">
        <v>98</v>
      </c>
      <c r="CY5" s="59" t="s">
        <v>99</v>
      </c>
      <c r="CZ5" s="59" t="s">
        <v>89</v>
      </c>
      <c r="DA5" s="59" t="s">
        <v>100</v>
      </c>
      <c r="DB5" s="59" t="s">
        <v>103</v>
      </c>
      <c r="DC5" s="59" t="s">
        <v>92</v>
      </c>
      <c r="DD5" s="59" t="s">
        <v>93</v>
      </c>
      <c r="DE5" s="59" t="s">
        <v>94</v>
      </c>
      <c r="DF5" s="59" t="s">
        <v>95</v>
      </c>
      <c r="DG5" s="59" t="s">
        <v>96</v>
      </c>
      <c r="DH5" s="59" t="s">
        <v>97</v>
      </c>
      <c r="DI5" s="59" t="s">
        <v>98</v>
      </c>
      <c r="DJ5" s="59" t="s">
        <v>35</v>
      </c>
      <c r="DK5" s="59" t="s">
        <v>104</v>
      </c>
      <c r="DL5" s="59" t="s">
        <v>100</v>
      </c>
      <c r="DM5" s="59" t="s">
        <v>91</v>
      </c>
      <c r="DN5" s="59" t="s">
        <v>101</v>
      </c>
      <c r="DO5" s="59" t="s">
        <v>102</v>
      </c>
      <c r="DP5" s="59" t="s">
        <v>94</v>
      </c>
      <c r="DQ5" s="59" t="s">
        <v>95</v>
      </c>
      <c r="DR5" s="59" t="s">
        <v>96</v>
      </c>
      <c r="DS5" s="59" t="s">
        <v>97</v>
      </c>
      <c r="DT5" s="59" t="s">
        <v>98</v>
      </c>
      <c r="DU5" s="59" t="s">
        <v>99</v>
      </c>
    </row>
    <row r="6" spans="1:125" s="66" customFormat="1" x14ac:dyDescent="0.15">
      <c r="A6" s="49" t="s">
        <v>106</v>
      </c>
      <c r="B6" s="60">
        <f>B8</f>
        <v>2018</v>
      </c>
      <c r="C6" s="60">
        <f t="shared" ref="C6:X6" si="1">C8</f>
        <v>271004</v>
      </c>
      <c r="D6" s="60">
        <f t="shared" si="1"/>
        <v>47</v>
      </c>
      <c r="E6" s="60">
        <f t="shared" si="1"/>
        <v>14</v>
      </c>
      <c r="F6" s="60">
        <f t="shared" si="1"/>
        <v>0</v>
      </c>
      <c r="G6" s="60">
        <f t="shared" si="1"/>
        <v>27</v>
      </c>
      <c r="H6" s="60" t="str">
        <f>SUBSTITUTE(H8,"　","")</f>
        <v>大阪府大阪市</v>
      </c>
      <c r="I6" s="60" t="str">
        <f t="shared" si="1"/>
        <v>長堀バス駐車場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19</v>
      </c>
      <c r="S6" s="62" t="str">
        <f t="shared" si="1"/>
        <v>駅</v>
      </c>
      <c r="T6" s="62" t="str">
        <f t="shared" si="1"/>
        <v>有</v>
      </c>
      <c r="U6" s="63">
        <f t="shared" si="1"/>
        <v>5</v>
      </c>
      <c r="V6" s="63">
        <f t="shared" si="1"/>
        <v>22</v>
      </c>
      <c r="W6" s="63">
        <f t="shared" si="1"/>
        <v>2000</v>
      </c>
      <c r="X6" s="62" t="str">
        <f t="shared" si="1"/>
        <v>利用料金制</v>
      </c>
      <c r="Y6" s="64">
        <f>IF(Y8="-",NA(),Y8)</f>
        <v>256</v>
      </c>
      <c r="Z6" s="64">
        <f t="shared" ref="Z6:AH6" si="2">IF(Z8="-",NA(),Z8)</f>
        <v>202</v>
      </c>
      <c r="AA6" s="64">
        <f t="shared" si="2"/>
        <v>303</v>
      </c>
      <c r="AB6" s="64">
        <f t="shared" si="2"/>
        <v>292</v>
      </c>
      <c r="AC6" s="64">
        <f t="shared" si="2"/>
        <v>302.60000000000002</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61</v>
      </c>
      <c r="BG6" s="64">
        <f t="shared" ref="BG6:BO6" si="5">IF(BG8="-",NA(),BG8)</f>
        <v>50</v>
      </c>
      <c r="BH6" s="64">
        <f t="shared" si="5"/>
        <v>66.5</v>
      </c>
      <c r="BI6" s="64">
        <f t="shared" si="5"/>
        <v>65.8</v>
      </c>
      <c r="BJ6" s="64">
        <f t="shared" si="5"/>
        <v>67</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42039</v>
      </c>
      <c r="BR6" s="65">
        <f t="shared" ref="BR6:BZ6" si="6">IF(BR8="-",NA(),BR8)</f>
        <v>42026</v>
      </c>
      <c r="BS6" s="65">
        <f t="shared" si="6"/>
        <v>53740</v>
      </c>
      <c r="BT6" s="65">
        <f t="shared" si="6"/>
        <v>50900</v>
      </c>
      <c r="BU6" s="65">
        <f t="shared" si="6"/>
        <v>52441</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107</v>
      </c>
      <c r="CM6" s="63">
        <f t="shared" ref="CM6:CN6" si="7">CM8</f>
        <v>0</v>
      </c>
      <c r="CN6" s="63">
        <f t="shared" si="7"/>
        <v>24384</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213.6</v>
      </c>
      <c r="DL6" s="64">
        <f t="shared" ref="DL6:DT6" si="9">IF(DL8="-",NA(),DL8)</f>
        <v>290.89999999999998</v>
      </c>
      <c r="DM6" s="64">
        <f t="shared" si="9"/>
        <v>277.3</v>
      </c>
      <c r="DN6" s="64">
        <f t="shared" si="9"/>
        <v>263.60000000000002</v>
      </c>
      <c r="DO6" s="64">
        <f t="shared" si="9"/>
        <v>263.60000000000002</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108</v>
      </c>
      <c r="B7" s="60">
        <f t="shared" ref="B7:X7" si="10">B8</f>
        <v>2018</v>
      </c>
      <c r="C7" s="60">
        <f t="shared" si="10"/>
        <v>271004</v>
      </c>
      <c r="D7" s="60">
        <f t="shared" si="10"/>
        <v>47</v>
      </c>
      <c r="E7" s="60">
        <f t="shared" si="10"/>
        <v>14</v>
      </c>
      <c r="F7" s="60">
        <f t="shared" si="10"/>
        <v>0</v>
      </c>
      <c r="G7" s="60">
        <f t="shared" si="10"/>
        <v>27</v>
      </c>
      <c r="H7" s="60" t="str">
        <f t="shared" si="10"/>
        <v>大阪府　大阪市</v>
      </c>
      <c r="I7" s="60" t="str">
        <f t="shared" si="10"/>
        <v>長堀バス駐車場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19</v>
      </c>
      <c r="S7" s="62" t="str">
        <f t="shared" si="10"/>
        <v>駅</v>
      </c>
      <c r="T7" s="62" t="str">
        <f t="shared" si="10"/>
        <v>有</v>
      </c>
      <c r="U7" s="63">
        <f t="shared" si="10"/>
        <v>5</v>
      </c>
      <c r="V7" s="63">
        <f t="shared" si="10"/>
        <v>22</v>
      </c>
      <c r="W7" s="63">
        <f t="shared" si="10"/>
        <v>2000</v>
      </c>
      <c r="X7" s="62" t="str">
        <f t="shared" si="10"/>
        <v>利用料金制</v>
      </c>
      <c r="Y7" s="64">
        <f>Y8</f>
        <v>256</v>
      </c>
      <c r="Z7" s="64">
        <f t="shared" ref="Z7:AH7" si="11">Z8</f>
        <v>202</v>
      </c>
      <c r="AA7" s="64">
        <f t="shared" si="11"/>
        <v>303</v>
      </c>
      <c r="AB7" s="64">
        <f t="shared" si="11"/>
        <v>292</v>
      </c>
      <c r="AC7" s="64">
        <f t="shared" si="11"/>
        <v>302.60000000000002</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61</v>
      </c>
      <c r="BG7" s="64">
        <f t="shared" ref="BG7:BO7" si="14">BG8</f>
        <v>50</v>
      </c>
      <c r="BH7" s="64">
        <f t="shared" si="14"/>
        <v>66.5</v>
      </c>
      <c r="BI7" s="64">
        <f t="shared" si="14"/>
        <v>65.8</v>
      </c>
      <c r="BJ7" s="64">
        <f t="shared" si="14"/>
        <v>67</v>
      </c>
      <c r="BK7" s="64">
        <f t="shared" si="14"/>
        <v>40.700000000000003</v>
      </c>
      <c r="BL7" s="64">
        <f t="shared" si="14"/>
        <v>38.200000000000003</v>
      </c>
      <c r="BM7" s="64">
        <f t="shared" si="14"/>
        <v>34.6</v>
      </c>
      <c r="BN7" s="64">
        <f t="shared" si="14"/>
        <v>37.6</v>
      </c>
      <c r="BO7" s="64">
        <f t="shared" si="14"/>
        <v>33.200000000000003</v>
      </c>
      <c r="BP7" s="61"/>
      <c r="BQ7" s="65">
        <f>BQ8</f>
        <v>42039</v>
      </c>
      <c r="BR7" s="65">
        <f t="shared" ref="BR7:BZ7" si="15">BR8</f>
        <v>42026</v>
      </c>
      <c r="BS7" s="65">
        <f t="shared" si="15"/>
        <v>53740</v>
      </c>
      <c r="BT7" s="65">
        <f t="shared" si="15"/>
        <v>50900</v>
      </c>
      <c r="BU7" s="65">
        <f t="shared" si="15"/>
        <v>52441</v>
      </c>
      <c r="BV7" s="65">
        <f t="shared" si="15"/>
        <v>7496</v>
      </c>
      <c r="BW7" s="65">
        <f t="shared" si="15"/>
        <v>6967</v>
      </c>
      <c r="BX7" s="65">
        <f t="shared" si="15"/>
        <v>7138</v>
      </c>
      <c r="BY7" s="65">
        <f t="shared" si="15"/>
        <v>8131</v>
      </c>
      <c r="BZ7" s="65">
        <f t="shared" si="15"/>
        <v>8024</v>
      </c>
      <c r="CA7" s="63"/>
      <c r="CB7" s="64" t="s">
        <v>109</v>
      </c>
      <c r="CC7" s="64" t="s">
        <v>109</v>
      </c>
      <c r="CD7" s="64" t="s">
        <v>109</v>
      </c>
      <c r="CE7" s="64" t="s">
        <v>109</v>
      </c>
      <c r="CF7" s="64" t="s">
        <v>109</v>
      </c>
      <c r="CG7" s="64" t="s">
        <v>109</v>
      </c>
      <c r="CH7" s="64" t="s">
        <v>109</v>
      </c>
      <c r="CI7" s="64" t="s">
        <v>109</v>
      </c>
      <c r="CJ7" s="64" t="s">
        <v>109</v>
      </c>
      <c r="CK7" s="64" t="s">
        <v>107</v>
      </c>
      <c r="CL7" s="61"/>
      <c r="CM7" s="63">
        <f>CM8</f>
        <v>0</v>
      </c>
      <c r="CN7" s="63">
        <f>CN8</f>
        <v>24384</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213.6</v>
      </c>
      <c r="DL7" s="64">
        <f t="shared" ref="DL7:DT7" si="17">DL8</f>
        <v>290.89999999999998</v>
      </c>
      <c r="DM7" s="64">
        <f t="shared" si="17"/>
        <v>277.3</v>
      </c>
      <c r="DN7" s="64">
        <f t="shared" si="17"/>
        <v>263.60000000000002</v>
      </c>
      <c r="DO7" s="64">
        <f t="shared" si="17"/>
        <v>263.60000000000002</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271004</v>
      </c>
      <c r="D8" s="67">
        <v>47</v>
      </c>
      <c r="E8" s="67">
        <v>14</v>
      </c>
      <c r="F8" s="67">
        <v>0</v>
      </c>
      <c r="G8" s="67">
        <v>27</v>
      </c>
      <c r="H8" s="67" t="s">
        <v>110</v>
      </c>
      <c r="I8" s="67" t="s">
        <v>111</v>
      </c>
      <c r="J8" s="67" t="s">
        <v>112</v>
      </c>
      <c r="K8" s="67" t="s">
        <v>113</v>
      </c>
      <c r="L8" s="67" t="s">
        <v>114</v>
      </c>
      <c r="M8" s="67" t="s">
        <v>115</v>
      </c>
      <c r="N8" s="67" t="s">
        <v>116</v>
      </c>
      <c r="O8" s="68" t="s">
        <v>117</v>
      </c>
      <c r="P8" s="69" t="s">
        <v>118</v>
      </c>
      <c r="Q8" s="69" t="s">
        <v>119</v>
      </c>
      <c r="R8" s="70">
        <v>19</v>
      </c>
      <c r="S8" s="69" t="s">
        <v>120</v>
      </c>
      <c r="T8" s="69" t="s">
        <v>121</v>
      </c>
      <c r="U8" s="70">
        <v>5</v>
      </c>
      <c r="V8" s="70">
        <v>22</v>
      </c>
      <c r="W8" s="70">
        <v>2000</v>
      </c>
      <c r="X8" s="69" t="s">
        <v>122</v>
      </c>
      <c r="Y8" s="71">
        <v>256</v>
      </c>
      <c r="Z8" s="71">
        <v>202</v>
      </c>
      <c r="AA8" s="71">
        <v>303</v>
      </c>
      <c r="AB8" s="71">
        <v>292</v>
      </c>
      <c r="AC8" s="71">
        <v>302.60000000000002</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61</v>
      </c>
      <c r="BG8" s="71">
        <v>50</v>
      </c>
      <c r="BH8" s="71">
        <v>66.5</v>
      </c>
      <c r="BI8" s="71">
        <v>65.8</v>
      </c>
      <c r="BJ8" s="71">
        <v>67</v>
      </c>
      <c r="BK8" s="71">
        <v>40.700000000000003</v>
      </c>
      <c r="BL8" s="71">
        <v>38.200000000000003</v>
      </c>
      <c r="BM8" s="71">
        <v>34.6</v>
      </c>
      <c r="BN8" s="71">
        <v>37.6</v>
      </c>
      <c r="BO8" s="71">
        <v>33.200000000000003</v>
      </c>
      <c r="BP8" s="68">
        <v>26.3</v>
      </c>
      <c r="BQ8" s="72">
        <v>42039</v>
      </c>
      <c r="BR8" s="72">
        <v>42026</v>
      </c>
      <c r="BS8" s="72">
        <v>53740</v>
      </c>
      <c r="BT8" s="73">
        <v>50900</v>
      </c>
      <c r="BU8" s="73">
        <v>52441</v>
      </c>
      <c r="BV8" s="72">
        <v>7496</v>
      </c>
      <c r="BW8" s="72">
        <v>6967</v>
      </c>
      <c r="BX8" s="72">
        <v>7138</v>
      </c>
      <c r="BY8" s="72">
        <v>8131</v>
      </c>
      <c r="BZ8" s="72">
        <v>8024</v>
      </c>
      <c r="CA8" s="70">
        <v>16102</v>
      </c>
      <c r="CB8" s="71" t="s">
        <v>114</v>
      </c>
      <c r="CC8" s="71" t="s">
        <v>114</v>
      </c>
      <c r="CD8" s="71" t="s">
        <v>114</v>
      </c>
      <c r="CE8" s="71" t="s">
        <v>114</v>
      </c>
      <c r="CF8" s="71" t="s">
        <v>114</v>
      </c>
      <c r="CG8" s="71" t="s">
        <v>114</v>
      </c>
      <c r="CH8" s="71" t="s">
        <v>114</v>
      </c>
      <c r="CI8" s="71" t="s">
        <v>114</v>
      </c>
      <c r="CJ8" s="71" t="s">
        <v>114</v>
      </c>
      <c r="CK8" s="71" t="s">
        <v>114</v>
      </c>
      <c r="CL8" s="68" t="s">
        <v>114</v>
      </c>
      <c r="CM8" s="70">
        <v>0</v>
      </c>
      <c r="CN8" s="70">
        <v>24384</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78.400000000000006</v>
      </c>
      <c r="DF8" s="71">
        <v>70.5</v>
      </c>
      <c r="DG8" s="71">
        <v>59.2</v>
      </c>
      <c r="DH8" s="71">
        <v>62.4</v>
      </c>
      <c r="DI8" s="71">
        <v>82.7</v>
      </c>
      <c r="DJ8" s="68">
        <v>103.6</v>
      </c>
      <c r="DK8" s="71">
        <v>213.6</v>
      </c>
      <c r="DL8" s="71">
        <v>290.89999999999998</v>
      </c>
      <c r="DM8" s="71">
        <v>277.3</v>
      </c>
      <c r="DN8" s="71">
        <v>263.60000000000002</v>
      </c>
      <c r="DO8" s="71">
        <v>263.60000000000002</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上西　誉則</cp:lastModifiedBy>
  <cp:lastPrinted>2020-01-22T06:29:27Z</cp:lastPrinted>
  <dcterms:created xsi:type="dcterms:W3CDTF">2019-12-05T07:25:30Z</dcterms:created>
  <dcterms:modified xsi:type="dcterms:W3CDTF">2020-01-29T03:27:05Z</dcterms:modified>
  <cp:category/>
</cp:coreProperties>
</file>