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0.79.40.5\600400_経営企画室\03.経営係\13国からの通知等\R02.1.15【114堺市】公営企業に係る経営比較分析表（平成30年度決算）の分析等について（依頼）\02.回答\"/>
    </mc:Choice>
  </mc:AlternateContent>
  <xr:revisionPtr revIDLastSave="0" documentId="8_{6289AA05-D7C6-4E7E-861F-2991A1A5FE71}" xr6:coauthVersionLast="36" xr6:coauthVersionMax="36" xr10:uidLastSave="{00000000-0000-0000-0000-000000000000}"/>
  <workbookProtection workbookAlgorithmName="SHA-512" workbookHashValue="fRXdGqMoUsQY5F2i7g2fpY1dKFwDSUXYbzC/8xIaHgCjRmYtqBqoGcOwK9qzJo77WR6kZrUQjcXkXkSIf0pOAg==" workbookSaltValue="fvth6oNExkj2BwxiF1L0ew==" workbookSpinCount="100000" lockStructure="1"/>
  <bookViews>
    <workbookView xWindow="0" yWindow="0" windowWidth="20490" windowHeight="75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Q6" i="5"/>
  <c r="P6" i="5"/>
  <c r="O6" i="5"/>
  <c r="N6" i="5"/>
  <c r="B10" i="4" s="1"/>
  <c r="M6" i="5"/>
  <c r="L6" i="5"/>
  <c r="W8" i="4" s="1"/>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E85" i="4"/>
  <c r="BB10" i="4"/>
  <c r="AD10" i="4"/>
  <c r="W10" i="4"/>
  <c r="P10" i="4"/>
  <c r="I10" i="4"/>
  <c r="BB8" i="4"/>
  <c r="AD8" i="4"/>
  <c r="P8" i="4"/>
  <c r="B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<sst xmlns="http://schemas.openxmlformats.org/spreadsheetml/2006/main" count="223" uniqueCount="110">
  <si>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</si>
  <si>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</si>
  <si>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</si>
  <si>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</si>
  <si>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</si>
  <si>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</si>
  <si>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</si>
  <si>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</si>
  <si>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</si>
  <si>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</si>
  <si>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</si>
  <si>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</si>
  <si>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</si>
  <si>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</si>
  <si>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</si>
  <si>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</si>
  <si>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</si>
  <si>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</si>
  <si>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</si>
  <si>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</si>
  <si>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</si>
  <si>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</si>
  <si>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</si>
  <si>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</si>
  <si>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</si>
  <si>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</si>
  <si>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</si>
  <si>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</si>
  <si>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</si>
  <si>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</si>
  <si>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</si>
  <si>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</si>
  <si>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</si>
  <si>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</si>
  <si>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</si>
  <si>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</si>
  <si>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</si>
  <si>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</si>
  <si>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</si>
  <si>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</si>
  <si>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</si>
  <si>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</si>
  <si>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</si>
  <si>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</si>
  <si>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</si>
  <si>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</si>
  <si>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</si>
  <si>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</si>
  <si>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</si>
  <si>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</si>
  <si>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</si>
  <si>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</si>
  <si>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</si>
  <si>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</si>
  <si>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</si>
  <si>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</si>
  <si>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</si>
  <si>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</si>
  <si>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</si>
  <si>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</si>
  <si>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</si>
  <si>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</si>
  <si>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</si>
  <si>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</si>
  <si>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</si>
  <si>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</si>
  <si>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</si>
  <si>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</si>
  <si>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</si>
  <si>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</si>
  <si>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</si>
  <si>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</si>
  <si>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</si>
  <si>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</si>
  <si>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</si>
  <si>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</si>
  <si>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</si>
  <si>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</si>
  <si>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</si>
  <si>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</si>
  <si>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</si>
  <si>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</si>
  <si>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</si>
  <si>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</si>
  <si>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</si>
  <si>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</si>
  <si>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</si>
  <si>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</si>
  <si>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</si>
  <si>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</si>
  <si>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</si>
  <si>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</si>
  <si>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</si>
  <si>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</si>
  <si>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</si>
  <si>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堺市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</si>
  <si>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</si>
  <si>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</si>
  <si>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</si>
  <si>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</si>
  <si>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</si>
  <si>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</si>
  <si>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</si>
  <si>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</si>
  <si>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</si>
  <si>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</si>
  <si>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</si>
  <si>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①有形固定資産減価償却率は、一般的に値が高い方が施設の老朽化が進んでいると言える。本市の値は類似団体平均を下回り、低い水準にあるが、ここ数年、上昇傾向にある。
②管渠老朽化率は、類似団体平均と比べて低い水準にあり、今のところ、③管渠改善率も類似団体平均より低くなっている。しかし、今後10年で高度成長期に整備されたニュータウン地区の管渠が耐用年数を迎え、管きょの更新需要は大きく増加する見込みである。現在、本市では計画的に老朽管調査を行っており、今後、こうしたデータを活用しながらアセットマネジメント手法による計画的・効率的な維持管理を進めることで、下水道施設の老朽化に備える。</t>
    <phoneticPr fontId="4"/>
  </si>
  <si>
    <t>本市は、近年急速に下水道整備を進めたため、現在もなお企業債の元利償還や減価償却費の負担が下水道事業の経営を圧迫している。しかし経営改善の取り組みにより、平成19年度以降は毎年純利益を確保できており、令和元年度での累積欠損金解消に向け、順調に経営改善が進んでいる。しかし、長期的な課題として、人口減少による使用料収入の減少や施設老朽化による更新費の増大が予想される。アセットマネジメント手法の導入、運営方法の見直しによる支出の削減や水洗化率向上、資産の有効活用による収入の確保などの経営改善に取り組んでいく必要がある。</t>
    <rPh sb="99" eb="101">
      <t>レイワ</t>
    </rPh>
    <rPh sb="101" eb="103">
      <t>ガンネン</t>
    </rPh>
    <rPh sb="103" eb="104">
      <t>ド</t>
    </rPh>
    <phoneticPr fontId="4"/>
  </si>
  <si>
    <t>①経常収支比率は、類似団体平均を下回っているが、100%を上回っており、良好に収益を確保している。令和元年度の②累積欠損金（比率）の解消に向けて経営改善に引き続き取り組む。
③流動比率は、100%を上回る方が望ましいが、本市の値は類似団体平均と同様に低い水準にある。下水道事業を行うには、多くの施設の保有が前提となり、財源に企業債を活用するため、必然的に値が低くなるが、必ずしも支払能力を超える負債を抱えているものではない。
④企業債残高対事業規模比率と⑥汚水処理原価は、明確な数値基準がない指標であるが、一般的に値が低い方が望ましいとされている。本市の値は、両指標とも類似団体平均と比べかなり大きいが、これは近年、急速に整備を行った影響から、企業債借入や減価償却費などが大きくなっているためである。
⑤経費回収率は、100%を上回り、汚水処理に必要な経費を下水道使用料収入で賄えている。
⑦施設利用率は、一般的に値が高い方が効率的と言える。本市の値は類似団体平均を上回り、効率的な事業運営が行えていると考えられる。
⑧水洗化率は、一般的に値が高い方が効率的と言える。本市の値は、比較的早くから整備を進めていた類似団体平均を下回るものの、年々改善傾向にある。</t>
    <rPh sb="49" eb="51">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</si>
</sst>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0.01</c:v>
                </c:pt>
                <c:pt idx="2">
                  <c:v>0.01</c:v>
                </c:pt>
                <c:pt idx="3">
                  <c:v>0.06</c:v>
                </c:pt>
                <c:pt idx="4">
                  <c:v>0.1</c:v>
                </c:pt>
              </c:numCache>
            </c:numRef>
          </c:val>
          <c:extLst>
            <c:ext xmlns:c16="http://schemas.microsoft.com/office/drawing/2014/chart" uri="{C3380CC4-5D6E-409C-BE32-E72D297353CC}">
              <c16:uniqueId val="{00000000-9B9C-4321-B507-5BA5B39FF8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0.35</c:v>
                </c:pt>
                <c:pt idx="2">
                  <c:v>0.39</c:v>
                </c:pt>
                <c:pt idx="3">
                  <c:v>0.43</c:v>
                </c:pt>
                <c:pt idx="4">
                  <c:v>0.39</c:v>
                </c:pt>
              </c:numCache>
            </c:numRef>
          </c:val>
          <c:smooth val="0"/>
          <c:extLst>
            <c:ext xmlns:c16="http://schemas.microsoft.com/office/drawing/2014/chart" uri="{C3380CC4-5D6E-409C-BE32-E72D297353CC}">
              <c16:uniqueId val="{00000001-9B9C-4321-B507-5BA5B39FF8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86.02</c:v>
                </c:pt>
                <c:pt idx="1">
                  <c:v>86.89</c:v>
                </c:pt>
                <c:pt idx="2">
                  <c:v>85.89</c:v>
                </c:pt>
                <c:pt idx="3">
                  <c:v>85.37</c:v>
                </c:pt>
                <c:pt idx="4">
                  <c:v>69.349999999999994</c:v>
                </c:pt>
              </c:numCache>
            </c:numRef>
          </c:val>
          <c:extLst>
            <c:ext xmlns:c16="http://schemas.microsoft.com/office/drawing/2014/chart" uri="{C3380CC4-5D6E-409C-BE32-E72D297353CC}">
              <c16:uniqueId val="{00000000-7C78-4D2D-985E-D054368D337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59.58</c:v>
                </c:pt>
                <c:pt idx="1">
                  <c:v>58.79</c:v>
                </c:pt>
                <c:pt idx="2">
                  <c:v>59.16</c:v>
                </c:pt>
                <c:pt idx="3">
                  <c:v>59.44</c:v>
                </c:pt>
                <c:pt idx="4">
                  <c:v>57.38</c:v>
                </c:pt>
              </c:numCache>
            </c:numRef>
          </c:val>
          <c:smooth val="0"/>
          <c:extLst>
            <c:ext xmlns:c16="http://schemas.microsoft.com/office/drawing/2014/chart" uri="{C3380CC4-5D6E-409C-BE32-E72D297353CC}">
              <c16:uniqueId val="{00000001-7C78-4D2D-985E-D054368D337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94.21</c:v>
                </c:pt>
                <c:pt idx="1">
                  <c:v>94.02</c:v>
                </c:pt>
                <c:pt idx="2">
                  <c:v>94.33</c:v>
                </c:pt>
                <c:pt idx="3">
                  <c:v>94.63</c:v>
                </c:pt>
                <c:pt idx="4">
                  <c:v>95.12</c:v>
                </c:pt>
              </c:numCache>
            </c:numRef>
          </c:val>
          <c:extLst>
            <c:ext xmlns:c16="http://schemas.microsoft.com/office/drawing/2014/chart" uri="{C3380CC4-5D6E-409C-BE32-E72D297353CC}">
              <c16:uniqueId val="{00000000-F7DD-4E6F-8EA0-77E7EECC2AE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98.71</c:v>
                </c:pt>
                <c:pt idx="1">
                  <c:v>98.76</c:v>
                </c:pt>
                <c:pt idx="2">
                  <c:v>98.86</c:v>
                </c:pt>
                <c:pt idx="3">
                  <c:v>98.9</c:v>
                </c:pt>
                <c:pt idx="4">
                  <c:v>98.98</c:v>
                </c:pt>
              </c:numCache>
            </c:numRef>
          </c:val>
          <c:smooth val="0"/>
          <c:extLst>
            <c:ext xmlns:c16="http://schemas.microsoft.com/office/drawing/2014/chart" uri="{C3380CC4-5D6E-409C-BE32-E72D297353CC}">
              <c16:uniqueId val="{00000001-F7DD-4E6F-8EA0-77E7EECC2AE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105.25</c:v>
                </c:pt>
                <c:pt idx="1">
                  <c:v>103.47</c:v>
                </c:pt>
                <c:pt idx="2">
                  <c:v>107.31</c:v>
                </c:pt>
                <c:pt idx="3">
                  <c:v>106.28</c:v>
                </c:pt>
                <c:pt idx="4">
                  <c:v>106.66</c:v>
                </c:pt>
              </c:numCache>
            </c:numRef>
          </c:val>
          <c:extLst>
            <c:ext xmlns:c16="http://schemas.microsoft.com/office/drawing/2014/chart" uri="{C3380CC4-5D6E-409C-BE32-E72D297353CC}">
              <c16:uniqueId val="{00000000-A5E3-4FF6-BA8D-1CEA29A2712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108.59</c:v>
                </c:pt>
                <c:pt idx="2">
                  <c:v>109.1</c:v>
                </c:pt>
                <c:pt idx="3">
                  <c:v>109.39</c:v>
                </c:pt>
                <c:pt idx="4">
                  <c:v>109.5</c:v>
                </c:pt>
              </c:numCache>
            </c:numRef>
          </c:val>
          <c:smooth val="0"/>
          <c:extLst>
            <c:ext xmlns:c16="http://schemas.microsoft.com/office/drawing/2014/chart" uri="{C3380CC4-5D6E-409C-BE32-E72D297353CC}">
              <c16:uniqueId val="{00000001-A5E3-4FF6-BA8D-1CEA29A2712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29.63</c:v>
                </c:pt>
                <c:pt idx="1">
                  <c:v>31.27</c:v>
                </c:pt>
                <c:pt idx="2">
                  <c:v>33.31</c:v>
                </c:pt>
                <c:pt idx="3">
                  <c:v>35.380000000000003</c:v>
                </c:pt>
                <c:pt idx="4">
                  <c:v>37.1</c:v>
                </c:pt>
              </c:numCache>
            </c:numRef>
          </c:val>
          <c:extLst>
            <c:ext xmlns:c16="http://schemas.microsoft.com/office/drawing/2014/chart" uri="{C3380CC4-5D6E-409C-BE32-E72D297353CC}">
              <c16:uniqueId val="{00000000-6DD9-42ED-9505-FFD16D7D10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c:v>
                </c:pt>
                <c:pt idx="1">
                  <c:v>43.2</c:v>
                </c:pt>
                <c:pt idx="2">
                  <c:v>44.55</c:v>
                </c:pt>
                <c:pt idx="3">
                  <c:v>45.79</c:v>
                </c:pt>
                <c:pt idx="4">
                  <c:v>47.06</c:v>
                </c:pt>
              </c:numCache>
            </c:numRef>
          </c:val>
          <c:smooth val="0"/>
          <c:extLst>
            <c:ext xmlns:c16="http://schemas.microsoft.com/office/drawing/2014/chart" uri="{C3380CC4-5D6E-409C-BE32-E72D297353CC}">
              <c16:uniqueId val="{00000001-6DD9-42ED-9505-FFD16D7D10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3.18</c:v>
                </c:pt>
                <c:pt idx="1">
                  <c:v>4.9400000000000004</c:v>
                </c:pt>
                <c:pt idx="2">
                  <c:v>5.81</c:v>
                </c:pt>
                <c:pt idx="3">
                  <c:v>7.72</c:v>
                </c:pt>
                <c:pt idx="4">
                  <c:v>8.1300000000000008</c:v>
                </c:pt>
              </c:numCache>
            </c:numRef>
          </c:val>
          <c:extLst>
            <c:ext xmlns:c16="http://schemas.microsoft.com/office/drawing/2014/chart" uri="{C3380CC4-5D6E-409C-BE32-E72D297353CC}">
              <c16:uniqueId val="{00000000-429C-4939-ACF5-AC6F061060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6.95</c:v>
                </c:pt>
                <c:pt idx="1">
                  <c:v>7.39</c:v>
                </c:pt>
                <c:pt idx="2">
                  <c:v>8.25</c:v>
                </c:pt>
                <c:pt idx="3">
                  <c:v>9</c:v>
                </c:pt>
                <c:pt idx="4">
                  <c:v>9.6300000000000008</c:v>
                </c:pt>
              </c:numCache>
            </c:numRef>
          </c:val>
          <c:smooth val="0"/>
          <c:extLst>
            <c:ext xmlns:c16="http://schemas.microsoft.com/office/drawing/2014/chart" uri="{C3380CC4-5D6E-409C-BE32-E72D297353CC}">
              <c16:uniqueId val="{00000001-429C-4939-ACF5-AC6F061060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24.34</c:v>
                </c:pt>
                <c:pt idx="1">
                  <c:v>22.81</c:v>
                </c:pt>
                <c:pt idx="2">
                  <c:v>14.99</c:v>
                </c:pt>
                <c:pt idx="3">
                  <c:v>9.26</c:v>
                </c:pt>
                <c:pt idx="4">
                  <c:v>0.53</c:v>
                </c:pt>
              </c:numCache>
            </c:numRef>
          </c:val>
          <c:extLst>
            <c:ext xmlns:c16="http://schemas.microsoft.com/office/drawing/2014/chart" uri="{C3380CC4-5D6E-409C-BE32-E72D297353CC}">
              <c16:uniqueId val="{00000000-13A9-4D3B-82B9-ED3BFE5F430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0.61</c:v>
                </c:pt>
                <c:pt idx="1">
                  <c:v>0.54</c:v>
                </c:pt>
                <c:pt idx="2">
                  <c:v>0.36</c:v>
                </c:pt>
                <c:pt idx="3">
                  <c:v>0.22</c:v>
                </c:pt>
                <c:pt idx="4">
                  <c:v>0.01</c:v>
                </c:pt>
              </c:numCache>
            </c:numRef>
          </c:val>
          <c:smooth val="0"/>
          <c:extLst>
            <c:ext xmlns:c16="http://schemas.microsoft.com/office/drawing/2014/chart" uri="{C3380CC4-5D6E-409C-BE32-E72D297353CC}">
              <c16:uniqueId val="{00000001-13A9-4D3B-82B9-ED3BFE5F430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38.67</c:v>
                </c:pt>
                <c:pt idx="1">
                  <c:v>40.01</c:v>
                </c:pt>
                <c:pt idx="2">
                  <c:v>41.52</c:v>
                </c:pt>
                <c:pt idx="3">
                  <c:v>48.71</c:v>
                </c:pt>
                <c:pt idx="4">
                  <c:v>44.58</c:v>
                </c:pt>
              </c:numCache>
            </c:numRef>
          </c:val>
          <c:extLst>
            <c:ext xmlns:c16="http://schemas.microsoft.com/office/drawing/2014/chart" uri="{C3380CC4-5D6E-409C-BE32-E72D297353CC}">
              <c16:uniqueId val="{00000000-66AD-4CBA-8639-FA5556F664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55.68</c:v>
                </c:pt>
                <c:pt idx="1">
                  <c:v>56.18</c:v>
                </c:pt>
                <c:pt idx="2">
                  <c:v>59.45</c:v>
                </c:pt>
                <c:pt idx="3">
                  <c:v>64.94</c:v>
                </c:pt>
                <c:pt idx="4">
                  <c:v>70.08</c:v>
                </c:pt>
              </c:numCache>
            </c:numRef>
          </c:val>
          <c:smooth val="0"/>
          <c:extLst>
            <c:ext xmlns:c16="http://schemas.microsoft.com/office/drawing/2014/chart" uri="{C3380CC4-5D6E-409C-BE32-E72D297353CC}">
              <c16:uniqueId val="{00000001-66AD-4CBA-8639-FA5556F664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1113.27</c:v>
                </c:pt>
                <c:pt idx="1">
                  <c:v>1089.5899999999999</c:v>
                </c:pt>
                <c:pt idx="2">
                  <c:v>1023.12</c:v>
                </c:pt>
                <c:pt idx="3">
                  <c:v>1009.3</c:v>
                </c:pt>
                <c:pt idx="4">
                  <c:v>984.86</c:v>
                </c:pt>
              </c:numCache>
            </c:numRef>
          </c:val>
          <c:extLst>
            <c:ext xmlns:c16="http://schemas.microsoft.com/office/drawing/2014/chart" uri="{C3380CC4-5D6E-409C-BE32-E72D297353CC}">
              <c16:uniqueId val="{00000000-C81B-49F6-8C8E-6A8DA0769EC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627.59</c:v>
                </c:pt>
                <c:pt idx="1">
                  <c:v>594.09</c:v>
                </c:pt>
                <c:pt idx="2">
                  <c:v>576.02</c:v>
                </c:pt>
                <c:pt idx="3">
                  <c:v>549.48</c:v>
                </c:pt>
                <c:pt idx="4">
                  <c:v>537.13</c:v>
                </c:pt>
              </c:numCache>
            </c:numRef>
          </c:val>
          <c:smooth val="0"/>
          <c:extLst>
            <c:ext xmlns:c16="http://schemas.microsoft.com/office/drawing/2014/chart" uri="{C3380CC4-5D6E-409C-BE32-E72D297353CC}">
              <c16:uniqueId val="{00000001-C81B-49F6-8C8E-6A8DA0769EC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107.93</c:v>
                </c:pt>
                <c:pt idx="1">
                  <c:v>105.32</c:v>
                </c:pt>
                <c:pt idx="2">
                  <c:v>111.92</c:v>
                </c:pt>
                <c:pt idx="3">
                  <c:v>111.13</c:v>
                </c:pt>
                <c:pt idx="4">
                  <c:v>111.36</c:v>
                </c:pt>
              </c:numCache>
            </c:numRef>
          </c:val>
          <c:extLst>
            <c:ext xmlns:c16="http://schemas.microsoft.com/office/drawing/2014/chart" uri="{C3380CC4-5D6E-409C-BE32-E72D297353CC}">
              <c16:uniqueId val="{00000000-48EB-4400-AB65-22325603B7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113.93</c:v>
                </c:pt>
                <c:pt idx="1">
                  <c:v>114.03</c:v>
                </c:pt>
                <c:pt idx="2">
                  <c:v>113.34</c:v>
                </c:pt>
                <c:pt idx="3">
                  <c:v>113.83</c:v>
                </c:pt>
                <c:pt idx="4">
                  <c:v>112.43</c:v>
                </c:pt>
              </c:numCache>
            </c:numRef>
          </c:val>
          <c:smooth val="0"/>
          <c:extLst>
            <c:ext xmlns:c16="http://schemas.microsoft.com/office/drawing/2014/chart" uri="{C3380CC4-5D6E-409C-BE32-E72D297353CC}">
              <c16:uniqueId val="{00000001-48EB-4400-AB65-22325603B7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164.89</c:v>
                </c:pt>
                <c:pt idx="1">
                  <c:v>168.08</c:v>
                </c:pt>
                <c:pt idx="2">
                  <c:v>158.16999999999999</c:v>
                </c:pt>
                <c:pt idx="3">
                  <c:v>157.78</c:v>
                </c:pt>
                <c:pt idx="4">
                  <c:v>158.72</c:v>
                </c:pt>
              </c:numCache>
            </c:numRef>
          </c:val>
          <c:extLst>
            <c:ext xmlns:c16="http://schemas.microsoft.com/office/drawing/2014/chart" uri="{C3380CC4-5D6E-409C-BE32-E72D297353CC}">
              <c16:uniqueId val="{00000000-A437-4A5B-8FAE-9EE15A15D9E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116.77</c:v>
                </c:pt>
                <c:pt idx="1">
                  <c:v>116.93</c:v>
                </c:pt>
                <c:pt idx="2">
                  <c:v>117.4</c:v>
                </c:pt>
                <c:pt idx="3">
                  <c:v>116.87</c:v>
                </c:pt>
                <c:pt idx="4">
                  <c:v>118.55</c:v>
                </c:pt>
              </c:numCache>
            </c:numRef>
          </c:val>
          <c:smooth val="0"/>
          <c:extLst>
            <c:ext xmlns:c16="http://schemas.microsoft.com/office/drawing/2014/chart" uri="{C3380CC4-5D6E-409C-BE32-E72D297353CC}">
              <c16:uniqueId val="{00000001-A437-4A5B-8FAE-9EE15A15D9E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大阪府　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政令市等</v>
      </c>
      <c r="X8" s="71"/>
      <c r="Y8" s="71"/>
      <c r="Z8" s="71"/>
      <c r="AA8" s="71"/>
      <c r="AB8" s="71"/>
      <c r="AC8" s="71"/>
      <c r="AD8" s="72" t="str">
        <f>データ!$M$6</f>
        <v>自治体職員</v>
      </c>
      <c r="AE8" s="72"/>
      <c r="AF8" s="72"/>
      <c r="AG8" s="72"/>
      <c r="AH8" s="72"/>
      <c r="AI8" s="72"/>
      <c r="AJ8" s="72"/>
      <c r="AK8" s="3"/>
      <c r="AL8" s="68">
        <f>データ!S6</f>
        <v>837773</v>
      </c>
      <c r="AM8" s="68"/>
      <c r="AN8" s="68"/>
      <c r="AO8" s="68"/>
      <c r="AP8" s="68"/>
      <c r="AQ8" s="68"/>
      <c r="AR8" s="68"/>
      <c r="AS8" s="68"/>
      <c r="AT8" s="67">
        <f>データ!T6</f>
        <v>149.82</v>
      </c>
      <c r="AU8" s="67"/>
      <c r="AV8" s="67"/>
      <c r="AW8" s="67"/>
      <c r="AX8" s="67"/>
      <c r="AY8" s="67"/>
      <c r="AZ8" s="67"/>
      <c r="BA8" s="67"/>
      <c r="BB8" s="67">
        <f>データ!U6</f>
        <v>5591.86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47.74</v>
      </c>
      <c r="J10" s="67"/>
      <c r="K10" s="67"/>
      <c r="L10" s="67"/>
      <c r="M10" s="67"/>
      <c r="N10" s="67"/>
      <c r="O10" s="67"/>
      <c r="P10" s="67">
        <f>データ!P6</f>
        <v>98.29</v>
      </c>
      <c r="Q10" s="67"/>
      <c r="R10" s="67"/>
      <c r="S10" s="67"/>
      <c r="T10" s="67"/>
      <c r="U10" s="67"/>
      <c r="V10" s="67"/>
      <c r="W10" s="67">
        <f>データ!Q6</f>
        <v>82.68</v>
      </c>
      <c r="X10" s="67"/>
      <c r="Y10" s="67"/>
      <c r="Z10" s="67"/>
      <c r="AA10" s="67"/>
      <c r="AB10" s="67"/>
      <c r="AC10" s="67"/>
      <c r="AD10" s="68">
        <f>データ!R6</f>
        <v>2770</v>
      </c>
      <c r="AE10" s="68"/>
      <c r="AF10" s="68"/>
      <c r="AG10" s="68"/>
      <c r="AH10" s="68"/>
      <c r="AI10" s="68"/>
      <c r="AJ10" s="68"/>
      <c r="AK10" s="2"/>
      <c r="AL10" s="68">
        <f>データ!V6</f>
        <v>821896</v>
      </c>
      <c r="AM10" s="68"/>
      <c r="AN10" s="68"/>
      <c r="AO10" s="68"/>
      <c r="AP10" s="68"/>
      <c r="AQ10" s="68"/>
      <c r="AR10" s="68"/>
      <c r="AS10" s="68"/>
      <c r="AT10" s="67">
        <f>データ!W6</f>
        <v>101.21</v>
      </c>
      <c r="AU10" s="67"/>
      <c r="AV10" s="67"/>
      <c r="AW10" s="67"/>
      <c r="AX10" s="67"/>
      <c r="AY10" s="67"/>
      <c r="AZ10" s="67"/>
      <c r="BA10" s="67"/>
      <c r="BB10" s="67">
        <f>データ!X6</f>
        <v>8120.7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107</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as0hrHt22cWn+FOzYEuUMIpcHTqaNdWFMbp/CroiWhmMojBwo34NGl7hWRMEXb66Flf1MVdo63uLPX/0LhMs3g==" saltValue="n24CQJPrBekqMHsKe/Yw4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271403</v>
      </c>
      <c r="D6" s="33">
        <f t="shared" si="3"/>
        <v>46</v>
      </c>
      <c r="E6" s="33">
        <f t="shared" si="3"/>
        <v>17</v>
      </c>
      <c r="F6" s="33">
        <f t="shared" si="3"/>
        <v>1</v>
      </c>
      <c r="G6" s="33">
        <f t="shared" si="3"/>
        <v>0</v>
      </c>
      <c r="H6" s="33" t="str">
        <f t="shared" si="3"/>
        <v>大阪府　堺市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47.74</v>
      </c>
      <c r="P6" s="34">
        <f t="shared" si="3"/>
        <v>98.29</v>
      </c>
      <c r="Q6" s="34">
        <f t="shared" si="3"/>
        <v>82.68</v>
      </c>
      <c r="R6" s="34">
        <f t="shared" si="3"/>
        <v>2770</v>
      </c>
      <c r="S6" s="34">
        <f t="shared" si="3"/>
        <v>837773</v>
      </c>
      <c r="T6" s="34">
        <f t="shared" si="3"/>
        <v>149.82</v>
      </c>
      <c r="U6" s="34">
        <f t="shared" si="3"/>
        <v>5591.86</v>
      </c>
      <c r="V6" s="34">
        <f t="shared" si="3"/>
        <v>821896</v>
      </c>
      <c r="W6" s="34">
        <f t="shared" si="3"/>
        <v>101.21</v>
      </c>
      <c r="X6" s="34">
        <f t="shared" si="3"/>
        <v>8120.7</v>
      </c>
      <c r="Y6" s="35">
        <f>IF(Y7="",NA(),Y7)</f>
        <v>105.25</v>
      </c>
      <c r="Z6" s="35">
        <f t="shared" ref="Z6:AH6" si="4">IF(Z7="",NA(),Z7)</f>
        <v>103.47</v>
      </c>
      <c r="AA6" s="35">
        <f t="shared" si="4"/>
        <v>107.31</v>
      </c>
      <c r="AB6" s="35">
        <f t="shared" si="4"/>
        <v>106.28</v>
      </c>
      <c r="AC6" s="35">
        <f t="shared" si="4"/>
        <v>106.66</v>
      </c>
      <c r="AD6" s="35">
        <f t="shared" si="4"/>
        <v>108.24</v>
      </c>
      <c r="AE6" s="35">
        <f t="shared" si="4"/>
        <v>108.59</v>
      </c>
      <c r="AF6" s="35">
        <f t="shared" si="4"/>
        <v>109.1</v>
      </c>
      <c r="AG6" s="35">
        <f t="shared" si="4"/>
        <v>109.39</v>
      </c>
      <c r="AH6" s="35">
        <f t="shared" si="4"/>
        <v>109.5</v>
      </c>
      <c r="AI6" s="34" t="str">
        <f>IF(AI7="","",IF(AI7="-","【-】","【"&amp;SUBSTITUTE(TEXT(AI7,"#,##0.00"),"-","△")&amp;"】"))</f>
        <v>【108.69】</v>
      </c>
      <c r="AJ6" s="35">
        <f>IF(AJ7="",NA(),AJ7)</f>
        <v>24.34</v>
      </c>
      <c r="AK6" s="35">
        <f t="shared" ref="AK6:AS6" si="5">IF(AK7="",NA(),AK7)</f>
        <v>22.81</v>
      </c>
      <c r="AL6" s="35">
        <f t="shared" si="5"/>
        <v>14.99</v>
      </c>
      <c r="AM6" s="35">
        <f t="shared" si="5"/>
        <v>9.26</v>
      </c>
      <c r="AN6" s="35">
        <f t="shared" si="5"/>
        <v>0.53</v>
      </c>
      <c r="AO6" s="35">
        <f t="shared" si="5"/>
        <v>0.61</v>
      </c>
      <c r="AP6" s="35">
        <f t="shared" si="5"/>
        <v>0.54</v>
      </c>
      <c r="AQ6" s="35">
        <f t="shared" si="5"/>
        <v>0.36</v>
      </c>
      <c r="AR6" s="35">
        <f t="shared" si="5"/>
        <v>0.22</v>
      </c>
      <c r="AS6" s="35">
        <f t="shared" si="5"/>
        <v>0.01</v>
      </c>
      <c r="AT6" s="34" t="str">
        <f>IF(AT7="","",IF(AT7="-","【-】","【"&amp;SUBSTITUTE(TEXT(AT7,"#,##0.00"),"-","△")&amp;"】"))</f>
        <v>【3.28】</v>
      </c>
      <c r="AU6" s="35">
        <f>IF(AU7="",NA(),AU7)</f>
        <v>38.67</v>
      </c>
      <c r="AV6" s="35">
        <f t="shared" ref="AV6:BD6" si="6">IF(AV7="",NA(),AV7)</f>
        <v>40.01</v>
      </c>
      <c r="AW6" s="35">
        <f t="shared" si="6"/>
        <v>41.52</v>
      </c>
      <c r="AX6" s="35">
        <f t="shared" si="6"/>
        <v>48.71</v>
      </c>
      <c r="AY6" s="35">
        <f t="shared" si="6"/>
        <v>44.58</v>
      </c>
      <c r="AZ6" s="35">
        <f t="shared" si="6"/>
        <v>55.68</v>
      </c>
      <c r="BA6" s="35">
        <f t="shared" si="6"/>
        <v>56.18</v>
      </c>
      <c r="BB6" s="35">
        <f t="shared" si="6"/>
        <v>59.45</v>
      </c>
      <c r="BC6" s="35">
        <f t="shared" si="6"/>
        <v>64.94</v>
      </c>
      <c r="BD6" s="35">
        <f t="shared" si="6"/>
        <v>70.08</v>
      </c>
      <c r="BE6" s="34" t="str">
        <f>IF(BE7="","",IF(BE7="-","【-】","【"&amp;SUBSTITUTE(TEXT(BE7,"#,##0.00"),"-","△")&amp;"】"))</f>
        <v>【69.49】</v>
      </c>
      <c r="BF6" s="35">
        <f>IF(BF7="",NA(),BF7)</f>
        <v>1113.27</v>
      </c>
      <c r="BG6" s="35">
        <f t="shared" ref="BG6:BO6" si="7">IF(BG7="",NA(),BG7)</f>
        <v>1089.5899999999999</v>
      </c>
      <c r="BH6" s="35">
        <f t="shared" si="7"/>
        <v>1023.12</v>
      </c>
      <c r="BI6" s="35">
        <f t="shared" si="7"/>
        <v>1009.3</v>
      </c>
      <c r="BJ6" s="35">
        <f t="shared" si="7"/>
        <v>984.86</v>
      </c>
      <c r="BK6" s="35">
        <f t="shared" si="7"/>
        <v>627.59</v>
      </c>
      <c r="BL6" s="35">
        <f t="shared" si="7"/>
        <v>594.09</v>
      </c>
      <c r="BM6" s="35">
        <f t="shared" si="7"/>
        <v>576.02</v>
      </c>
      <c r="BN6" s="35">
        <f t="shared" si="7"/>
        <v>549.48</v>
      </c>
      <c r="BO6" s="35">
        <f t="shared" si="7"/>
        <v>537.13</v>
      </c>
      <c r="BP6" s="34" t="str">
        <f>IF(BP7="","",IF(BP7="-","【-】","【"&amp;SUBSTITUTE(TEXT(BP7,"#,##0.00"),"-","△")&amp;"】"))</f>
        <v>【682.78】</v>
      </c>
      <c r="BQ6" s="35">
        <f>IF(BQ7="",NA(),BQ7)</f>
        <v>107.93</v>
      </c>
      <c r="BR6" s="35">
        <f t="shared" ref="BR6:BZ6" si="8">IF(BR7="",NA(),BR7)</f>
        <v>105.32</v>
      </c>
      <c r="BS6" s="35">
        <f t="shared" si="8"/>
        <v>111.92</v>
      </c>
      <c r="BT6" s="35">
        <f t="shared" si="8"/>
        <v>111.13</v>
      </c>
      <c r="BU6" s="35">
        <f t="shared" si="8"/>
        <v>111.36</v>
      </c>
      <c r="BV6" s="35">
        <f t="shared" si="8"/>
        <v>113.93</v>
      </c>
      <c r="BW6" s="35">
        <f t="shared" si="8"/>
        <v>114.03</v>
      </c>
      <c r="BX6" s="35">
        <f t="shared" si="8"/>
        <v>113.34</v>
      </c>
      <c r="BY6" s="35">
        <f t="shared" si="8"/>
        <v>113.83</v>
      </c>
      <c r="BZ6" s="35">
        <f t="shared" si="8"/>
        <v>112.43</v>
      </c>
      <c r="CA6" s="34" t="str">
        <f>IF(CA7="","",IF(CA7="-","【-】","【"&amp;SUBSTITUTE(TEXT(CA7,"#,##0.00"),"-","△")&amp;"】"))</f>
        <v>【100.91】</v>
      </c>
      <c r="CB6" s="35">
        <f>IF(CB7="",NA(),CB7)</f>
        <v>164.89</v>
      </c>
      <c r="CC6" s="35">
        <f t="shared" ref="CC6:CK6" si="9">IF(CC7="",NA(),CC7)</f>
        <v>168.08</v>
      </c>
      <c r="CD6" s="35">
        <f t="shared" si="9"/>
        <v>158.16999999999999</v>
      </c>
      <c r="CE6" s="35">
        <f t="shared" si="9"/>
        <v>157.78</v>
      </c>
      <c r="CF6" s="35">
        <f t="shared" si="9"/>
        <v>158.72</v>
      </c>
      <c r="CG6" s="35">
        <f t="shared" si="9"/>
        <v>116.77</v>
      </c>
      <c r="CH6" s="35">
        <f t="shared" si="9"/>
        <v>116.93</v>
      </c>
      <c r="CI6" s="35">
        <f t="shared" si="9"/>
        <v>117.4</v>
      </c>
      <c r="CJ6" s="35">
        <f t="shared" si="9"/>
        <v>116.87</v>
      </c>
      <c r="CK6" s="35">
        <f t="shared" si="9"/>
        <v>118.55</v>
      </c>
      <c r="CL6" s="34" t="str">
        <f>IF(CL7="","",IF(CL7="-","【-】","【"&amp;SUBSTITUTE(TEXT(CL7,"#,##0.00"),"-","△")&amp;"】"))</f>
        <v>【136.86】</v>
      </c>
      <c r="CM6" s="35">
        <f>IF(CM7="",NA(),CM7)</f>
        <v>86.02</v>
      </c>
      <c r="CN6" s="35">
        <f t="shared" ref="CN6:CV6" si="10">IF(CN7="",NA(),CN7)</f>
        <v>86.89</v>
      </c>
      <c r="CO6" s="35">
        <f t="shared" si="10"/>
        <v>85.89</v>
      </c>
      <c r="CP6" s="35">
        <f t="shared" si="10"/>
        <v>85.37</v>
      </c>
      <c r="CQ6" s="35">
        <f t="shared" si="10"/>
        <v>69.349999999999994</v>
      </c>
      <c r="CR6" s="35">
        <f t="shared" si="10"/>
        <v>59.58</v>
      </c>
      <c r="CS6" s="35">
        <f t="shared" si="10"/>
        <v>58.79</v>
      </c>
      <c r="CT6" s="35">
        <f t="shared" si="10"/>
        <v>59.16</v>
      </c>
      <c r="CU6" s="35">
        <f t="shared" si="10"/>
        <v>59.44</v>
      </c>
      <c r="CV6" s="35">
        <f t="shared" si="10"/>
        <v>57.38</v>
      </c>
      <c r="CW6" s="34" t="str">
        <f>IF(CW7="","",IF(CW7="-","【-】","【"&amp;SUBSTITUTE(TEXT(CW7,"#,##0.00"),"-","△")&amp;"】"))</f>
        <v>【58.98】</v>
      </c>
      <c r="CX6" s="35">
        <f>IF(CX7="",NA(),CX7)</f>
        <v>94.21</v>
      </c>
      <c r="CY6" s="35">
        <f t="shared" ref="CY6:DG6" si="11">IF(CY7="",NA(),CY7)</f>
        <v>94.02</v>
      </c>
      <c r="CZ6" s="35">
        <f t="shared" si="11"/>
        <v>94.33</v>
      </c>
      <c r="DA6" s="35">
        <f t="shared" si="11"/>
        <v>94.63</v>
      </c>
      <c r="DB6" s="35">
        <f t="shared" si="11"/>
        <v>95.12</v>
      </c>
      <c r="DC6" s="35">
        <f t="shared" si="11"/>
        <v>98.71</v>
      </c>
      <c r="DD6" s="35">
        <f t="shared" si="11"/>
        <v>98.76</v>
      </c>
      <c r="DE6" s="35">
        <f t="shared" si="11"/>
        <v>98.86</v>
      </c>
      <c r="DF6" s="35">
        <f t="shared" si="11"/>
        <v>98.9</v>
      </c>
      <c r="DG6" s="35">
        <f t="shared" si="11"/>
        <v>98.98</v>
      </c>
      <c r="DH6" s="34" t="str">
        <f>IF(DH7="","",IF(DH7="-","【-】","【"&amp;SUBSTITUTE(TEXT(DH7,"#,##0.00"),"-","△")&amp;"】"))</f>
        <v>【95.20】</v>
      </c>
      <c r="DI6" s="35">
        <f>IF(DI7="",NA(),DI7)</f>
        <v>29.63</v>
      </c>
      <c r="DJ6" s="35">
        <f t="shared" ref="DJ6:DR6" si="12">IF(DJ7="",NA(),DJ7)</f>
        <v>31.27</v>
      </c>
      <c r="DK6" s="35">
        <f t="shared" si="12"/>
        <v>33.31</v>
      </c>
      <c r="DL6" s="35">
        <f t="shared" si="12"/>
        <v>35.380000000000003</v>
      </c>
      <c r="DM6" s="35">
        <f t="shared" si="12"/>
        <v>37.1</v>
      </c>
      <c r="DN6" s="35">
        <f t="shared" si="12"/>
        <v>42</v>
      </c>
      <c r="DO6" s="35">
        <f t="shared" si="12"/>
        <v>43.2</v>
      </c>
      <c r="DP6" s="35">
        <f t="shared" si="12"/>
        <v>44.55</v>
      </c>
      <c r="DQ6" s="35">
        <f t="shared" si="12"/>
        <v>45.79</v>
      </c>
      <c r="DR6" s="35">
        <f t="shared" si="12"/>
        <v>47.06</v>
      </c>
      <c r="DS6" s="34" t="str">
        <f>IF(DS7="","",IF(DS7="-","【-】","【"&amp;SUBSTITUTE(TEXT(DS7,"#,##0.00"),"-","△")&amp;"】"))</f>
        <v>【38.60】</v>
      </c>
      <c r="DT6" s="35">
        <f>IF(DT7="",NA(),DT7)</f>
        <v>3.18</v>
      </c>
      <c r="DU6" s="35">
        <f t="shared" ref="DU6:EC6" si="13">IF(DU7="",NA(),DU7)</f>
        <v>4.9400000000000004</v>
      </c>
      <c r="DV6" s="35">
        <f t="shared" si="13"/>
        <v>5.81</v>
      </c>
      <c r="DW6" s="35">
        <f t="shared" si="13"/>
        <v>7.72</v>
      </c>
      <c r="DX6" s="35">
        <f t="shared" si="13"/>
        <v>8.1300000000000008</v>
      </c>
      <c r="DY6" s="35">
        <f t="shared" si="13"/>
        <v>6.95</v>
      </c>
      <c r="DZ6" s="35">
        <f t="shared" si="13"/>
        <v>7.39</v>
      </c>
      <c r="EA6" s="35">
        <f t="shared" si="13"/>
        <v>8.25</v>
      </c>
      <c r="EB6" s="35">
        <f t="shared" si="13"/>
        <v>9</v>
      </c>
      <c r="EC6" s="35">
        <f t="shared" si="13"/>
        <v>9.6300000000000008</v>
      </c>
      <c r="ED6" s="34" t="str">
        <f>IF(ED7="","",IF(ED7="-","【-】","【"&amp;SUBSTITUTE(TEXT(ED7,"#,##0.00"),"-","△")&amp;"】"))</f>
        <v>【5.64】</v>
      </c>
      <c r="EE6" s="34">
        <f>IF(EE7="",NA(),EE7)</f>
        <v>0</v>
      </c>
      <c r="EF6" s="35">
        <f t="shared" ref="EF6:EN6" si="14">IF(EF7="",NA(),EF7)</f>
        <v>0.01</v>
      </c>
      <c r="EG6" s="35">
        <f t="shared" si="14"/>
        <v>0.01</v>
      </c>
      <c r="EH6" s="35">
        <f t="shared" si="14"/>
        <v>0.06</v>
      </c>
      <c r="EI6" s="35">
        <f t="shared" si="14"/>
        <v>0.1</v>
      </c>
      <c r="EJ6" s="35">
        <f t="shared" si="14"/>
        <v>0.38</v>
      </c>
      <c r="EK6" s="35">
        <f t="shared" si="14"/>
        <v>0.35</v>
      </c>
      <c r="EL6" s="35">
        <f t="shared" si="14"/>
        <v>0.39</v>
      </c>
      <c r="EM6" s="35">
        <f t="shared" si="14"/>
        <v>0.43</v>
      </c>
      <c r="EN6" s="35">
        <f t="shared" si="14"/>
        <v>0.39</v>
      </c>
      <c r="EO6" s="34" t="str">
        <f>IF(EO7="","",IF(EO7="-","【-】","【"&amp;SUBSTITUTE(TEXT(EO7,"#,##0.00"),"-","△")&amp;"】"))</f>
        <v>【0.23】</v>
      </c>
    </row>
    <row r="7" spans="1:148" s="36" customFormat="1" x14ac:dyDescent="0.15">
      <c r="A7" s="28"/>
      <c r="B7" s="37">
        <v>2018</v>
      </c>
      <c r="C7" s="37">
        <v>271403</v>
      </c>
      <c r="D7" s="37">
        <v>46</v>
      </c>
      <c r="E7" s="37">
        <v>17</v>
      </c>
      <c r="F7" s="37">
        <v>1</v>
      </c>
      <c r="G7" s="37">
        <v>0</v>
      </c>
      <c r="H7" s="37" t="s">
        <v>95</v>
      </c>
      <c r="I7" s="37" t="s">
        <v>96</v>
      </c>
      <c r="J7" s="37" t="s">
        <v>97</v>
      </c>
      <c r="K7" s="37" t="s">
        <v>98</v>
      </c>
      <c r="L7" s="37" t="s">
        <v>99</v>
      </c>
      <c r="M7" s="37" t="s">
        <v>100</v>
      </c>
      <c r="N7" s="38" t="s">
        <v>101</v>
      </c>
      <c r="O7" s="38">
        <v>47.74</v>
      </c>
      <c r="P7" s="38">
        <v>98.29</v>
      </c>
      <c r="Q7" s="38">
        <v>82.68</v>
      </c>
      <c r="R7" s="38">
        <v>2770</v>
      </c>
      <c r="S7" s="38">
        <v>837773</v>
      </c>
      <c r="T7" s="38">
        <v>149.82</v>
      </c>
      <c r="U7" s="38">
        <v>5591.86</v>
      </c>
      <c r="V7" s="38">
        <v>821896</v>
      </c>
      <c r="W7" s="38">
        <v>101.21</v>
      </c>
      <c r="X7" s="38">
        <v>8120.7</v>
      </c>
      <c r="Y7" s="38">
        <v>105.25</v>
      </c>
      <c r="Z7" s="38">
        <v>103.47</v>
      </c>
      <c r="AA7" s="38">
        <v>107.31</v>
      </c>
      <c r="AB7" s="38">
        <v>106.28</v>
      </c>
      <c r="AC7" s="38">
        <v>106.66</v>
      </c>
      <c r="AD7" s="38">
        <v>108.24</v>
      </c>
      <c r="AE7" s="38">
        <v>108.59</v>
      </c>
      <c r="AF7" s="38">
        <v>109.1</v>
      </c>
      <c r="AG7" s="38">
        <v>109.39</v>
      </c>
      <c r="AH7" s="38">
        <v>109.5</v>
      </c>
      <c r="AI7" s="38">
        <v>108.69</v>
      </c>
      <c r="AJ7" s="38">
        <v>24.34</v>
      </c>
      <c r="AK7" s="38">
        <v>22.81</v>
      </c>
      <c r="AL7" s="38">
        <v>14.99</v>
      </c>
      <c r="AM7" s="38">
        <v>9.26</v>
      </c>
      <c r="AN7" s="38">
        <v>0.53</v>
      </c>
      <c r="AO7" s="38">
        <v>0.61</v>
      </c>
      <c r="AP7" s="38">
        <v>0.54</v>
      </c>
      <c r="AQ7" s="38">
        <v>0.36</v>
      </c>
      <c r="AR7" s="38">
        <v>0.22</v>
      </c>
      <c r="AS7" s="38">
        <v>0.01</v>
      </c>
      <c r="AT7" s="38">
        <v>3.28</v>
      </c>
      <c r="AU7" s="38">
        <v>38.67</v>
      </c>
      <c r="AV7" s="38">
        <v>40.01</v>
      </c>
      <c r="AW7" s="38">
        <v>41.52</v>
      </c>
      <c r="AX7" s="38">
        <v>48.71</v>
      </c>
      <c r="AY7" s="38">
        <v>44.58</v>
      </c>
      <c r="AZ7" s="38">
        <v>55.68</v>
      </c>
      <c r="BA7" s="38">
        <v>56.18</v>
      </c>
      <c r="BB7" s="38">
        <v>59.45</v>
      </c>
      <c r="BC7" s="38">
        <v>64.94</v>
      </c>
      <c r="BD7" s="38">
        <v>70.08</v>
      </c>
      <c r="BE7" s="38">
        <v>69.489999999999995</v>
      </c>
      <c r="BF7" s="38">
        <v>1113.27</v>
      </c>
      <c r="BG7" s="38">
        <v>1089.5899999999999</v>
      </c>
      <c r="BH7" s="38">
        <v>1023.12</v>
      </c>
      <c r="BI7" s="38">
        <v>1009.3</v>
      </c>
      <c r="BJ7" s="38">
        <v>984.86</v>
      </c>
      <c r="BK7" s="38">
        <v>627.59</v>
      </c>
      <c r="BL7" s="38">
        <v>594.09</v>
      </c>
      <c r="BM7" s="38">
        <v>576.02</v>
      </c>
      <c r="BN7" s="38">
        <v>549.48</v>
      </c>
      <c r="BO7" s="38">
        <v>537.13</v>
      </c>
      <c r="BP7" s="38">
        <v>682.78</v>
      </c>
      <c r="BQ7" s="38">
        <v>107.93</v>
      </c>
      <c r="BR7" s="38">
        <v>105.32</v>
      </c>
      <c r="BS7" s="38">
        <v>111.92</v>
      </c>
      <c r="BT7" s="38">
        <v>111.13</v>
      </c>
      <c r="BU7" s="38">
        <v>111.36</v>
      </c>
      <c r="BV7" s="38">
        <v>113.93</v>
      </c>
      <c r="BW7" s="38">
        <v>114.03</v>
      </c>
      <c r="BX7" s="38">
        <v>113.34</v>
      </c>
      <c r="BY7" s="38">
        <v>113.83</v>
      </c>
      <c r="BZ7" s="38">
        <v>112.43</v>
      </c>
      <c r="CA7" s="38">
        <v>100.91</v>
      </c>
      <c r="CB7" s="38">
        <v>164.89</v>
      </c>
      <c r="CC7" s="38">
        <v>168.08</v>
      </c>
      <c r="CD7" s="38">
        <v>158.16999999999999</v>
      </c>
      <c r="CE7" s="38">
        <v>157.78</v>
      </c>
      <c r="CF7" s="38">
        <v>158.72</v>
      </c>
      <c r="CG7" s="38">
        <v>116.77</v>
      </c>
      <c r="CH7" s="38">
        <v>116.93</v>
      </c>
      <c r="CI7" s="38">
        <v>117.4</v>
      </c>
      <c r="CJ7" s="38">
        <v>116.87</v>
      </c>
      <c r="CK7" s="38">
        <v>118.55</v>
      </c>
      <c r="CL7" s="38">
        <v>136.86000000000001</v>
      </c>
      <c r="CM7" s="38">
        <v>86.02</v>
      </c>
      <c r="CN7" s="38">
        <v>86.89</v>
      </c>
      <c r="CO7" s="38">
        <v>85.89</v>
      </c>
      <c r="CP7" s="38">
        <v>85.37</v>
      </c>
      <c r="CQ7" s="38">
        <v>69.349999999999994</v>
      </c>
      <c r="CR7" s="38">
        <v>59.58</v>
      </c>
      <c r="CS7" s="38">
        <v>58.79</v>
      </c>
      <c r="CT7" s="38">
        <v>59.16</v>
      </c>
      <c r="CU7" s="38">
        <v>59.44</v>
      </c>
      <c r="CV7" s="38">
        <v>57.38</v>
      </c>
      <c r="CW7" s="38">
        <v>58.98</v>
      </c>
      <c r="CX7" s="38">
        <v>94.21</v>
      </c>
      <c r="CY7" s="38">
        <v>94.02</v>
      </c>
      <c r="CZ7" s="38">
        <v>94.33</v>
      </c>
      <c r="DA7" s="38">
        <v>94.63</v>
      </c>
      <c r="DB7" s="38">
        <v>95.12</v>
      </c>
      <c r="DC7" s="38">
        <v>98.71</v>
      </c>
      <c r="DD7" s="38">
        <v>98.76</v>
      </c>
      <c r="DE7" s="38">
        <v>98.86</v>
      </c>
      <c r="DF7" s="38">
        <v>98.9</v>
      </c>
      <c r="DG7" s="38">
        <v>98.98</v>
      </c>
      <c r="DH7" s="38">
        <v>95.2</v>
      </c>
      <c r="DI7" s="38">
        <v>29.63</v>
      </c>
      <c r="DJ7" s="38">
        <v>31.27</v>
      </c>
      <c r="DK7" s="38">
        <v>33.31</v>
      </c>
      <c r="DL7" s="38">
        <v>35.380000000000003</v>
      </c>
      <c r="DM7" s="38">
        <v>37.1</v>
      </c>
      <c r="DN7" s="38">
        <v>42</v>
      </c>
      <c r="DO7" s="38">
        <v>43.2</v>
      </c>
      <c r="DP7" s="38">
        <v>44.55</v>
      </c>
      <c r="DQ7" s="38">
        <v>45.79</v>
      </c>
      <c r="DR7" s="38">
        <v>47.06</v>
      </c>
      <c r="DS7" s="38">
        <v>38.6</v>
      </c>
      <c r="DT7" s="38">
        <v>3.18</v>
      </c>
      <c r="DU7" s="38">
        <v>4.9400000000000004</v>
      </c>
      <c r="DV7" s="38">
        <v>5.81</v>
      </c>
      <c r="DW7" s="38">
        <v>7.72</v>
      </c>
      <c r="DX7" s="38">
        <v>8.1300000000000008</v>
      </c>
      <c r="DY7" s="38">
        <v>6.95</v>
      </c>
      <c r="DZ7" s="38">
        <v>7.39</v>
      </c>
      <c r="EA7" s="38">
        <v>8.25</v>
      </c>
      <c r="EB7" s="38">
        <v>9</v>
      </c>
      <c r="EC7" s="38">
        <v>9.6300000000000008</v>
      </c>
      <c r="ED7" s="38">
        <v>5.64</v>
      </c>
      <c r="EE7" s="38">
        <v>0</v>
      </c>
      <c r="EF7" s="38">
        <v>0.01</v>
      </c>
      <c r="EG7" s="38">
        <v>0.01</v>
      </c>
      <c r="EH7" s="38">
        <v>0.06</v>
      </c>
      <c r="EI7" s="38">
        <v>0.1</v>
      </c>
      <c r="EJ7" s="38">
        <v>0.38</v>
      </c>
      <c r="EK7" s="38">
        <v>0.35</v>
      </c>
      <c r="EL7" s="38">
        <v>0.39</v>
      </c>
      <c r="EM7" s="38">
        <v>0.43</v>
      </c>
      <c r="EN7" s="38">
        <v>0.39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堺市</cp:lastModifiedBy>
  <cp:lastPrinted>2020-01-29T01:35:29Z</cp:lastPrinted>
  <dcterms:created xsi:type="dcterms:W3CDTF">2019-12-05T04:45:23Z</dcterms:created>
  <dcterms:modified xsi:type="dcterms:W3CDTF">2020-01-29T01:54:04Z</dcterms:modified>
  <cp:category/>
</cp:coreProperties>
</file>