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kobe.local\top\02_作業文書\01_組織\平成31年度\05_行財政局\10_財政部\01_財務課\05 財政企画\11 財政状況資料集等\02.企業会計　経営比較分析表（H27～）\05.H31\05.H30地方公営企業決算状況調査\03.局より\下水\"/>
    </mc:Choice>
  </mc:AlternateContent>
  <workbookProtection workbookAlgorithmName="SHA-512" workbookHashValue="UNDDPj0eZDOnNsGNCLAB4HQddVyljQsPnNrMkmQdkDyb9dx442db+W+eDE13nYoKvF/Rg+WTAgs4x/gWtZw2Nw==" workbookSaltValue="fZNYL1DfdiuZ4zyyeoOlsg=="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 r="D10" i="5" l="1"/>
  <c r="E10" i="5"/>
  <c r="B10" i="5"/>
</calcChain>
</file>

<file path=xl/sharedStrings.xml><?xml version="1.0" encoding="utf-8"?>
<sst xmlns="http://schemas.openxmlformats.org/spreadsheetml/2006/main" count="232" uniqueCount="111">
  <si>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</si>
  <si>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</si>
  <si>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</si>
  <si>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</si>
  <si>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</si>
  <si>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</si>
  <si>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</si>
  <si>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</si>
  <si>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</si>
  <si>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</si>
  <si>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</si>
  <si>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</si>
  <si>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</si>
  <si>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</si>
  <si>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</si>
  <si>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</si>
  <si>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</si>
  <si>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</si>
  <si>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</si>
  <si>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</si>
  <si>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</si>
  <si>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</si>
  <si>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</si>
  <si>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</si>
  <si>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</si>
  <si>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</si>
  <si>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</si>
  <si>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</si>
  <si>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</si>
  <si>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</si>
  <si>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</si>
  <si>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</si>
  <si>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</si>
  <si>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</si>
  <si>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</si>
  <si>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</si>
  <si>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</si>
  <si>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</si>
  <si>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</si>
  <si>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</si>
  <si>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</si>
  <si>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</si>
  <si>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</si>
  <si>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</si>
  <si>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</si>
  <si>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</si>
  <si>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</si>
  <si>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</si>
  <si>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</si>
  <si>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</si>
  <si>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</si>
  <si>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</si>
  <si>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</si>
  <si>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</si>
  <si>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</si>
  <si>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</si>
  <si>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</si>
  <si>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</si>
  <si>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</si>
  <si>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</si>
  <si>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</si>
  <si>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</si>
  <si>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</si>
  <si>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</si>
  <si>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</si>
  <si>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</si>
  <si>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</si>
  <si>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</si>
  <si>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</si>
  <si>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</si>
  <si>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</si>
  <si>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</si>
  <si>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</si>
  <si>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</si>
  <si>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</si>
  <si>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</si>
  <si>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</si>
  <si>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</si>
  <si>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</si>
  <si>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</si>
  <si>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</si>
  <si>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</si>
  <si>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</si>
  <si>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</si>
  <si>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</si>
  <si>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</si>
  <si>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</si>
  <si>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</si>
  <si>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</si>
  <si>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</si>
  <si>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</si>
  <si>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</si>
  <si>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</si>
  <si>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</si>
  <si>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</si>
  <si>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</si>
  <si>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神戸市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</si>
  <si>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</si>
  <si>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</si>
  <si>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</si>
  <si>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</si>
  <si>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</si>
  <si>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</si>
  <si>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</si>
  <si>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</si>
  <si>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</si>
  <si>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</si>
  <si>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</si>
  <si>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特定環境保全公共下水道は、市街化調整区域の一部において公共下水道の整備を行ったものであり、処理区域内人口が約15,000人であり、使用料収入が少なくなっている。そのため、①や④については、費用や企業債残高に対する収益が少ない。
</t>
    <phoneticPr fontId="4"/>
  </si>
  <si>
    <t xml:space="preserve">①については、類似団体より数値が高く、施設の老朽化が進んでいるため、今後の改築更新に備える必要がある。
法定耐用年数を経過した管渠はまだ存在しないため、②や③の指標は０となっている。
</t>
    <phoneticPr fontId="4"/>
  </si>
  <si>
    <t xml:space="preserve">公共下水道を含めた下水道事業全体として、今後、下水道使用料収入が減少傾向にある一方で、老朽化した施設の改築更新費用が増加する見込みであるため、令和２年４月１日に使用料改定を実施する予定である。これにより、健全かつ効率的な経営を実施していく。
</t>
    <rPh sb="62" eb="64">
      <t>ミコ</t>
    </rPh>
    <rPh sb="71" eb="73">
      <t>レイワ</t>
    </rPh>
    <rPh sb="90" eb="92">
      <t>ヨテイ</t>
    </rPh>
    <rPh sb="102" eb="104">
      <t>ケンゼン</t>
    </rPh>
    <rPh sb="106" eb="109">
      <t>コウリツテキ</t>
    </rPh>
    <rPh sb="110" eb="112">
      <t>ケイエイ</t>
    </rPh>
    <rPh sb="113" eb="11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</si>
</sst>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6A-4158-849A-A990CB8A53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8D6A-4158-849A-A990CB8A53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21-40B7-938F-8ACC4955BE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0221-40B7-938F-8ACC4955BE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99.89</c:v>
                </c:pt>
                <c:pt idx="2">
                  <c:v>99.89</c:v>
                </c:pt>
                <c:pt idx="3">
                  <c:v>99.89</c:v>
                </c:pt>
                <c:pt idx="4">
                  <c:v>99.89</c:v>
                </c:pt>
              </c:numCache>
            </c:numRef>
          </c:val>
          <c:extLst>
            <c:ext xmlns:c16="http://schemas.microsoft.com/office/drawing/2014/chart" uri="{C3380CC4-5D6E-409C-BE32-E72D297353CC}">
              <c16:uniqueId val="{00000000-7727-495B-B166-2EF5506C21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7727-495B-B166-2EF5506C21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54.7</c:v>
                </c:pt>
                <c:pt idx="1">
                  <c:v>56.38</c:v>
                </c:pt>
                <c:pt idx="2">
                  <c:v>59.29</c:v>
                </c:pt>
                <c:pt idx="3">
                  <c:v>60.93</c:v>
                </c:pt>
                <c:pt idx="4">
                  <c:v>62.6</c:v>
                </c:pt>
              </c:numCache>
            </c:numRef>
          </c:val>
          <c:extLst>
            <c:ext xmlns:c16="http://schemas.microsoft.com/office/drawing/2014/chart" uri="{C3380CC4-5D6E-409C-BE32-E72D297353CC}">
              <c16:uniqueId val="{00000000-26AE-4CD3-A404-F21C2BC86F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26AE-4CD3-A404-F21C2BC86F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40.869999999999997</c:v>
                </c:pt>
                <c:pt idx="1">
                  <c:v>45.5</c:v>
                </c:pt>
                <c:pt idx="2">
                  <c:v>48.86</c:v>
                </c:pt>
                <c:pt idx="3">
                  <c:v>51.75</c:v>
                </c:pt>
                <c:pt idx="4">
                  <c:v>54.64</c:v>
                </c:pt>
              </c:numCache>
            </c:numRef>
          </c:val>
          <c:extLst>
            <c:ext xmlns:c16="http://schemas.microsoft.com/office/drawing/2014/chart" uri="{C3380CC4-5D6E-409C-BE32-E72D297353CC}">
              <c16:uniqueId val="{00000000-3C64-4D2C-B9B9-EFF0F68A98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3C64-4D2C-B9B9-EFF0F68A98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5B-41D2-B48C-B191FC8930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E15B-41D2-B48C-B191FC8930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91-4F88-B7FA-A39F3FEC4C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FE91-4F88-B7FA-A39F3FEC4C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formatCode="#,##0.00;&quot;△&quot;#,##0.00">
                  <c:v>0</c:v>
                </c:pt>
                <c:pt idx="4">
                  <c:v>0</c:v>
                </c:pt>
              </c:numCache>
            </c:numRef>
          </c:val>
          <c:extLst>
            <c:ext xmlns:c16="http://schemas.microsoft.com/office/drawing/2014/chart" uri="{C3380CC4-5D6E-409C-BE32-E72D297353CC}">
              <c16:uniqueId val="{00000000-D1BA-4BF6-82AA-62B2CF0B7B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D1BA-4BF6-82AA-62B2CF0B7B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6163.91</c:v>
                </c:pt>
                <c:pt idx="1">
                  <c:v>5728.3</c:v>
                </c:pt>
                <c:pt idx="2">
                  <c:v>5303.34</c:v>
                </c:pt>
                <c:pt idx="3">
                  <c:v>4803.1899999999996</c:v>
                </c:pt>
                <c:pt idx="4">
                  <c:v>4344.92</c:v>
                </c:pt>
              </c:numCache>
            </c:numRef>
          </c:val>
          <c:extLst>
            <c:ext xmlns:c16="http://schemas.microsoft.com/office/drawing/2014/chart" uri="{C3380CC4-5D6E-409C-BE32-E72D297353CC}">
              <c16:uniqueId val="{00000000-2D1B-44F0-9826-562EBE065B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2D1B-44F0-9826-562EBE065B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224.56</c:v>
                </c:pt>
                <c:pt idx="1">
                  <c:v>233.67</c:v>
                </c:pt>
                <c:pt idx="2">
                  <c:v>102.81</c:v>
                </c:pt>
                <c:pt idx="3">
                  <c:v>50</c:v>
                </c:pt>
                <c:pt idx="4">
                  <c:v>49.05</c:v>
                </c:pt>
              </c:numCache>
            </c:numRef>
          </c:val>
          <c:extLst>
            <c:ext xmlns:c16="http://schemas.microsoft.com/office/drawing/2014/chart" uri="{C3380CC4-5D6E-409C-BE32-E72D297353CC}">
              <c16:uniqueId val="{00000000-19DB-411B-B358-977B2B6C1A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19DB-411B-B358-977B2B6C1A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33.49</c:v>
                </c:pt>
                <c:pt idx="1">
                  <c:v>32.15</c:v>
                </c:pt>
                <c:pt idx="2">
                  <c:v>72.930000000000007</c:v>
                </c:pt>
                <c:pt idx="3">
                  <c:v>150</c:v>
                </c:pt>
                <c:pt idx="4">
                  <c:v>152.55000000000001</c:v>
                </c:pt>
              </c:numCache>
            </c:numRef>
          </c:val>
          <c:extLst>
            <c:ext xmlns:c16="http://schemas.microsoft.com/office/drawing/2014/chart" uri="{C3380CC4-5D6E-409C-BE32-E72D297353CC}">
              <c16:uniqueId val="{00000000-1CD4-44AB-80FC-403FD70C5C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1CD4-44AB-80FC-403FD70C5C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兵庫県　神戸市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1538025</v>
      </c>
      <c r="AM8" s="50"/>
      <c r="AN8" s="50"/>
      <c r="AO8" s="50"/>
      <c r="AP8" s="50"/>
      <c r="AQ8" s="50"/>
      <c r="AR8" s="50"/>
      <c r="AS8" s="50"/>
      <c r="AT8" s="45">
        <f>データ!T6</f>
        <v>557.02</v>
      </c>
      <c r="AU8" s="45"/>
      <c r="AV8" s="45"/>
      <c r="AW8" s="45"/>
      <c r="AX8" s="45"/>
      <c r="AY8" s="45"/>
      <c r="AZ8" s="45"/>
      <c r="BA8" s="45"/>
      <c r="BB8" s="45">
        <f>データ!U6</f>
        <v>2761.17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44.22</v>
      </c>
      <c r="J10" s="45"/>
      <c r="K10" s="45"/>
      <c r="L10" s="45"/>
      <c r="M10" s="45"/>
      <c r="N10" s="45"/>
      <c r="O10" s="45"/>
      <c r="P10" s="45">
        <f>データ!P6</f>
        <v>1.02</v>
      </c>
      <c r="Q10" s="45"/>
      <c r="R10" s="45"/>
      <c r="S10" s="45"/>
      <c r="T10" s="45"/>
      <c r="U10" s="45"/>
      <c r="V10" s="45"/>
      <c r="W10" s="45">
        <f>データ!Q6</f>
        <v>100</v>
      </c>
      <c r="X10" s="45"/>
      <c r="Y10" s="45"/>
      <c r="Z10" s="45"/>
      <c r="AA10" s="45"/>
      <c r="AB10" s="45"/>
      <c r="AC10" s="45"/>
      <c r="AD10" s="50">
        <f>データ!R6</f>
        <v>1566</v>
      </c>
      <c r="AE10" s="50"/>
      <c r="AF10" s="50"/>
      <c r="AG10" s="50"/>
      <c r="AH10" s="50"/>
      <c r="AI10" s="50"/>
      <c r="AJ10" s="50"/>
      <c r="AK10" s="2"/>
      <c r="AL10" s="50">
        <f>データ!V6</f>
        <v>15599</v>
      </c>
      <c r="AM10" s="50"/>
      <c r="AN10" s="50"/>
      <c r="AO10" s="50"/>
      <c r="AP10" s="50"/>
      <c r="AQ10" s="50"/>
      <c r="AR10" s="50"/>
      <c r="AS10" s="50"/>
      <c r="AT10" s="45">
        <f>データ!W6</f>
        <v>1.39</v>
      </c>
      <c r="AU10" s="45"/>
      <c r="AV10" s="45"/>
      <c r="AW10" s="45"/>
      <c r="AX10" s="45"/>
      <c r="AY10" s="45"/>
      <c r="AZ10" s="45"/>
      <c r="BA10" s="45"/>
      <c r="BB10" s="45">
        <f>データ!X6</f>
        <v>11222.3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jc+zBFqvOMy45EP/aLy/bFUOi7JPfKqLfIWh8ekZOYo/wqPrIYmMMHMTwjiTjCt8SieCGF6AOX1Gcc02N4Do5w==" saltValue="H27ui7hy6VeR7VL/N5x34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281000</v>
      </c>
      <c r="D6" s="33">
        <f t="shared" si="3"/>
        <v>46</v>
      </c>
      <c r="E6" s="33">
        <f t="shared" si="3"/>
        <v>17</v>
      </c>
      <c r="F6" s="33">
        <f t="shared" si="3"/>
        <v>4</v>
      </c>
      <c r="G6" s="33">
        <f t="shared" si="3"/>
        <v>0</v>
      </c>
      <c r="H6" s="33" t="str">
        <f t="shared" si="3"/>
        <v>兵庫県　神戸市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44.22</v>
      </c>
      <c r="P6" s="34">
        <f t="shared" si="3"/>
        <v>1.02</v>
      </c>
      <c r="Q6" s="34">
        <f t="shared" si="3"/>
        <v>100</v>
      </c>
      <c r="R6" s="34">
        <f t="shared" si="3"/>
        <v>1566</v>
      </c>
      <c r="S6" s="34">
        <f t="shared" si="3"/>
        <v>1538025</v>
      </c>
      <c r="T6" s="34">
        <f t="shared" si="3"/>
        <v>557.02</v>
      </c>
      <c r="U6" s="34">
        <f t="shared" si="3"/>
        <v>2761.17</v>
      </c>
      <c r="V6" s="34">
        <f t="shared" si="3"/>
        <v>15599</v>
      </c>
      <c r="W6" s="34">
        <f t="shared" si="3"/>
        <v>1.39</v>
      </c>
      <c r="X6" s="34">
        <f t="shared" si="3"/>
        <v>11222.3</v>
      </c>
      <c r="Y6" s="35">
        <f>IF(Y7="",NA(),Y7)</f>
        <v>54.7</v>
      </c>
      <c r="Z6" s="35">
        <f t="shared" ref="Z6:AH6" si="4">IF(Z7="",NA(),Z7)</f>
        <v>56.38</v>
      </c>
      <c r="AA6" s="35">
        <f t="shared" si="4"/>
        <v>59.29</v>
      </c>
      <c r="AB6" s="35">
        <f t="shared" si="4"/>
        <v>60.93</v>
      </c>
      <c r="AC6" s="35">
        <f t="shared" si="4"/>
        <v>62.6</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t="str">
        <f>IF(AU7="",NA(),AU7)</f>
        <v>-</v>
      </c>
      <c r="AV6" s="35" t="str">
        <f t="shared" ref="AV6:BD6" si="6">IF(AV7="",NA(),AV7)</f>
        <v>-</v>
      </c>
      <c r="AW6" s="35" t="str">
        <f t="shared" si="6"/>
        <v>-</v>
      </c>
      <c r="AX6" s="34">
        <f t="shared" si="6"/>
        <v>0</v>
      </c>
      <c r="AY6" s="35" t="str">
        <f t="shared" si="6"/>
        <v>-</v>
      </c>
      <c r="AZ6" s="35">
        <f t="shared" si="6"/>
        <v>63.22</v>
      </c>
      <c r="BA6" s="35">
        <f t="shared" si="6"/>
        <v>49.07</v>
      </c>
      <c r="BB6" s="35">
        <f t="shared" si="6"/>
        <v>46.78</v>
      </c>
      <c r="BC6" s="35">
        <f t="shared" si="6"/>
        <v>47.44</v>
      </c>
      <c r="BD6" s="35">
        <f t="shared" si="6"/>
        <v>49.18</v>
      </c>
      <c r="BE6" s="34" t="str">
        <f>IF(BE7="","",IF(BE7="-","【-】","【"&amp;SUBSTITUTE(TEXT(BE7,"#,##0.00"),"-","△")&amp;"】"))</f>
        <v>【54.23】</v>
      </c>
      <c r="BF6" s="35">
        <f>IF(BF7="",NA(),BF7)</f>
        <v>6163.91</v>
      </c>
      <c r="BG6" s="35">
        <f t="shared" ref="BG6:BO6" si="7">IF(BG7="",NA(),BG7)</f>
        <v>5728.3</v>
      </c>
      <c r="BH6" s="35">
        <f t="shared" si="7"/>
        <v>5303.34</v>
      </c>
      <c r="BI6" s="35">
        <f t="shared" si="7"/>
        <v>4803.1899999999996</v>
      </c>
      <c r="BJ6" s="35">
        <f t="shared" si="7"/>
        <v>4344.92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224.56</v>
      </c>
      <c r="BR6" s="35">
        <f t="shared" ref="BR6:BZ6" si="8">IF(BR7="",NA(),BR7)</f>
        <v>233.67</v>
      </c>
      <c r="BS6" s="35">
        <f t="shared" si="8"/>
        <v>102.81</v>
      </c>
      <c r="BT6" s="35">
        <f t="shared" si="8"/>
        <v>50</v>
      </c>
      <c r="BU6" s="35">
        <f t="shared" si="8"/>
        <v>49.05</v>
      </c>
      <c r="BV6" s="35">
        <f t="shared" si="8"/>
        <v>66.56</v>
      </c>
      <c r="BW6" s="35">
        <f t="shared" si="8"/>
        <v>66.22</v>
      </c>
      <c r="BX6" s="35">
        <f t="shared" si="8"/>
        <v>69.87</v>
      </c>
      <c r="BY6" s="35">
        <f t="shared" si="8"/>
        <v>74.3</v>
      </c>
      <c r="BZ6" s="35">
        <f t="shared" si="8"/>
        <v>72.260000000000005</v>
      </c>
      <c r="CA6" s="34" t="str">
        <f>IF(CA7="","",IF(CA7="-","【-】","【"&amp;SUBSTITUTE(TEXT(CA7,"#,##0.00"),"-","△")&amp;"】"))</f>
        <v>【74.48】</v>
      </c>
      <c r="CB6" s="35">
        <f>IF(CB7="",NA(),CB7)</f>
        <v>33.49</v>
      </c>
      <c r="CC6" s="35">
        <f t="shared" ref="CC6:CK6" si="9">IF(CC7="",NA(),CC7)</f>
        <v>32.15</v>
      </c>
      <c r="CD6" s="35">
        <f t="shared" si="9"/>
        <v>72.930000000000007</v>
      </c>
      <c r="CE6" s="35">
        <f t="shared" si="9"/>
        <v>150</v>
      </c>
      <c r="CF6" s="35">
        <f t="shared" si="9"/>
        <v>152.55000000000001</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100</v>
      </c>
      <c r="CY6" s="35">
        <f t="shared" ref="CY6:DG6" si="11">IF(CY7="",NA(),CY7)</f>
        <v>99.89</v>
      </c>
      <c r="CZ6" s="35">
        <f t="shared" si="11"/>
        <v>99.89</v>
      </c>
      <c r="DA6" s="35">
        <f t="shared" si="11"/>
        <v>99.89</v>
      </c>
      <c r="DB6" s="35">
        <f t="shared" si="11"/>
        <v>99.89</v>
      </c>
      <c r="DC6" s="35">
        <f t="shared" si="11"/>
        <v>82.35</v>
      </c>
      <c r="DD6" s="35">
        <f t="shared" si="11"/>
        <v>82.9</v>
      </c>
      <c r="DE6" s="35">
        <f t="shared" si="11"/>
        <v>83.5</v>
      </c>
      <c r="DF6" s="35">
        <f t="shared" si="11"/>
        <v>83.06</v>
      </c>
      <c r="DG6" s="35">
        <f t="shared" si="11"/>
        <v>83.32</v>
      </c>
      <c r="DH6" s="34" t="str">
        <f>IF(DH7="","",IF(DH7="-","【-】","【"&amp;SUBSTITUTE(TEXT(DH7,"#,##0.00"),"-","△")&amp;"】"))</f>
        <v>【83.36】</v>
      </c>
      <c r="DI6" s="35">
        <f>IF(DI7="",NA(),DI7)</f>
        <v>40.869999999999997</v>
      </c>
      <c r="DJ6" s="35">
        <f t="shared" ref="DJ6:DR6" si="12">IF(DJ7="",NA(),DJ7)</f>
        <v>45.5</v>
      </c>
      <c r="DK6" s="35">
        <f t="shared" si="12"/>
        <v>48.86</v>
      </c>
      <c r="DL6" s="35">
        <f t="shared" si="12"/>
        <v>51.75</v>
      </c>
      <c r="DM6" s="35">
        <f t="shared" si="12"/>
        <v>54.64</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2">
      <c r="A7" s="28"/>
      <c r="B7" s="37">
        <v>2018</v>
      </c>
      <c r="C7" s="37">
        <v>281000</v>
      </c>
      <c r="D7" s="37">
        <v>46</v>
      </c>
      <c r="E7" s="37">
        <v>17</v>
      </c>
      <c r="F7" s="37">
        <v>4</v>
      </c>
      <c r="G7" s="37">
        <v>0</v>
      </c>
      <c r="H7" s="37" t="s">
        <v>96</v>
      </c>
      <c r="I7" s="37" t="s">
        <v>97</v>
      </c>
      <c r="J7" s="37" t="s">
        <v>98</v>
      </c>
      <c r="K7" s="37" t="s">
        <v>99</v>
      </c>
      <c r="L7" s="37" t="s">
        <v>100</v>
      </c>
      <c r="M7" s="37" t="s">
        <v>101</v>
      </c>
      <c r="N7" s="38" t="s">
        <v>102</v>
      </c>
      <c r="O7" s="38">
        <v>44.22</v>
      </c>
      <c r="P7" s="38">
        <v>1.02</v>
      </c>
      <c r="Q7" s="38">
        <v>100</v>
      </c>
      <c r="R7" s="38">
        <v>1566</v>
      </c>
      <c r="S7" s="38">
        <v>1538025</v>
      </c>
      <c r="T7" s="38">
        <v>557.02</v>
      </c>
      <c r="U7" s="38">
        <v>2761.17</v>
      </c>
      <c r="V7" s="38">
        <v>15599</v>
      </c>
      <c r="W7" s="38">
        <v>1.39</v>
      </c>
      <c r="X7" s="38">
        <v>11222.3</v>
      </c>
      <c r="Y7" s="38">
        <v>54.7</v>
      </c>
      <c r="Z7" s="38">
        <v>56.38</v>
      </c>
      <c r="AA7" s="38">
        <v>59.29</v>
      </c>
      <c r="AB7" s="38">
        <v>60.93</v>
      </c>
      <c r="AC7" s="38">
        <v>62.6</v>
      </c>
      <c r="AD7" s="38">
        <v>101.24</v>
      </c>
      <c r="AE7" s="38">
        <v>100.94</v>
      </c>
      <c r="AF7" s="38">
        <v>100.85</v>
      </c>
      <c r="AG7" s="38">
        <v>102.13</v>
      </c>
      <c r="AH7" s="38">
        <v>101.72</v>
      </c>
      <c r="AI7" s="38">
        <v>101.92</v>
      </c>
      <c r="AJ7" s="38">
        <v>0</v>
      </c>
      <c r="AK7" s="38">
        <v>0</v>
      </c>
      <c r="AL7" s="38">
        <v>0</v>
      </c>
      <c r="AM7" s="38">
        <v>0</v>
      </c>
      <c r="AN7" s="38">
        <v>0</v>
      </c>
      <c r="AO7" s="38">
        <v>184.13</v>
      </c>
      <c r="AP7" s="38">
        <v>101.85</v>
      </c>
      <c r="AQ7" s="38">
        <v>110.77</v>
      </c>
      <c r="AR7" s="38">
        <v>109.51</v>
      </c>
      <c r="AS7" s="38">
        <v>112.88</v>
      </c>
      <c r="AT7" s="38">
        <v>88.06</v>
      </c>
      <c r="AU7" s="38" t="s">
        <v>102</v>
      </c>
      <c r="AV7" s="38" t="s">
        <v>102</v>
      </c>
      <c r="AW7" s="38" t="s">
        <v>102</v>
      </c>
      <c r="AX7" s="38">
        <v>0</v>
      </c>
      <c r="AY7" s="38" t="s">
        <v>102</v>
      </c>
      <c r="AZ7" s="38">
        <v>63.22</v>
      </c>
      <c r="BA7" s="38">
        <v>49.07</v>
      </c>
      <c r="BB7" s="38">
        <v>46.78</v>
      </c>
      <c r="BC7" s="38">
        <v>47.44</v>
      </c>
      <c r="BD7" s="38">
        <v>49.18</v>
      </c>
      <c r="BE7" s="38">
        <v>54.23</v>
      </c>
      <c r="BF7" s="38">
        <v>6163.91</v>
      </c>
      <c r="BG7" s="38">
        <v>5728.3</v>
      </c>
      <c r="BH7" s="38">
        <v>5303.34</v>
      </c>
      <c r="BI7" s="38">
        <v>4803.1899999999996</v>
      </c>
      <c r="BJ7" s="38">
        <v>4344.92</v>
      </c>
      <c r="BK7" s="38">
        <v>1436</v>
      </c>
      <c r="BL7" s="38">
        <v>1434.89</v>
      </c>
      <c r="BM7" s="38">
        <v>1298.9100000000001</v>
      </c>
      <c r="BN7" s="38">
        <v>1243.71</v>
      </c>
      <c r="BO7" s="38">
        <v>1194.1500000000001</v>
      </c>
      <c r="BP7" s="38">
        <v>1209.4000000000001</v>
      </c>
      <c r="BQ7" s="38">
        <v>224.56</v>
      </c>
      <c r="BR7" s="38">
        <v>233.67</v>
      </c>
      <c r="BS7" s="38">
        <v>102.81</v>
      </c>
      <c r="BT7" s="38">
        <v>50</v>
      </c>
      <c r="BU7" s="38">
        <v>49.05</v>
      </c>
      <c r="BV7" s="38">
        <v>66.56</v>
      </c>
      <c r="BW7" s="38">
        <v>66.22</v>
      </c>
      <c r="BX7" s="38">
        <v>69.87</v>
      </c>
      <c r="BY7" s="38">
        <v>74.3</v>
      </c>
      <c r="BZ7" s="38">
        <v>72.260000000000005</v>
      </c>
      <c r="CA7" s="38">
        <v>74.48</v>
      </c>
      <c r="CB7" s="38">
        <v>33.49</v>
      </c>
      <c r="CC7" s="38">
        <v>32.15</v>
      </c>
      <c r="CD7" s="38">
        <v>72.930000000000007</v>
      </c>
      <c r="CE7" s="38">
        <v>150</v>
      </c>
      <c r="CF7" s="38">
        <v>152.55000000000001</v>
      </c>
      <c r="CG7" s="38">
        <v>244.29</v>
      </c>
      <c r="CH7" s="38">
        <v>246.72</v>
      </c>
      <c r="CI7" s="38">
        <v>234.96</v>
      </c>
      <c r="CJ7" s="38">
        <v>221.81</v>
      </c>
      <c r="CK7" s="38">
        <v>230.02</v>
      </c>
      <c r="CL7" s="38">
        <v>219.46</v>
      </c>
      <c r="CM7" s="38" t="s">
        <v>102</v>
      </c>
      <c r="CN7" s="38" t="s">
        <v>102</v>
      </c>
      <c r="CO7" s="38" t="s">
        <v>102</v>
      </c>
      <c r="CP7" s="38" t="s">
        <v>102</v>
      </c>
      <c r="CQ7" s="38" t="s">
        <v>102</v>
      </c>
      <c r="CR7" s="38">
        <v>43.58</v>
      </c>
      <c r="CS7" s="38">
        <v>41.35</v>
      </c>
      <c r="CT7" s="38">
        <v>42.9</v>
      </c>
      <c r="CU7" s="38">
        <v>43.36</v>
      </c>
      <c r="CV7" s="38">
        <v>42.56</v>
      </c>
      <c r="CW7" s="38">
        <v>42.82</v>
      </c>
      <c r="CX7" s="38">
        <v>100</v>
      </c>
      <c r="CY7" s="38">
        <v>99.89</v>
      </c>
      <c r="CZ7" s="38">
        <v>99.89</v>
      </c>
      <c r="DA7" s="38">
        <v>99.89</v>
      </c>
      <c r="DB7" s="38">
        <v>99.89</v>
      </c>
      <c r="DC7" s="38">
        <v>82.35</v>
      </c>
      <c r="DD7" s="38">
        <v>82.9</v>
      </c>
      <c r="DE7" s="38">
        <v>83.5</v>
      </c>
      <c r="DF7" s="38">
        <v>83.06</v>
      </c>
      <c r="DG7" s="38">
        <v>83.32</v>
      </c>
      <c r="DH7" s="38">
        <v>83.36</v>
      </c>
      <c r="DI7" s="38">
        <v>40.869999999999997</v>
      </c>
      <c r="DJ7" s="38">
        <v>45.5</v>
      </c>
      <c r="DK7" s="38">
        <v>48.86</v>
      </c>
      <c r="DL7" s="38">
        <v>51.75</v>
      </c>
      <c r="DM7" s="38">
        <v>54.64</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OTA</cp:lastModifiedBy>
  <cp:lastPrinted>2020-01-31T01:14:08Z</cp:lastPrinted>
  <dcterms:created xsi:type="dcterms:W3CDTF">2019-12-05T04:50:49Z</dcterms:created>
  <dcterms:modified xsi:type="dcterms:W3CDTF">2020-01-31T01:14:19Z</dcterms:modified>
  <cp:category/>
</cp:coreProperties>
</file>