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組織\平成31年度\11_建設局\06_道路部\02_計画課\02_計画係（自転車）\01_駐車場\02_平成31年度\08_照会関係回答\国\R2.1.18 経営比較分析表\"/>
    </mc:Choice>
  </mc:AlternateContent>
  <workbookProtection workbookAlgorithmName="SHA-512" workbookHashValue="F8/rv9g89lkt5CFKSOuMdgHqU5YRUavkWdffXY4RKKdL/P9sRMl5lZVOWetRU/HP06aYHP3j+lLO4sn13SDfnQ==" workbookSaltValue="1lvbDaEP6njJ7ADOrMR7R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IE76" i="4"/>
  <c r="GQ30" i="4"/>
  <c r="LT76" i="4"/>
  <c r="GQ51" i="4"/>
  <c r="LH30" i="4"/>
  <c r="BZ30" i="4"/>
  <c r="BZ51" i="4"/>
  <c r="BG51" i="4"/>
  <c r="BG30" i="4"/>
  <c r="FX51" i="4"/>
  <c r="HP76" i="4"/>
  <c r="AV76" i="4"/>
  <c r="KO51" i="4"/>
  <c r="KO30" i="4"/>
  <c r="LE76" i="4"/>
  <c r="FX30" i="4"/>
  <c r="HA76" i="4"/>
  <c r="AN51" i="4"/>
  <c r="FE30" i="4"/>
  <c r="AG76" i="4"/>
  <c r="KP76" i="4"/>
  <c r="FE51" i="4"/>
  <c r="JV30" i="4"/>
  <c r="AN30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<sst xmlns="http://schemas.openxmlformats.org/spreadsheetml/2006/main" count="278" uniqueCount="127">
  <si>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</si>
  <si>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</si>
  <si>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</si>
  <si>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</si>
  <si>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</si>
  <si>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</si>
  <si>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</si>
  <si>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</si>
  <si>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</si>
  <si>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</si>
  <si>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</si>
  <si>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</si>
  <si>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</si>
  <si>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</si>
  <si>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</si>
  <si>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</si>
  <si>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</si>
  <si>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</si>
  <si>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</si>
  <si>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</si>
  <si>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</si>
  <si>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</si>
  <si>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</si>
  <si>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</si>
  <si>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</si>
  <si>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</si>
  <si>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</si>
  <si>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</si>
  <si>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</si>
  <si>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</si>
  <si>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</si>
  <si>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</si>
  <si>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</si>
  <si>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</si>
  <si>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</si>
  <si>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</si>
  <si>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</si>
  <si>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</si>
  <si>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</si>
  <si>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</si>
  <si>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</si>
  <si>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</si>
  <si>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</si>
  <si>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</si>
  <si>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</si>
  <si>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</si>
  <si>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</si>
  <si>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</si>
  <si>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</si>
  <si>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</si>
  <si>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</si>
  <si>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</si>
  <si>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</si>
  <si>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</si>
  <si>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</si>
  <si>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</si>
  <si>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</si>
  <si>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</si>
  <si>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</si>
  <si>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</si>
  <si>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</si>
  <si>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</si>
  <si>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</si>
  <si>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</si>
  <si>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</si>
  <si>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</si>
  <si>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</si>
  <si>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</si>
  <si>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</si>
  <si>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</si>
  <si>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</si>
  <si>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</si>
  <si>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</si>
  <si>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</si>
  <si>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</si>
  <si>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</si>
  <si>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</si>
  <si>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</si>
  <si>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</si>
  <si>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</si>
  <si>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</si>
  <si>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</si>
  <si>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</si>
  <si>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</si>
  <si>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</si>
  <si>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</si>
  <si>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</si>
  <si>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</si>
  <si>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</si>
  <si>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</si>
  <si>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</si>
  <si>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</si>
  <si>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</si>
  <si>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</si>
  <si>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</si>
  <si>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</si>
  <si>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</si>
  <si>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</si>
  <si>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</si>
  <si>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</si>
  <si>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</si>
  <si>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</si>
  <si>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</si>
  <si>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</si>
  <si>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</si>
  <si>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</si>
  <si>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花隈駐車場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</si>
  <si>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</si>
  <si>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</si>
  <si>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</si>
  <si>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</si>
  <si>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</si>
  <si>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</si>
  <si>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</si>
  <si>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</si>
  <si>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</si>
  <si>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</si>
  <si>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</si>
  <si>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</si>
  <si>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</si>
  <si>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</si>
  <si>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</si>
  <si>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</si>
  <si>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100％を超えており黒字であるが、類似施設の平均よりは低い。④売上高GOP比率は、経年比較において減少傾向にあるが、⑤EBITDAとともに類似施設の平均を上回っており、健全な経営状態といえる。市街地中心部に立地しており、安定的な使用料収入を確保できることが要因である。</t>
    <rPh sb="1" eb="4">
      <t>シュウエキテキ</t>
    </rPh>
    <rPh sb="4" eb="6">
      <t>シュウシ</t>
    </rPh>
    <rPh sb="6" eb="8">
      <t>ヒリツ</t>
    </rPh>
    <rPh sb="18" eb="19">
      <t>コ</t>
    </rPh>
    <rPh sb="23" eb="25">
      <t>クロジ</t>
    </rPh>
    <rPh sb="30" eb="32">
      <t>ルイジ</t>
    </rPh>
    <rPh sb="32" eb="34">
      <t>シセツ</t>
    </rPh>
    <rPh sb="35" eb="37">
      <t>ヘイキン</t>
    </rPh>
    <rPh sb="40" eb="41">
      <t>ヒク</t>
    </rPh>
    <rPh sb="44" eb="46">
      <t>ウリアゲ</t>
    </rPh>
    <rPh sb="46" eb="47">
      <t>ダカ</t>
    </rPh>
    <rPh sb="50" eb="52">
      <t>ヒリツ</t>
    </rPh>
    <rPh sb="54" eb="56">
      <t>ケイネン</t>
    </rPh>
    <rPh sb="56" eb="58">
      <t>ヒカク</t>
    </rPh>
    <rPh sb="62" eb="64">
      <t>ゲンショウ</t>
    </rPh>
    <rPh sb="64" eb="66">
      <t>ケイコウ</t>
    </rPh>
    <rPh sb="82" eb="84">
      <t>ルイジ</t>
    </rPh>
    <rPh sb="84" eb="86">
      <t>シセツ</t>
    </rPh>
    <rPh sb="87" eb="89">
      <t>ヘイキン</t>
    </rPh>
    <rPh sb="90" eb="92">
      <t>ウワマワ</t>
    </rPh>
    <rPh sb="97" eb="99">
      <t>ケンゼン</t>
    </rPh>
    <rPh sb="100" eb="102">
      <t>ケイエイ</t>
    </rPh>
    <rPh sb="102" eb="104">
      <t>ジョウタイ</t>
    </rPh>
    <rPh sb="109" eb="112">
      <t>シガイチ</t>
    </rPh>
    <rPh sb="112" eb="115">
      <t>チュウシンブ</t>
    </rPh>
    <rPh sb="116" eb="118">
      <t>リッチ</t>
    </rPh>
    <rPh sb="123" eb="126">
      <t>アンテイテキ</t>
    </rPh>
    <rPh sb="127" eb="130">
      <t>シヨウリョウ</t>
    </rPh>
    <rPh sb="130" eb="132">
      <t>シュウニュウ</t>
    </rPh>
    <rPh sb="133" eb="135">
      <t>カクホ</t>
    </rPh>
    <rPh sb="141" eb="143">
      <t>ヨウイン</t>
    </rPh>
    <phoneticPr fontId="5"/>
  </si>
  <si>
    <t>⑪稼働率は類似施設の平均と比較して低い。理由としては、通勤目的の利用が高いなど１台当たりの駐車時間が長いことが考えられる。</t>
    <rPh sb="1" eb="3">
      <t>カドウ</t>
    </rPh>
    <rPh sb="3" eb="4">
      <t>リツ</t>
    </rPh>
    <rPh sb="5" eb="7">
      <t>ルイジ</t>
    </rPh>
    <rPh sb="7" eb="9">
      <t>シセツ</t>
    </rPh>
    <rPh sb="10" eb="12">
      <t>ヘイキン</t>
    </rPh>
    <rPh sb="13" eb="15">
      <t>ヒカク</t>
    </rPh>
    <rPh sb="17" eb="18">
      <t>ヒク</t>
    </rPh>
    <rPh sb="20" eb="22">
      <t>リユウ</t>
    </rPh>
    <rPh sb="27" eb="29">
      <t>ツウキン</t>
    </rPh>
    <rPh sb="29" eb="31">
      <t>モクテキ</t>
    </rPh>
    <rPh sb="32" eb="34">
      <t>リヨウ</t>
    </rPh>
    <rPh sb="35" eb="36">
      <t>タカ</t>
    </rPh>
    <rPh sb="40" eb="41">
      <t>ダイ</t>
    </rPh>
    <rPh sb="41" eb="42">
      <t>ア</t>
    </rPh>
    <rPh sb="45" eb="47">
      <t>チュウシャ</t>
    </rPh>
    <rPh sb="47" eb="49">
      <t>ジカン</t>
    </rPh>
    <rPh sb="50" eb="51">
      <t>ナガ</t>
    </rPh>
    <rPh sb="55" eb="56">
      <t>カンガ</t>
    </rPh>
    <phoneticPr fontId="5"/>
  </si>
  <si>
    <t>供用開始から50年が経過するため、⑧設備投資見込額は高い。⑩企業債残高対料金収入比率は平成30年度で０となったため、今後は必要な設備更新に対する投資を計画的に行っていく。</t>
    <rPh sb="0" eb="2">
      <t>キョウヨウ</t>
    </rPh>
    <rPh sb="2" eb="4">
      <t>カイシ</t>
    </rPh>
    <rPh sb="8" eb="9">
      <t>ネン</t>
    </rPh>
    <rPh sb="10" eb="12">
      <t>ケイカ</t>
    </rPh>
    <rPh sb="18" eb="20">
      <t>セツビ</t>
    </rPh>
    <rPh sb="20" eb="22">
      <t>トウシ</t>
    </rPh>
    <rPh sb="22" eb="24">
      <t>ミコ</t>
    </rPh>
    <rPh sb="24" eb="25">
      <t>ガク</t>
    </rPh>
    <rPh sb="26" eb="27">
      <t>タカ</t>
    </rPh>
    <rPh sb="30" eb="32">
      <t>キギョウ</t>
    </rPh>
    <rPh sb="32" eb="33">
      <t>サイ</t>
    </rPh>
    <rPh sb="33" eb="35">
      <t>ザンダカ</t>
    </rPh>
    <rPh sb="35" eb="36">
      <t>タイ</t>
    </rPh>
    <rPh sb="36" eb="38">
      <t>リョウキン</t>
    </rPh>
    <rPh sb="38" eb="40">
      <t>シュウニュウ</t>
    </rPh>
    <rPh sb="40" eb="42">
      <t>ヒリツ</t>
    </rPh>
    <rPh sb="43" eb="45">
      <t>ヘイセイ</t>
    </rPh>
    <rPh sb="47" eb="49">
      <t>ネンド</t>
    </rPh>
    <rPh sb="58" eb="60">
      <t>コンゴ</t>
    </rPh>
    <rPh sb="61" eb="63">
      <t>ヒツヨウ</t>
    </rPh>
    <rPh sb="64" eb="66">
      <t>セツビ</t>
    </rPh>
    <rPh sb="66" eb="68">
      <t>コウシン</t>
    </rPh>
    <rPh sb="69" eb="70">
      <t>タイ</t>
    </rPh>
    <rPh sb="72" eb="74">
      <t>トウシ</t>
    </rPh>
    <rPh sb="75" eb="78">
      <t>ケイカクテキ</t>
    </rPh>
    <rPh sb="79" eb="80">
      <t>オコナ</t>
    </rPh>
    <phoneticPr fontId="5"/>
  </si>
  <si>
    <t>稼働率は低いものの、黒字であることやキャッシュの利益が出ていることから、健全な経営状況だといえる。新たな取り組みとしてカーシェアリング事業を開始するなど、引き続き、指定管理者と連携しながら収益の増加及び安定化を目指していく。</t>
    <rPh sb="0" eb="2">
      <t>カドウ</t>
    </rPh>
    <rPh sb="2" eb="3">
      <t>リツ</t>
    </rPh>
    <rPh sb="4" eb="5">
      <t>ヒク</t>
    </rPh>
    <rPh sb="10" eb="12">
      <t>クロジ</t>
    </rPh>
    <rPh sb="24" eb="26">
      <t>リエキ</t>
    </rPh>
    <rPh sb="27" eb="28">
      <t>デ</t>
    </rPh>
    <rPh sb="36" eb="38">
      <t>ケンゼン</t>
    </rPh>
    <rPh sb="39" eb="41">
      <t>ケイエイ</t>
    </rPh>
    <rPh sb="41" eb="43">
      <t>ジョウキョウ</t>
    </rPh>
    <rPh sb="49" eb="50">
      <t>アラ</t>
    </rPh>
    <rPh sb="52" eb="53">
      <t>ト</t>
    </rPh>
    <rPh sb="54" eb="55">
      <t>ク</t>
    </rPh>
    <rPh sb="67" eb="69">
      <t>ジギョウ</t>
    </rPh>
    <rPh sb="70" eb="72">
      <t>カイシ</t>
    </rPh>
    <rPh sb="77" eb="78">
      <t>ヒ</t>
    </rPh>
    <rPh sb="79" eb="80">
      <t>ツヅ</t>
    </rPh>
    <rPh sb="82" eb="84">
      <t>シテイ</t>
    </rPh>
    <rPh sb="84" eb="87">
      <t>カンリシャ</t>
    </rPh>
    <rPh sb="88" eb="90">
      <t>レンケイ</t>
    </rPh>
    <rPh sb="94" eb="96">
      <t>シュウエキ</t>
    </rPh>
    <rPh sb="97" eb="99">
      <t>ゾウカ</t>
    </rPh>
    <rPh sb="99" eb="100">
      <t>オヨ</t>
    </rPh>
    <rPh sb="101" eb="104">
      <t>アンテイカ</t>
    </rPh>
    <rPh sb="105" eb="107">
      <t>メザ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</si>
</sst>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132.4</c:v>
                </c:pt>
                <c:pt idx="1">
                  <c:v>133.9</c:v>
                </c:pt>
                <c:pt idx="2">
                  <c:v>133.5</c:v>
                </c:pt>
                <c:pt idx="3">
                  <c:v>116.9</c:v>
                </c:pt>
                <c:pt idx="4">
                  <c:v>115.8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5-4FF1-BF31-4EE82B896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5-4FF1-BF31-4EE82B896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125.1</c:v>
                </c:pt>
                <c:pt idx="1">
                  <c:v>84</c:v>
                </c:pt>
                <c:pt idx="2">
                  <c:v>54.3</c:v>
                </c:pt>
                <c:pt idx="3">
                  <c:v>20.399999999999999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6-4F33-ACF9-6CDC454B5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6-4F33-ACF9-6CDC454B5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1D9-4AE1-905A-A6CCED1B4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9-4AE1-905A-A6CCED1B4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D54-4A1D-8850-A94FEF93D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4-4A1D-8850-A94FEF93D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8-4621-9242-8FEB7C82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58-4621-9242-8FEB7C82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2-43F4-B966-D2D18D4A1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2-43F4-B966-D2D18D4A1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134.5</c:v>
                </c:pt>
                <c:pt idx="1">
                  <c:v>141.9</c:v>
                </c:pt>
                <c:pt idx="2">
                  <c:v>138.4</c:v>
                </c:pt>
                <c:pt idx="3">
                  <c:v>141.5</c:v>
                </c:pt>
                <c:pt idx="4">
                  <c:v>141.1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4-4ABB-ACBF-835BCFD28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4-4ABB-ACBF-835BCFD28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81.7</c:v>
                </c:pt>
                <c:pt idx="1">
                  <c:v>82</c:v>
                </c:pt>
                <c:pt idx="2">
                  <c:v>59.2</c:v>
                </c:pt>
                <c:pt idx="3">
                  <c:v>47.5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1-4AC6-A16D-99FAEBFA6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1-4AC6-A16D-99FAEBFA6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52941</c:v>
                </c:pt>
                <c:pt idx="1">
                  <c:v>54695</c:v>
                </c:pt>
                <c:pt idx="2">
                  <c:v>53639</c:v>
                </c:pt>
                <c:pt idx="3">
                  <c:v>44454</c:v>
                </c:pt>
                <c:pt idx="4">
                  <c:v>32264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357-BE91-5304218A5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0-4357-BE91-5304218A5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兵庫県神戸市　花隈駐車場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8977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50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258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132.4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133.9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133.5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116.9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115.8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134.5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141.9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138.4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141.5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141.1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110.9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113.4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191.4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141.30000000000001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128.30000000000001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10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9.5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15.1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10.5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182.5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185.2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186.8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181.6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81.7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59.2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47.5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52941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54695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53639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44454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32264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202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177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145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108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90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18.2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17.5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14.3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11.8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8.6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37843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36318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37745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35151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29367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80687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125.1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84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54.3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20.399999999999999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351.1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278.89999999999998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205.5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187.9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139.69999999999999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rivk+txGuaYOBdYg1ri1YBe2scZEZrpLjxllnwXoFJQmPKbNrhNgRHMSxpngVXzuGW9n9hHEGRdKMErW7TGOg==" saltValue="5su4Pl9IIHPd75g1oW+vJ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100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101</v>
      </c>
      <c r="B6" s="60">
        <f>B8</f>
        <v>2018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兵庫県神戸市</v>
      </c>
      <c r="I6" s="60" t="str">
        <f t="shared" si="1"/>
        <v>花隈駐車場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50</v>
      </c>
      <c r="S6" s="62" t="str">
        <f t="shared" si="1"/>
        <v>駅</v>
      </c>
      <c r="T6" s="62" t="str">
        <f t="shared" si="1"/>
        <v>無</v>
      </c>
      <c r="U6" s="63">
        <f t="shared" si="1"/>
        <v>8977</v>
      </c>
      <c r="V6" s="63">
        <f t="shared" si="1"/>
        <v>258</v>
      </c>
      <c r="W6" s="63">
        <f t="shared" si="1"/>
        <v>400</v>
      </c>
      <c r="X6" s="62" t="str">
        <f t="shared" si="1"/>
        <v>代行制</v>
      </c>
      <c r="Y6" s="64">
        <f>IF(Y8="-",NA(),Y8)</f>
        <v>132.4</v>
      </c>
      <c r="Z6" s="64">
        <f t="shared" ref="Z6:AH6" si="2">IF(Z8="-",NA(),Z8)</f>
        <v>133.9</v>
      </c>
      <c r="AA6" s="64">
        <f t="shared" si="2"/>
        <v>133.5</v>
      </c>
      <c r="AB6" s="64">
        <f t="shared" si="2"/>
        <v>116.9</v>
      </c>
      <c r="AC6" s="64">
        <f t="shared" si="2"/>
        <v>115.8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81.7</v>
      </c>
      <c r="BG6" s="64">
        <f t="shared" ref="BG6:BO6" si="5">IF(BG8="-",NA(),BG8)</f>
        <v>82</v>
      </c>
      <c r="BH6" s="64">
        <f t="shared" si="5"/>
        <v>59.2</v>
      </c>
      <c r="BI6" s="64">
        <f t="shared" si="5"/>
        <v>47.5</v>
      </c>
      <c r="BJ6" s="64">
        <f t="shared" si="5"/>
        <v>34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52941</v>
      </c>
      <c r="BR6" s="65">
        <f t="shared" ref="BR6:BZ6" si="6">IF(BR8="-",NA(),BR8)</f>
        <v>54695</v>
      </c>
      <c r="BS6" s="65">
        <f t="shared" si="6"/>
        <v>53639</v>
      </c>
      <c r="BT6" s="65">
        <f t="shared" si="6"/>
        <v>44454</v>
      </c>
      <c r="BU6" s="65">
        <f t="shared" si="6"/>
        <v>32264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0</v>
      </c>
      <c r="CN6" s="63">
        <f t="shared" si="7"/>
        <v>80687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125.1</v>
      </c>
      <c r="DA6" s="64">
        <f t="shared" ref="DA6:DI6" si="8">IF(DA8="-",NA(),DA8)</f>
        <v>84</v>
      </c>
      <c r="DB6" s="64">
        <f t="shared" si="8"/>
        <v>54.3</v>
      </c>
      <c r="DC6" s="64">
        <f t="shared" si="8"/>
        <v>20.399999999999999</v>
      </c>
      <c r="DD6" s="64">
        <f t="shared" si="8"/>
        <v>0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134.5</v>
      </c>
      <c r="DL6" s="64">
        <f t="shared" ref="DL6:DT6" si="9">IF(DL8="-",NA(),DL8)</f>
        <v>141.9</v>
      </c>
      <c r="DM6" s="64">
        <f t="shared" si="9"/>
        <v>138.4</v>
      </c>
      <c r="DN6" s="64">
        <f t="shared" si="9"/>
        <v>141.5</v>
      </c>
      <c r="DO6" s="64">
        <f t="shared" si="9"/>
        <v>141.1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103</v>
      </c>
      <c r="B7" s="60">
        <f t="shared" ref="B7:X7" si="10">B8</f>
        <v>2018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兵庫県　神戸市</v>
      </c>
      <c r="I7" s="60" t="str">
        <f t="shared" si="10"/>
        <v>花隈駐車場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50</v>
      </c>
      <c r="S7" s="62" t="str">
        <f t="shared" si="10"/>
        <v>駅</v>
      </c>
      <c r="T7" s="62" t="str">
        <f t="shared" si="10"/>
        <v>無</v>
      </c>
      <c r="U7" s="63">
        <f t="shared" si="10"/>
        <v>8977</v>
      </c>
      <c r="V7" s="63">
        <f t="shared" si="10"/>
        <v>258</v>
      </c>
      <c r="W7" s="63">
        <f t="shared" si="10"/>
        <v>400</v>
      </c>
      <c r="X7" s="62" t="str">
        <f t="shared" si="10"/>
        <v>代行制</v>
      </c>
      <c r="Y7" s="64">
        <f>Y8</f>
        <v>132.4</v>
      </c>
      <c r="Z7" s="64">
        <f t="shared" ref="Z7:AH7" si="11">Z8</f>
        <v>133.9</v>
      </c>
      <c r="AA7" s="64">
        <f t="shared" si="11"/>
        <v>133.5</v>
      </c>
      <c r="AB7" s="64">
        <f t="shared" si="11"/>
        <v>116.9</v>
      </c>
      <c r="AC7" s="64">
        <f t="shared" si="11"/>
        <v>115.8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81.7</v>
      </c>
      <c r="BG7" s="64">
        <f t="shared" ref="BG7:BO7" si="14">BG8</f>
        <v>82</v>
      </c>
      <c r="BH7" s="64">
        <f t="shared" si="14"/>
        <v>59.2</v>
      </c>
      <c r="BI7" s="64">
        <f t="shared" si="14"/>
        <v>47.5</v>
      </c>
      <c r="BJ7" s="64">
        <f t="shared" si="14"/>
        <v>34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52941</v>
      </c>
      <c r="BR7" s="65">
        <f t="shared" ref="BR7:BZ7" si="15">BR8</f>
        <v>54695</v>
      </c>
      <c r="BS7" s="65">
        <f t="shared" si="15"/>
        <v>53639</v>
      </c>
      <c r="BT7" s="65">
        <f t="shared" si="15"/>
        <v>44454</v>
      </c>
      <c r="BU7" s="65">
        <f t="shared" si="15"/>
        <v>32264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102</v>
      </c>
      <c r="CL7" s="61"/>
      <c r="CM7" s="63">
        <f>CM8</f>
        <v>0</v>
      </c>
      <c r="CN7" s="63">
        <f>CN8</f>
        <v>80687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102</v>
      </c>
      <c r="CY7" s="61"/>
      <c r="CZ7" s="64">
        <f>CZ8</f>
        <v>125.1</v>
      </c>
      <c r="DA7" s="64">
        <f t="shared" ref="DA7:DI7" si="16">DA8</f>
        <v>84</v>
      </c>
      <c r="DB7" s="64">
        <f t="shared" si="16"/>
        <v>54.3</v>
      </c>
      <c r="DC7" s="64">
        <f t="shared" si="16"/>
        <v>20.399999999999999</v>
      </c>
      <c r="DD7" s="64">
        <f t="shared" si="16"/>
        <v>0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134.5</v>
      </c>
      <c r="DL7" s="64">
        <f t="shared" ref="DL7:DT7" si="17">DL8</f>
        <v>141.9</v>
      </c>
      <c r="DM7" s="64">
        <f t="shared" si="17"/>
        <v>138.4</v>
      </c>
      <c r="DN7" s="64">
        <f t="shared" si="17"/>
        <v>141.5</v>
      </c>
      <c r="DO7" s="64">
        <f t="shared" si="17"/>
        <v>141.1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15">
      <c r="A8" s="49"/>
      <c r="B8" s="67">
        <v>2018</v>
      </c>
      <c r="C8" s="67">
        <v>281000</v>
      </c>
      <c r="D8" s="67">
        <v>47</v>
      </c>
      <c r="E8" s="67">
        <v>14</v>
      </c>
      <c r="F8" s="67">
        <v>0</v>
      </c>
      <c r="G8" s="67">
        <v>2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50</v>
      </c>
      <c r="S8" s="69" t="s">
        <v>115</v>
      </c>
      <c r="T8" s="69" t="s">
        <v>116</v>
      </c>
      <c r="U8" s="70">
        <v>8977</v>
      </c>
      <c r="V8" s="70">
        <v>258</v>
      </c>
      <c r="W8" s="70">
        <v>400</v>
      </c>
      <c r="X8" s="69" t="s">
        <v>117</v>
      </c>
      <c r="Y8" s="71">
        <v>132.4</v>
      </c>
      <c r="Z8" s="71">
        <v>133.9</v>
      </c>
      <c r="AA8" s="71">
        <v>133.5</v>
      </c>
      <c r="AB8" s="71">
        <v>116.9</v>
      </c>
      <c r="AC8" s="71">
        <v>115.8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81.7</v>
      </c>
      <c r="BG8" s="71">
        <v>82</v>
      </c>
      <c r="BH8" s="71">
        <v>59.2</v>
      </c>
      <c r="BI8" s="71">
        <v>47.5</v>
      </c>
      <c r="BJ8" s="71">
        <v>34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52941</v>
      </c>
      <c r="BR8" s="72">
        <v>54695</v>
      </c>
      <c r="BS8" s="72">
        <v>53639</v>
      </c>
      <c r="BT8" s="73">
        <v>44454</v>
      </c>
      <c r="BU8" s="73">
        <v>32264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0</v>
      </c>
      <c r="CN8" s="70">
        <v>80687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125.1</v>
      </c>
      <c r="DA8" s="71">
        <v>84</v>
      </c>
      <c r="DB8" s="71">
        <v>54.3</v>
      </c>
      <c r="DC8" s="71">
        <v>20.399999999999999</v>
      </c>
      <c r="DD8" s="71">
        <v>0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134.5</v>
      </c>
      <c r="DL8" s="71">
        <v>141.9</v>
      </c>
      <c r="DM8" s="71">
        <v>138.4</v>
      </c>
      <c r="DN8" s="71">
        <v>141.5</v>
      </c>
      <c r="DO8" s="71">
        <v>141.1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2020-01-18T10:51:07Z</cp:lastPrinted>
  <dcterms:created xsi:type="dcterms:W3CDTF">2019-12-05T07:25:53Z</dcterms:created>
  <dcterms:modified xsi:type="dcterms:W3CDTF">2020-01-28T05:13:46Z</dcterms:modified>
  <cp:category/>
</cp:coreProperties>
</file>