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組織\平成31年度\05_行財政局\10_財政部\01_財務課\05 財政企画\11 財政状況資料集等\02.企業会計　経営比較分析表（H27～）\05.H31\05.H30地方公営企業決算状況調査\03.局より\駐車場\"/>
    </mc:Choice>
  </mc:AlternateContent>
  <workbookProtection workbookAlgorithmName="SHA-512" workbookHashValue="aF+RGKYZ8zMTQqUbFZb/fupT82YAstUc5hcvxAzFKsIXVt5SFhTABvAqkHSlZQApB7FMdhl/pcYntDJ35lWaiA==" workbookSaltValue="m/N10D1p9QlkZXAZZGMJbw==" workbookSpinCount="100000" lockStructure="1"/>
  <bookViews>
    <workbookView xWindow="0" yWindow="0" windowWidth="15360" windowHeight="764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CS30" i="4"/>
  <c r="MI76" i="4"/>
  <c r="HJ51" i="4"/>
  <c r="MA30" i="4"/>
  <c r="IT76" i="4"/>
  <c r="CS51" i="4"/>
  <c r="HJ30" i="4"/>
  <c r="C11" i="5"/>
  <c r="D11" i="5"/>
  <c r="E11" i="5"/>
  <c r="B11" i="5"/>
  <c r="BZ30" i="4" l="1"/>
  <c r="BK76" i="4"/>
  <c r="LH51" i="4"/>
  <c r="GQ51" i="4"/>
  <c r="IE76" i="4"/>
  <c r="LT76" i="4"/>
  <c r="LH30" i="4"/>
  <c r="GQ30" i="4"/>
  <c r="BZ51" i="4"/>
  <c r="HP76" i="4"/>
  <c r="BG51" i="4"/>
  <c r="FX30" i="4"/>
  <c r="FX51" i="4"/>
  <c r="BG30" i="4"/>
  <c r="AV76" i="4"/>
  <c r="KO30" i="4"/>
  <c r="KO51" i="4"/>
  <c r="LE76" i="4"/>
  <c r="KP76" i="4"/>
  <c r="FE51" i="4"/>
  <c r="JV30" i="4"/>
  <c r="HA76" i="4"/>
  <c r="AN51" i="4"/>
  <c r="FE30" i="4"/>
  <c r="AN30" i="4"/>
  <c r="JV51" i="4"/>
  <c r="AG76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<sst xmlns="http://schemas.openxmlformats.org/spreadsheetml/2006/main" count="278" uniqueCount="127">
  <si>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</si>
  <si>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</si>
  <si>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</si>
  <si>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</si>
  <si>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</si>
  <si>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</si>
  <si>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</si>
  <si>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</si>
  <si>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</si>
  <si>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</si>
  <si>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</si>
  <si>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</si>
  <si>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</si>
  <si>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</si>
  <si>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</si>
  <si>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</si>
  <si>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</si>
  <si>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</si>
  <si>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</si>
  <si>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</si>
  <si>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</si>
  <si>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</si>
  <si>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</si>
  <si>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</si>
  <si>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</si>
  <si>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</si>
  <si>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</si>
  <si>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</si>
  <si>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</si>
  <si>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</si>
  <si>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</si>
  <si>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</si>
  <si>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</si>
  <si>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</si>
  <si>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</si>
  <si>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</si>
  <si>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</si>
  <si>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</si>
  <si>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</si>
  <si>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</si>
  <si>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</si>
  <si>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</si>
  <si>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</si>
  <si>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</si>
  <si>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</si>
  <si>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</si>
  <si>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</si>
  <si>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</si>
  <si>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</si>
  <si>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</si>
  <si>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</si>
  <si>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</si>
  <si>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</si>
  <si>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</si>
  <si>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</si>
  <si>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</si>
  <si>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</si>
  <si>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</si>
  <si>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</si>
  <si>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</si>
  <si>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</si>
  <si>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</si>
  <si>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</si>
  <si>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</si>
  <si>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</si>
  <si>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</si>
  <si>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</si>
  <si>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</si>
  <si>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</si>
  <si>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</si>
  <si>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</si>
  <si>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</si>
  <si>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</si>
  <si>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</si>
  <si>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</si>
  <si>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</si>
  <si>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</si>
  <si>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</si>
  <si>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</si>
  <si>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</si>
  <si>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</si>
  <si>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</si>
  <si>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</si>
  <si>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</si>
  <si>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</si>
  <si>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</si>
  <si>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</si>
  <si>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</si>
  <si>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</si>
  <si>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</si>
  <si>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</si>
  <si>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</si>
  <si>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</si>
  <si>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</si>
  <si>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</si>
  <si>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</si>
  <si>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</si>
  <si>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</si>
  <si>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</si>
  <si>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</si>
  <si>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</si>
  <si>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</si>
  <si>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</si>
  <si>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</si>
  <si>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</si>
  <si>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兵庫県　神戸市</t>
  </si>
  <si>
    <t>湊川駐車場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</si>
  <si>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</si>
  <si>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</si>
  <si>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</si>
  <si>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</si>
  <si>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</si>
  <si>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</si>
  <si>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</si>
  <si>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</si>
  <si>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</si>
  <si>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</si>
  <si>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</si>
  <si>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</si>
  <si>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</si>
  <si>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</si>
  <si>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</si>
  <si>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</si>
  <si>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、100％を上回る黒字であるとともに経年比較において増加傾向であり、直近２年間は類似施設の平均を上回っている。④売上高GOP比率及び⑤EBITDAは類似施設の平均を上回っており、健全な経営状態といえる。引き続き安定的な収入確保のため営業活動を強化する。</t>
    <rPh sb="1" eb="4">
      <t>シュウエキテキ</t>
    </rPh>
    <rPh sb="4" eb="6">
      <t>シュウシ</t>
    </rPh>
    <rPh sb="6" eb="8">
      <t>ヒリツ</t>
    </rPh>
    <rPh sb="18" eb="20">
      <t>ウワマワ</t>
    </rPh>
    <rPh sb="21" eb="23">
      <t>クロジ</t>
    </rPh>
    <rPh sb="30" eb="32">
      <t>ケイネン</t>
    </rPh>
    <rPh sb="32" eb="34">
      <t>ヒカク</t>
    </rPh>
    <rPh sb="38" eb="40">
      <t>ゾウカ</t>
    </rPh>
    <rPh sb="40" eb="42">
      <t>ケイコウ</t>
    </rPh>
    <rPh sb="46" eb="48">
      <t>チョッキン</t>
    </rPh>
    <rPh sb="49" eb="51">
      <t>ネンカン</t>
    </rPh>
    <rPh sb="52" eb="54">
      <t>ルイジ</t>
    </rPh>
    <rPh sb="54" eb="56">
      <t>シセツ</t>
    </rPh>
    <rPh sb="57" eb="59">
      <t>ヘイキン</t>
    </rPh>
    <rPh sb="60" eb="62">
      <t>ウワマワ</t>
    </rPh>
    <rPh sb="68" eb="70">
      <t>ウリアゲ</t>
    </rPh>
    <rPh sb="70" eb="71">
      <t>ダカ</t>
    </rPh>
    <rPh sb="74" eb="76">
      <t>ヒリツ</t>
    </rPh>
    <rPh sb="76" eb="77">
      <t>オヨ</t>
    </rPh>
    <rPh sb="86" eb="88">
      <t>ルイジ</t>
    </rPh>
    <rPh sb="88" eb="90">
      <t>シセツ</t>
    </rPh>
    <rPh sb="91" eb="93">
      <t>ヘイキン</t>
    </rPh>
    <rPh sb="94" eb="96">
      <t>ウワマワ</t>
    </rPh>
    <rPh sb="101" eb="103">
      <t>ケンゼン</t>
    </rPh>
    <rPh sb="104" eb="106">
      <t>ケイエイ</t>
    </rPh>
    <rPh sb="106" eb="108">
      <t>ジョウタイ</t>
    </rPh>
    <rPh sb="113" eb="114">
      <t>ヒ</t>
    </rPh>
    <rPh sb="115" eb="116">
      <t>ツヅ</t>
    </rPh>
    <rPh sb="117" eb="120">
      <t>アンテイテキ</t>
    </rPh>
    <rPh sb="121" eb="123">
      <t>シュウニュウ</t>
    </rPh>
    <rPh sb="123" eb="125">
      <t>カクホ</t>
    </rPh>
    <rPh sb="128" eb="130">
      <t>エイギョウ</t>
    </rPh>
    <rPh sb="130" eb="132">
      <t>カツドウ</t>
    </rPh>
    <rPh sb="133" eb="135">
      <t>キョウカ</t>
    </rPh>
    <phoneticPr fontId="5"/>
  </si>
  <si>
    <t>⑪稼働率は類似施設平均を下回っており、経年比較においても減少している。付近の駐車需要を勘案しながら、利用率向上策を検討していく。</t>
    <rPh sb="1" eb="3">
      <t>カドウ</t>
    </rPh>
    <rPh sb="3" eb="4">
      <t>リツ</t>
    </rPh>
    <rPh sb="5" eb="7">
      <t>ルイジ</t>
    </rPh>
    <rPh sb="7" eb="9">
      <t>シセツ</t>
    </rPh>
    <rPh sb="9" eb="11">
      <t>ヘイキン</t>
    </rPh>
    <rPh sb="12" eb="14">
      <t>シタマワ</t>
    </rPh>
    <rPh sb="19" eb="21">
      <t>ケイネン</t>
    </rPh>
    <rPh sb="21" eb="23">
      <t>ヒカク</t>
    </rPh>
    <rPh sb="28" eb="30">
      <t>ゲンショウ</t>
    </rPh>
    <rPh sb="35" eb="37">
      <t>フキン</t>
    </rPh>
    <rPh sb="38" eb="40">
      <t>チュウシャ</t>
    </rPh>
    <rPh sb="40" eb="42">
      <t>ジュヨウ</t>
    </rPh>
    <rPh sb="43" eb="45">
      <t>カンアン</t>
    </rPh>
    <rPh sb="50" eb="53">
      <t>リヨウリツ</t>
    </rPh>
    <rPh sb="53" eb="55">
      <t>コウジョウ</t>
    </rPh>
    <rPh sb="55" eb="56">
      <t>サク</t>
    </rPh>
    <rPh sb="57" eb="59">
      <t>ケントウ</t>
    </rPh>
    <phoneticPr fontId="5"/>
  </si>
  <si>
    <t>⑩企業債残高対料金収入比率は平成28年度に0となっている。⑧設備投資見込額は低いが、今後も必要な設備更新に対する投資を計画的に行っていく。</t>
    <rPh sb="1" eb="3">
      <t>キギョウ</t>
    </rPh>
    <rPh sb="3" eb="4">
      <t>サイ</t>
    </rPh>
    <rPh sb="4" eb="6">
      <t>ザンダカ</t>
    </rPh>
    <rPh sb="6" eb="7">
      <t>タイ</t>
    </rPh>
    <rPh sb="7" eb="9">
      <t>リョウキン</t>
    </rPh>
    <rPh sb="9" eb="11">
      <t>シュウニュウ</t>
    </rPh>
    <rPh sb="11" eb="13">
      <t>ヒリツ</t>
    </rPh>
    <rPh sb="14" eb="16">
      <t>ヘイセイ</t>
    </rPh>
    <rPh sb="18" eb="20">
      <t>ネンド</t>
    </rPh>
    <rPh sb="30" eb="37">
      <t>セツビトウシミコミガク</t>
    </rPh>
    <rPh sb="38" eb="39">
      <t>ヒク</t>
    </rPh>
    <rPh sb="42" eb="44">
      <t>コンゴ</t>
    </rPh>
    <rPh sb="45" eb="47">
      <t>ヒツヨウ</t>
    </rPh>
    <rPh sb="48" eb="52">
      <t>セツビコウシン</t>
    </rPh>
    <rPh sb="53" eb="54">
      <t>タイ</t>
    </rPh>
    <rPh sb="56" eb="58">
      <t>トウシ</t>
    </rPh>
    <rPh sb="59" eb="62">
      <t>ケイカクテキ</t>
    </rPh>
    <rPh sb="63" eb="64">
      <t>オコナ</t>
    </rPh>
    <phoneticPr fontId="5"/>
  </si>
  <si>
    <t>経営状態は健全ではあるものの、周辺施設の経営状況など外的要因に依存する面がある。新たな取り組みとしてカーシェアリング事業の開始を開始するなど、引き続き、指定管理者と連携しながら収益の増加及び安定化を目指していく。</t>
    <rPh sb="0" eb="2">
      <t>ケイエイ</t>
    </rPh>
    <rPh sb="2" eb="4">
      <t>ジョウタイ</t>
    </rPh>
    <rPh sb="5" eb="7">
      <t>ケンゼン</t>
    </rPh>
    <rPh sb="15" eb="17">
      <t>シュウヘン</t>
    </rPh>
    <rPh sb="17" eb="19">
      <t>シセツ</t>
    </rPh>
    <rPh sb="20" eb="22">
      <t>ケイエイ</t>
    </rPh>
    <rPh sb="22" eb="24">
      <t>ジョウキョウ</t>
    </rPh>
    <rPh sb="26" eb="28">
      <t>ガイテキ</t>
    </rPh>
    <rPh sb="28" eb="30">
      <t>ヨウイン</t>
    </rPh>
    <rPh sb="31" eb="33">
      <t>イゾン</t>
    </rPh>
    <rPh sb="35" eb="36">
      <t>メン</t>
    </rPh>
    <rPh sb="40" eb="41">
      <t>アラ</t>
    </rPh>
    <rPh sb="43" eb="44">
      <t>ト</t>
    </rPh>
    <rPh sb="45" eb="46">
      <t>ク</t>
    </rPh>
    <rPh sb="58" eb="60">
      <t>ジギョウ</t>
    </rPh>
    <rPh sb="61" eb="63">
      <t>カイシ</t>
    </rPh>
    <rPh sb="64" eb="66">
      <t>カイシ</t>
    </rPh>
    <rPh sb="71" eb="72">
      <t>ヒ</t>
    </rPh>
    <rPh sb="73" eb="74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</si>
</sst>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107.6</c:v>
                </c:pt>
                <c:pt idx="1">
                  <c:v>103.8</c:v>
                </c:pt>
                <c:pt idx="2">
                  <c:v>132.1</c:v>
                </c:pt>
                <c:pt idx="3">
                  <c:v>218.6</c:v>
                </c:pt>
                <c:pt idx="4">
                  <c:v>163.9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A-4B5E-9C9F-7796B4BFA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110.9</c:v>
                </c:pt>
                <c:pt idx="1">
                  <c:v>113.4</c:v>
                </c:pt>
                <c:pt idx="2">
                  <c:v>191.4</c:v>
                </c:pt>
                <c:pt idx="3">
                  <c:v>141.30000000000001</c:v>
                </c:pt>
                <c:pt idx="4">
                  <c:v>128.30000000000001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A-4B5E-9C9F-7796B4BFA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75.900000000000006</c:v>
                </c:pt>
                <c:pt idx="1">
                  <c:v>29.7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1-456D-A886-138C7CE7B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351.1</c:v>
                </c:pt>
                <c:pt idx="1">
                  <c:v>278.89999999999998</c:v>
                </c:pt>
                <c:pt idx="2">
                  <c:v>205.5</c:v>
                </c:pt>
                <c:pt idx="3">
                  <c:v>187.9</c:v>
                </c:pt>
                <c:pt idx="4">
                  <c:v>139.69999999999999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A1-456D-A886-138C7CE7B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C53-49D0-B4EC-DB134B215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53-49D0-B4EC-DB134B215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C2F-4FB0-A8FF-E7A9B2C61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F-4FB0-A8FF-E7A9B2C61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9-47F6-AC30-D855CBE92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</c:v>
                </c:pt>
                <c:pt idx="1">
                  <c:v>9.5</c:v>
                </c:pt>
                <c:pt idx="2">
                  <c:v>15.1</c:v>
                </c:pt>
                <c:pt idx="3">
                  <c:v>15</c:v>
                </c:pt>
                <c:pt idx="4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49-47F6-AC30-D855CBE92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B-4212-813C-4D6D5106F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202</c:v>
                </c:pt>
                <c:pt idx="1">
                  <c:v>177</c:v>
                </c:pt>
                <c:pt idx="2">
                  <c:v>145</c:v>
                </c:pt>
                <c:pt idx="3">
                  <c:v>108</c:v>
                </c:pt>
                <c:pt idx="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AB-4212-813C-4D6D5106F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127.7</c:v>
                </c:pt>
                <c:pt idx="1">
                  <c:v>123</c:v>
                </c:pt>
                <c:pt idx="2">
                  <c:v>118.3</c:v>
                </c:pt>
                <c:pt idx="3">
                  <c:v>111</c:v>
                </c:pt>
                <c:pt idx="4">
                  <c:v>108.3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E-4FBC-8661-4B1C61346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185.2</c:v>
                </c:pt>
                <c:pt idx="2">
                  <c:v>184.1</c:v>
                </c:pt>
                <c:pt idx="3">
                  <c:v>186.8</c:v>
                </c:pt>
                <c:pt idx="4">
                  <c:v>181.6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5E-4FBC-8661-4B1C61346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53.7</c:v>
                </c:pt>
                <c:pt idx="2">
                  <c:v>55.6</c:v>
                </c:pt>
                <c:pt idx="3">
                  <c:v>54.3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1-4579-9488-4ADFFCFD6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18.2</c:v>
                </c:pt>
                <c:pt idx="1">
                  <c:v>17.5</c:v>
                </c:pt>
                <c:pt idx="2">
                  <c:v>14.3</c:v>
                </c:pt>
                <c:pt idx="3">
                  <c:v>11.8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B1-4579-9488-4ADFFCFD6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58324</c:v>
                </c:pt>
                <c:pt idx="1">
                  <c:v>54660</c:v>
                </c:pt>
                <c:pt idx="2">
                  <c:v>52854</c:v>
                </c:pt>
                <c:pt idx="3">
                  <c:v>48842</c:v>
                </c:pt>
                <c:pt idx="4">
                  <c:v>34435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C-4BED-9CA7-836939C01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37843</c:v>
                </c:pt>
                <c:pt idx="1">
                  <c:v>36318</c:v>
                </c:pt>
                <c:pt idx="2">
                  <c:v>37745</c:v>
                </c:pt>
                <c:pt idx="3">
                  <c:v>35151</c:v>
                </c:pt>
                <c:pt idx="4">
                  <c:v>29367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4C-4BED-9CA7-836939C01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9" zoomScaleNormal="100" zoomScaleSheetLayoutView="70" workbookViewId="0">
      <selection activeCell="ND83" sqref="ND83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データ!H6&amp;"　"&amp;データ!I6</f>
        <v>兵庫県神戸市　湊川駐車場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11469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113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49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300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400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107.6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103.8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132.1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218.6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163.9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127.7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123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118.3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111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108.3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110.9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113.4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191.4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141.30000000000001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128.30000000000001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10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9.5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15.1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15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10.5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182.5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185.2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184.1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186.8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181.6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48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53.7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55.6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54.3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58324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54660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52854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48842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34435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202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177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145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108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90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18.2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17.5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14.3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11.8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8.6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37843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36318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37745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35151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29367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103879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75.900000000000006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29.7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351.1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278.89999999999998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205.5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187.9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139.69999999999999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4ZlkYCKig2z8V+iMcnfg6xLM7dI56dCKgh6Q7nan4mb+/N8P+53FfvgyCxxbXoOnXbm5T529Qe1rNA1Q1IMXLg==" saltValue="f7mAxwjS050E/sj69jPTn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90</v>
      </c>
      <c r="AM5" s="59" t="s">
        <v>91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90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90</v>
      </c>
      <c r="BI5" s="59" t="s">
        <v>91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89</v>
      </c>
      <c r="BS5" s="59" t="s">
        <v>90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89</v>
      </c>
      <c r="CD5" s="59" t="s">
        <v>90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89</v>
      </c>
      <c r="CQ5" s="59" t="s">
        <v>90</v>
      </c>
      <c r="CR5" s="59" t="s">
        <v>91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90</v>
      </c>
      <c r="DC5" s="59" t="s">
        <v>91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90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2">
      <c r="A6" s="49" t="s">
        <v>99</v>
      </c>
      <c r="B6" s="60">
        <f>B8</f>
        <v>2018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兵庫県神戸市</v>
      </c>
      <c r="I6" s="60" t="str">
        <f t="shared" si="1"/>
        <v>湊川駐車場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49</v>
      </c>
      <c r="S6" s="62" t="str">
        <f t="shared" si="1"/>
        <v>駅</v>
      </c>
      <c r="T6" s="62" t="str">
        <f t="shared" si="1"/>
        <v>無</v>
      </c>
      <c r="U6" s="63">
        <f t="shared" si="1"/>
        <v>11469</v>
      </c>
      <c r="V6" s="63">
        <f t="shared" si="1"/>
        <v>300</v>
      </c>
      <c r="W6" s="63">
        <f t="shared" si="1"/>
        <v>400</v>
      </c>
      <c r="X6" s="62" t="str">
        <f t="shared" si="1"/>
        <v>代行制</v>
      </c>
      <c r="Y6" s="64">
        <f>IF(Y8="-",NA(),Y8)</f>
        <v>107.6</v>
      </c>
      <c r="Z6" s="64">
        <f t="shared" ref="Z6:AH6" si="2">IF(Z8="-",NA(),Z8)</f>
        <v>103.8</v>
      </c>
      <c r="AA6" s="64">
        <f t="shared" si="2"/>
        <v>132.1</v>
      </c>
      <c r="AB6" s="64">
        <f t="shared" si="2"/>
        <v>218.6</v>
      </c>
      <c r="AC6" s="64">
        <f t="shared" si="2"/>
        <v>163.9</v>
      </c>
      <c r="AD6" s="64">
        <f t="shared" si="2"/>
        <v>110.9</v>
      </c>
      <c r="AE6" s="64">
        <f t="shared" si="2"/>
        <v>113.4</v>
      </c>
      <c r="AF6" s="64">
        <f t="shared" si="2"/>
        <v>191.4</v>
      </c>
      <c r="AG6" s="64">
        <f t="shared" si="2"/>
        <v>141.30000000000001</v>
      </c>
      <c r="AH6" s="64">
        <f t="shared" si="2"/>
        <v>128.30000000000001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10</v>
      </c>
      <c r="AP6" s="64">
        <f t="shared" si="3"/>
        <v>9.5</v>
      </c>
      <c r="AQ6" s="64">
        <f t="shared" si="3"/>
        <v>15.1</v>
      </c>
      <c r="AR6" s="64">
        <f t="shared" si="3"/>
        <v>15</v>
      </c>
      <c r="AS6" s="64">
        <f t="shared" si="3"/>
        <v>10.5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202</v>
      </c>
      <c r="BA6" s="65">
        <f t="shared" si="4"/>
        <v>177</v>
      </c>
      <c r="BB6" s="65">
        <f t="shared" si="4"/>
        <v>145</v>
      </c>
      <c r="BC6" s="65">
        <f t="shared" si="4"/>
        <v>108</v>
      </c>
      <c r="BD6" s="65">
        <f t="shared" si="4"/>
        <v>90</v>
      </c>
      <c r="BE6" s="63" t="str">
        <f>IF(BE8="-","",IF(BE8="-","【-】","【"&amp;SUBSTITUTE(TEXT(BE8,"#,##0"),"-","△")&amp;"】"))</f>
        <v>【30】</v>
      </c>
      <c r="BF6" s="64">
        <f>IF(BF8="-",NA(),BF8)</f>
        <v>48</v>
      </c>
      <c r="BG6" s="64">
        <f t="shared" ref="BG6:BO6" si="5">IF(BG8="-",NA(),BG8)</f>
        <v>53.7</v>
      </c>
      <c r="BH6" s="64">
        <f t="shared" si="5"/>
        <v>55.6</v>
      </c>
      <c r="BI6" s="64">
        <f t="shared" si="5"/>
        <v>54.3</v>
      </c>
      <c r="BJ6" s="64">
        <f t="shared" si="5"/>
        <v>39</v>
      </c>
      <c r="BK6" s="64">
        <f t="shared" si="5"/>
        <v>18.2</v>
      </c>
      <c r="BL6" s="64">
        <f t="shared" si="5"/>
        <v>17.5</v>
      </c>
      <c r="BM6" s="64">
        <f t="shared" si="5"/>
        <v>14.3</v>
      </c>
      <c r="BN6" s="64">
        <f t="shared" si="5"/>
        <v>11.8</v>
      </c>
      <c r="BO6" s="64">
        <f t="shared" si="5"/>
        <v>8.6</v>
      </c>
      <c r="BP6" s="61" t="str">
        <f>IF(BP8="-","",IF(BP8="-","【-】","【"&amp;SUBSTITUTE(TEXT(BP8,"#,##0.0"),"-","△")&amp;"】"))</f>
        <v>【26.3】</v>
      </c>
      <c r="BQ6" s="65">
        <f>IF(BQ8="-",NA(),BQ8)</f>
        <v>58324</v>
      </c>
      <c r="BR6" s="65">
        <f t="shared" ref="BR6:BZ6" si="6">IF(BR8="-",NA(),BR8)</f>
        <v>54660</v>
      </c>
      <c r="BS6" s="65">
        <f t="shared" si="6"/>
        <v>52854</v>
      </c>
      <c r="BT6" s="65">
        <f t="shared" si="6"/>
        <v>48842</v>
      </c>
      <c r="BU6" s="65">
        <f t="shared" si="6"/>
        <v>34435</v>
      </c>
      <c r="BV6" s="65">
        <f t="shared" si="6"/>
        <v>37843</v>
      </c>
      <c r="BW6" s="65">
        <f t="shared" si="6"/>
        <v>36318</v>
      </c>
      <c r="BX6" s="65">
        <f t="shared" si="6"/>
        <v>37745</v>
      </c>
      <c r="BY6" s="65">
        <f t="shared" si="6"/>
        <v>35151</v>
      </c>
      <c r="BZ6" s="65">
        <f t="shared" si="6"/>
        <v>29367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100</v>
      </c>
      <c r="CM6" s="63">
        <f t="shared" ref="CM6:CN6" si="7">CM8</f>
        <v>0</v>
      </c>
      <c r="CN6" s="63">
        <f t="shared" si="7"/>
        <v>103879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101</v>
      </c>
      <c r="CZ6" s="64">
        <f>IF(CZ8="-",NA(),CZ8)</f>
        <v>75.900000000000006</v>
      </c>
      <c r="DA6" s="64">
        <f t="shared" ref="DA6:DI6" si="8">IF(DA8="-",NA(),DA8)</f>
        <v>29.7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351.1</v>
      </c>
      <c r="DF6" s="64">
        <f t="shared" si="8"/>
        <v>278.89999999999998</v>
      </c>
      <c r="DG6" s="64">
        <f t="shared" si="8"/>
        <v>205.5</v>
      </c>
      <c r="DH6" s="64">
        <f t="shared" si="8"/>
        <v>187.9</v>
      </c>
      <c r="DI6" s="64">
        <f t="shared" si="8"/>
        <v>139.69999999999999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127.7</v>
      </c>
      <c r="DL6" s="64">
        <f t="shared" ref="DL6:DT6" si="9">IF(DL8="-",NA(),DL8)</f>
        <v>123</v>
      </c>
      <c r="DM6" s="64">
        <f t="shared" si="9"/>
        <v>118.3</v>
      </c>
      <c r="DN6" s="64">
        <f t="shared" si="9"/>
        <v>111</v>
      </c>
      <c r="DO6" s="64">
        <f t="shared" si="9"/>
        <v>108.3</v>
      </c>
      <c r="DP6" s="64">
        <f t="shared" si="9"/>
        <v>182.5</v>
      </c>
      <c r="DQ6" s="64">
        <f t="shared" si="9"/>
        <v>185.2</v>
      </c>
      <c r="DR6" s="64">
        <f t="shared" si="9"/>
        <v>184.1</v>
      </c>
      <c r="DS6" s="64">
        <f t="shared" si="9"/>
        <v>186.8</v>
      </c>
      <c r="DT6" s="64">
        <f t="shared" si="9"/>
        <v>181.6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2">
      <c r="A7" s="49" t="s">
        <v>102</v>
      </c>
      <c r="B7" s="60">
        <f t="shared" ref="B7:X7" si="10">B8</f>
        <v>2018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兵庫県　神戸市</v>
      </c>
      <c r="I7" s="60" t="str">
        <f t="shared" si="10"/>
        <v>湊川駐車場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49</v>
      </c>
      <c r="S7" s="62" t="str">
        <f t="shared" si="10"/>
        <v>駅</v>
      </c>
      <c r="T7" s="62" t="str">
        <f t="shared" si="10"/>
        <v>無</v>
      </c>
      <c r="U7" s="63">
        <f t="shared" si="10"/>
        <v>11469</v>
      </c>
      <c r="V7" s="63">
        <f t="shared" si="10"/>
        <v>300</v>
      </c>
      <c r="W7" s="63">
        <f t="shared" si="10"/>
        <v>400</v>
      </c>
      <c r="X7" s="62" t="str">
        <f t="shared" si="10"/>
        <v>代行制</v>
      </c>
      <c r="Y7" s="64">
        <f>Y8</f>
        <v>107.6</v>
      </c>
      <c r="Z7" s="64">
        <f t="shared" ref="Z7:AH7" si="11">Z8</f>
        <v>103.8</v>
      </c>
      <c r="AA7" s="64">
        <f t="shared" si="11"/>
        <v>132.1</v>
      </c>
      <c r="AB7" s="64">
        <f t="shared" si="11"/>
        <v>218.6</v>
      </c>
      <c r="AC7" s="64">
        <f t="shared" si="11"/>
        <v>163.9</v>
      </c>
      <c r="AD7" s="64">
        <f t="shared" si="11"/>
        <v>110.9</v>
      </c>
      <c r="AE7" s="64">
        <f t="shared" si="11"/>
        <v>113.4</v>
      </c>
      <c r="AF7" s="64">
        <f t="shared" si="11"/>
        <v>191.4</v>
      </c>
      <c r="AG7" s="64">
        <f t="shared" si="11"/>
        <v>141.30000000000001</v>
      </c>
      <c r="AH7" s="64">
        <f t="shared" si="11"/>
        <v>128.30000000000001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10</v>
      </c>
      <c r="AP7" s="64">
        <f t="shared" si="12"/>
        <v>9.5</v>
      </c>
      <c r="AQ7" s="64">
        <f t="shared" si="12"/>
        <v>15.1</v>
      </c>
      <c r="AR7" s="64">
        <f t="shared" si="12"/>
        <v>15</v>
      </c>
      <c r="AS7" s="64">
        <f t="shared" si="12"/>
        <v>10.5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202</v>
      </c>
      <c r="BA7" s="65">
        <f t="shared" si="13"/>
        <v>177</v>
      </c>
      <c r="BB7" s="65">
        <f t="shared" si="13"/>
        <v>145</v>
      </c>
      <c r="BC7" s="65">
        <f t="shared" si="13"/>
        <v>108</v>
      </c>
      <c r="BD7" s="65">
        <f t="shared" si="13"/>
        <v>90</v>
      </c>
      <c r="BE7" s="63"/>
      <c r="BF7" s="64">
        <f>BF8</f>
        <v>48</v>
      </c>
      <c r="BG7" s="64">
        <f t="shared" ref="BG7:BO7" si="14">BG8</f>
        <v>53.7</v>
      </c>
      <c r="BH7" s="64">
        <f t="shared" si="14"/>
        <v>55.6</v>
      </c>
      <c r="BI7" s="64">
        <f t="shared" si="14"/>
        <v>54.3</v>
      </c>
      <c r="BJ7" s="64">
        <f t="shared" si="14"/>
        <v>39</v>
      </c>
      <c r="BK7" s="64">
        <f t="shared" si="14"/>
        <v>18.2</v>
      </c>
      <c r="BL7" s="64">
        <f t="shared" si="14"/>
        <v>17.5</v>
      </c>
      <c r="BM7" s="64">
        <f t="shared" si="14"/>
        <v>14.3</v>
      </c>
      <c r="BN7" s="64">
        <f t="shared" si="14"/>
        <v>11.8</v>
      </c>
      <c r="BO7" s="64">
        <f t="shared" si="14"/>
        <v>8.6</v>
      </c>
      <c r="BP7" s="61"/>
      <c r="BQ7" s="65">
        <f>BQ8</f>
        <v>58324</v>
      </c>
      <c r="BR7" s="65">
        <f t="shared" ref="BR7:BZ7" si="15">BR8</f>
        <v>54660</v>
      </c>
      <c r="BS7" s="65">
        <f t="shared" si="15"/>
        <v>52854</v>
      </c>
      <c r="BT7" s="65">
        <f t="shared" si="15"/>
        <v>48842</v>
      </c>
      <c r="BU7" s="65">
        <f t="shared" si="15"/>
        <v>34435</v>
      </c>
      <c r="BV7" s="65">
        <f t="shared" si="15"/>
        <v>37843</v>
      </c>
      <c r="BW7" s="65">
        <f t="shared" si="15"/>
        <v>36318</v>
      </c>
      <c r="BX7" s="65">
        <f t="shared" si="15"/>
        <v>37745</v>
      </c>
      <c r="BY7" s="65">
        <f t="shared" si="15"/>
        <v>35151</v>
      </c>
      <c r="BZ7" s="65">
        <f t="shared" si="15"/>
        <v>29367</v>
      </c>
      <c r="CA7" s="63"/>
      <c r="CB7" s="64" t="s">
        <v>103</v>
      </c>
      <c r="CC7" s="64" t="s">
        <v>103</v>
      </c>
      <c r="CD7" s="64" t="s">
        <v>103</v>
      </c>
      <c r="CE7" s="64" t="s">
        <v>103</v>
      </c>
      <c r="CF7" s="64" t="s">
        <v>103</v>
      </c>
      <c r="CG7" s="64" t="s">
        <v>103</v>
      </c>
      <c r="CH7" s="64" t="s">
        <v>103</v>
      </c>
      <c r="CI7" s="64" t="s">
        <v>103</v>
      </c>
      <c r="CJ7" s="64" t="s">
        <v>103</v>
      </c>
      <c r="CK7" s="64" t="s">
        <v>100</v>
      </c>
      <c r="CL7" s="61"/>
      <c r="CM7" s="63">
        <f>CM8</f>
        <v>0</v>
      </c>
      <c r="CN7" s="63">
        <f>CN8</f>
        <v>103879</v>
      </c>
      <c r="CO7" s="64" t="s">
        <v>103</v>
      </c>
      <c r="CP7" s="64" t="s">
        <v>103</v>
      </c>
      <c r="CQ7" s="64" t="s">
        <v>103</v>
      </c>
      <c r="CR7" s="64" t="s">
        <v>103</v>
      </c>
      <c r="CS7" s="64" t="s">
        <v>103</v>
      </c>
      <c r="CT7" s="64" t="s">
        <v>103</v>
      </c>
      <c r="CU7" s="64" t="s">
        <v>103</v>
      </c>
      <c r="CV7" s="64" t="s">
        <v>103</v>
      </c>
      <c r="CW7" s="64" t="s">
        <v>103</v>
      </c>
      <c r="CX7" s="64" t="s">
        <v>104</v>
      </c>
      <c r="CY7" s="61"/>
      <c r="CZ7" s="64">
        <f>CZ8</f>
        <v>75.900000000000006</v>
      </c>
      <c r="DA7" s="64">
        <f t="shared" ref="DA7:DI7" si="16">DA8</f>
        <v>29.7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351.1</v>
      </c>
      <c r="DF7" s="64">
        <f t="shared" si="16"/>
        <v>278.89999999999998</v>
      </c>
      <c r="DG7" s="64">
        <f t="shared" si="16"/>
        <v>205.5</v>
      </c>
      <c r="DH7" s="64">
        <f t="shared" si="16"/>
        <v>187.9</v>
      </c>
      <c r="DI7" s="64">
        <f t="shared" si="16"/>
        <v>139.69999999999999</v>
      </c>
      <c r="DJ7" s="61"/>
      <c r="DK7" s="64">
        <f>DK8</f>
        <v>127.7</v>
      </c>
      <c r="DL7" s="64">
        <f t="shared" ref="DL7:DT7" si="17">DL8</f>
        <v>123</v>
      </c>
      <c r="DM7" s="64">
        <f t="shared" si="17"/>
        <v>118.3</v>
      </c>
      <c r="DN7" s="64">
        <f t="shared" si="17"/>
        <v>111</v>
      </c>
      <c r="DO7" s="64">
        <f t="shared" si="17"/>
        <v>108.3</v>
      </c>
      <c r="DP7" s="64">
        <f t="shared" si="17"/>
        <v>182.5</v>
      </c>
      <c r="DQ7" s="64">
        <f t="shared" si="17"/>
        <v>185.2</v>
      </c>
      <c r="DR7" s="64">
        <f t="shared" si="17"/>
        <v>184.1</v>
      </c>
      <c r="DS7" s="64">
        <f t="shared" si="17"/>
        <v>186.8</v>
      </c>
      <c r="DT7" s="64">
        <f t="shared" si="17"/>
        <v>181.6</v>
      </c>
      <c r="DU7" s="61"/>
    </row>
    <row r="8" spans="1:125" s="66" customFormat="1" x14ac:dyDescent="0.2">
      <c r="A8" s="49"/>
      <c r="B8" s="67">
        <v>2018</v>
      </c>
      <c r="C8" s="67">
        <v>281000</v>
      </c>
      <c r="D8" s="67">
        <v>47</v>
      </c>
      <c r="E8" s="67">
        <v>14</v>
      </c>
      <c r="F8" s="67">
        <v>0</v>
      </c>
      <c r="G8" s="67">
        <v>3</v>
      </c>
      <c r="H8" s="67" t="s">
        <v>105</v>
      </c>
      <c r="I8" s="67" t="s">
        <v>106</v>
      </c>
      <c r="J8" s="67" t="s">
        <v>107</v>
      </c>
      <c r="K8" s="67" t="s">
        <v>108</v>
      </c>
      <c r="L8" s="67" t="s">
        <v>109</v>
      </c>
      <c r="M8" s="67" t="s">
        <v>110</v>
      </c>
      <c r="N8" s="67" t="s">
        <v>111</v>
      </c>
      <c r="O8" s="68" t="s">
        <v>112</v>
      </c>
      <c r="P8" s="69" t="s">
        <v>113</v>
      </c>
      <c r="Q8" s="69" t="s">
        <v>114</v>
      </c>
      <c r="R8" s="70">
        <v>49</v>
      </c>
      <c r="S8" s="69" t="s">
        <v>115</v>
      </c>
      <c r="T8" s="69" t="s">
        <v>116</v>
      </c>
      <c r="U8" s="70">
        <v>11469</v>
      </c>
      <c r="V8" s="70">
        <v>300</v>
      </c>
      <c r="W8" s="70">
        <v>400</v>
      </c>
      <c r="X8" s="69" t="s">
        <v>117</v>
      </c>
      <c r="Y8" s="71">
        <v>107.6</v>
      </c>
      <c r="Z8" s="71">
        <v>103.8</v>
      </c>
      <c r="AA8" s="71">
        <v>132.1</v>
      </c>
      <c r="AB8" s="71">
        <v>218.6</v>
      </c>
      <c r="AC8" s="71">
        <v>163.9</v>
      </c>
      <c r="AD8" s="71">
        <v>110.9</v>
      </c>
      <c r="AE8" s="71">
        <v>113.4</v>
      </c>
      <c r="AF8" s="71">
        <v>191.4</v>
      </c>
      <c r="AG8" s="71">
        <v>141.30000000000001</v>
      </c>
      <c r="AH8" s="71">
        <v>128.30000000000001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10</v>
      </c>
      <c r="AP8" s="71">
        <v>9.5</v>
      </c>
      <c r="AQ8" s="71">
        <v>15.1</v>
      </c>
      <c r="AR8" s="71">
        <v>15</v>
      </c>
      <c r="AS8" s="71">
        <v>10.5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202</v>
      </c>
      <c r="BA8" s="72">
        <v>177</v>
      </c>
      <c r="BB8" s="72">
        <v>145</v>
      </c>
      <c r="BC8" s="72">
        <v>108</v>
      </c>
      <c r="BD8" s="72">
        <v>90</v>
      </c>
      <c r="BE8" s="72">
        <v>30</v>
      </c>
      <c r="BF8" s="71">
        <v>48</v>
      </c>
      <c r="BG8" s="71">
        <v>53.7</v>
      </c>
      <c r="BH8" s="71">
        <v>55.6</v>
      </c>
      <c r="BI8" s="71">
        <v>54.3</v>
      </c>
      <c r="BJ8" s="71">
        <v>39</v>
      </c>
      <c r="BK8" s="71">
        <v>18.2</v>
      </c>
      <c r="BL8" s="71">
        <v>17.5</v>
      </c>
      <c r="BM8" s="71">
        <v>14.3</v>
      </c>
      <c r="BN8" s="71">
        <v>11.8</v>
      </c>
      <c r="BO8" s="71">
        <v>8.6</v>
      </c>
      <c r="BP8" s="68">
        <v>26.3</v>
      </c>
      <c r="BQ8" s="72">
        <v>58324</v>
      </c>
      <c r="BR8" s="72">
        <v>54660</v>
      </c>
      <c r="BS8" s="72">
        <v>52854</v>
      </c>
      <c r="BT8" s="73">
        <v>48842</v>
      </c>
      <c r="BU8" s="73">
        <v>34435</v>
      </c>
      <c r="BV8" s="72">
        <v>37843</v>
      </c>
      <c r="BW8" s="72">
        <v>36318</v>
      </c>
      <c r="BX8" s="72">
        <v>37745</v>
      </c>
      <c r="BY8" s="72">
        <v>35151</v>
      </c>
      <c r="BZ8" s="72">
        <v>29367</v>
      </c>
      <c r="CA8" s="70">
        <v>16102</v>
      </c>
      <c r="CB8" s="71" t="s">
        <v>109</v>
      </c>
      <c r="CC8" s="71" t="s">
        <v>109</v>
      </c>
      <c r="CD8" s="71" t="s">
        <v>109</v>
      </c>
      <c r="CE8" s="71" t="s">
        <v>109</v>
      </c>
      <c r="CF8" s="71" t="s">
        <v>109</v>
      </c>
      <c r="CG8" s="71" t="s">
        <v>109</v>
      </c>
      <c r="CH8" s="71" t="s">
        <v>109</v>
      </c>
      <c r="CI8" s="71" t="s">
        <v>109</v>
      </c>
      <c r="CJ8" s="71" t="s">
        <v>109</v>
      </c>
      <c r="CK8" s="71" t="s">
        <v>109</v>
      </c>
      <c r="CL8" s="68" t="s">
        <v>109</v>
      </c>
      <c r="CM8" s="70">
        <v>0</v>
      </c>
      <c r="CN8" s="70">
        <v>103879</v>
      </c>
      <c r="CO8" s="71" t="s">
        <v>109</v>
      </c>
      <c r="CP8" s="71" t="s">
        <v>109</v>
      </c>
      <c r="CQ8" s="71" t="s">
        <v>109</v>
      </c>
      <c r="CR8" s="71" t="s">
        <v>109</v>
      </c>
      <c r="CS8" s="71" t="s">
        <v>109</v>
      </c>
      <c r="CT8" s="71" t="s">
        <v>109</v>
      </c>
      <c r="CU8" s="71" t="s">
        <v>109</v>
      </c>
      <c r="CV8" s="71" t="s">
        <v>109</v>
      </c>
      <c r="CW8" s="71" t="s">
        <v>109</v>
      </c>
      <c r="CX8" s="71" t="s">
        <v>109</v>
      </c>
      <c r="CY8" s="68" t="s">
        <v>109</v>
      </c>
      <c r="CZ8" s="71">
        <v>75.900000000000006</v>
      </c>
      <c r="DA8" s="71">
        <v>29.7</v>
      </c>
      <c r="DB8" s="71">
        <v>0</v>
      </c>
      <c r="DC8" s="71">
        <v>0</v>
      </c>
      <c r="DD8" s="71">
        <v>0</v>
      </c>
      <c r="DE8" s="71">
        <v>351.1</v>
      </c>
      <c r="DF8" s="71">
        <v>278.89999999999998</v>
      </c>
      <c r="DG8" s="71">
        <v>205.5</v>
      </c>
      <c r="DH8" s="71">
        <v>187.9</v>
      </c>
      <c r="DI8" s="71">
        <v>139.69999999999999</v>
      </c>
      <c r="DJ8" s="68">
        <v>103.6</v>
      </c>
      <c r="DK8" s="71">
        <v>127.7</v>
      </c>
      <c r="DL8" s="71">
        <v>123</v>
      </c>
      <c r="DM8" s="71">
        <v>118.3</v>
      </c>
      <c r="DN8" s="71">
        <v>111</v>
      </c>
      <c r="DO8" s="71">
        <v>108.3</v>
      </c>
      <c r="DP8" s="71">
        <v>182.5</v>
      </c>
      <c r="DQ8" s="71">
        <v>185.2</v>
      </c>
      <c r="DR8" s="71">
        <v>184.1</v>
      </c>
      <c r="DS8" s="71">
        <v>186.8</v>
      </c>
      <c r="DT8" s="71">
        <v>181.6</v>
      </c>
      <c r="DU8" s="68">
        <v>199.3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118</v>
      </c>
      <c r="C10" s="78" t="s">
        <v>119</v>
      </c>
      <c r="D10" s="78" t="s">
        <v>120</v>
      </c>
      <c r="E10" s="78" t="s">
        <v>121</v>
      </c>
      <c r="F10" s="78" t="s">
        <v>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OTA</cp:lastModifiedBy>
  <cp:lastPrinted>2020-01-31T01:19:56Z</cp:lastPrinted>
  <dcterms:created xsi:type="dcterms:W3CDTF">2019-12-05T07:25:54Z</dcterms:created>
  <dcterms:modified xsi:type="dcterms:W3CDTF">2020-01-31T01:19:58Z</dcterms:modified>
  <cp:category/>
</cp:coreProperties>
</file>