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5_行財政局\10_財政部\01_財務課\05 財政企画\11 財政状況資料集等\02.企業会計　経営比較分析表（H27～）\05.H31\05.H30地方公営企業決算状況調査\03.局より\駐車場\"/>
    </mc:Choice>
  </mc:AlternateContent>
  <workbookProtection workbookAlgorithmName="SHA-512" workbookHashValue="zRZ/7/WuFil0PZecQaxHr9sva5IgJGQ4PYWIesuQwh2NTNstYYmq0jZdaIVvHA/EVeiIea+PdVzRUsHIyan90w==" workbookSaltValue="3zfLUPgNLfk3nUi3trYrFA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30" i="4"/>
  <c r="IT76" i="4"/>
  <c r="CS51" i="4"/>
  <c r="HJ30" i="4"/>
  <c r="MA51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BG30" i="4"/>
  <c r="AV76" i="4"/>
  <c r="KO51" i="4"/>
  <c r="KO30" i="4"/>
  <c r="HP76" i="4"/>
  <c r="BG51" i="4"/>
  <c r="LE76" i="4"/>
  <c r="FX51" i="4"/>
  <c r="FX30" i="4"/>
  <c r="JV30" i="4"/>
  <c r="HA76" i="4"/>
  <c r="AN51" i="4"/>
  <c r="FE30" i="4"/>
  <c r="FE51" i="4"/>
  <c r="AN30" i="4"/>
  <c r="AG76" i="4"/>
  <c r="JV51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<sst xmlns="http://schemas.openxmlformats.org/spreadsheetml/2006/main" count="278" uniqueCount="144">
  <si>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</si>
  <si>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</si>
  <si>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</si>
  <si>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</si>
  <si>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</si>
  <si>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</si>
  <si>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</si>
  <si>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</si>
  <si>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</si>
  <si>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</si>
  <si>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</si>
  <si>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</si>
  <si>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</si>
  <si>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</si>
  <si>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</si>
  <si>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</si>
  <si>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</si>
  <si>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</si>
  <si>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</si>
  <si>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</si>
  <si>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</si>
  <si>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</si>
  <si>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</si>
  <si>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</si>
  <si>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</si>
  <si>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</si>
  <si>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</si>
  <si>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</si>
  <si>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</si>
  <si>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</si>
  <si>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</si>
  <si>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</si>
  <si>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</si>
  <si>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</si>
  <si>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</si>
  <si>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</si>
  <si>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</si>
  <si>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</si>
  <si>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</si>
  <si>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</si>
  <si>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</si>
  <si>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</si>
  <si>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</si>
  <si>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</si>
  <si>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</si>
  <si>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</si>
  <si>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</si>
  <si>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</si>
  <si>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</si>
  <si>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</si>
  <si>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</si>
  <si>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</si>
  <si>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</si>
  <si>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</si>
  <si>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</si>
  <si>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</si>
  <si>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</si>
  <si>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</si>
  <si>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</si>
  <si>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</si>
  <si>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</si>
  <si>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</si>
  <si>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</si>
  <si>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</si>
  <si>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</si>
  <si>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</si>
  <si>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</si>
  <si>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</si>
  <si>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</si>
  <si>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</si>
  <si>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</si>
  <si>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</si>
  <si>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</si>
  <si>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</si>
  <si>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</si>
  <si>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</si>
  <si>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</si>
  <si>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</si>
  <si>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</si>
  <si>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</si>
  <si>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</si>
  <si>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</si>
  <si>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</si>
  <si>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</si>
  <si>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</si>
  <si>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</si>
  <si>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</si>
  <si>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</si>
  <si>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</si>
  <si>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</si>
  <si>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</si>
  <si>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</si>
  <si>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</si>
  <si>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</si>
  <si>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</si>
  <si>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</si>
  <si>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</si>
  <si>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</si>
  <si>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</si>
  <si>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</si>
  <si>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</si>
  <si>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</si>
  <si>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</si>
  <si>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</si>
  <si>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</si>
  <si>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</si>
  <si>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</si>
  <si>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</si>
  <si>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</si>
  <si>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</si>
  <si>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</si>
  <si>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</si>
  <si>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</si>
  <si>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</si>
  <si>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</si>
  <si>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</si>
  <si>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</si>
  <si>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</si>
  <si>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</si>
  <si>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</si>
  <si>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</si>
  <si>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</si>
  <si>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兵庫県　神戸市</t>
  </si>
  <si>
    <t>和田岬駐車場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</si>
  <si>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</si>
  <si>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</si>
  <si>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</si>
  <si>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</si>
  <si>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</si>
  <si>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</si>
  <si>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</si>
  <si>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</si>
  <si>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</si>
  <si>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</si>
  <si>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</si>
  <si>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</si>
  <si>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</si>
  <si>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</si>
  <si>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</si>
  <si>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</si>
  <si>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％を下回る赤字であり、類似施設平均を下回っている。また、④売上高GOP比率、⑤EBITDAについても類似施設の平均を下回っている。コスト削減等により収益構造の改善に努めていきたい。</t>
    <rPh sb="1" eb="4">
      <t>シュウエキテキ</t>
    </rPh>
    <rPh sb="4" eb="6">
      <t>シュウシ</t>
    </rPh>
    <rPh sb="6" eb="8">
      <t>ヒリツ</t>
    </rPh>
    <rPh sb="18" eb="20">
      <t>シタマワ</t>
    </rPh>
    <rPh sb="21" eb="23">
      <t>アカジ</t>
    </rPh>
    <rPh sb="27" eb="29">
      <t>ルイジ</t>
    </rPh>
    <rPh sb="29" eb="31">
      <t>シセツ</t>
    </rPh>
    <rPh sb="31" eb="33">
      <t>ヘイキン</t>
    </rPh>
    <rPh sb="34" eb="36">
      <t>シタマワ</t>
    </rPh>
    <rPh sb="45" eb="48">
      <t>ウリアゲダカ</t>
    </rPh>
    <rPh sb="51" eb="53">
      <t>ヒリツ</t>
    </rPh>
    <rPh sb="66" eb="70">
      <t>ルイジシセツ</t>
    </rPh>
    <rPh sb="71" eb="73">
      <t>ヘイキン</t>
    </rPh>
    <rPh sb="74" eb="76">
      <t>シタマワ</t>
    </rPh>
    <rPh sb="84" eb="86">
      <t>サクゲン</t>
    </rPh>
    <rPh sb="86" eb="87">
      <t>トウ</t>
    </rPh>
    <rPh sb="90" eb="92">
      <t>シュウエキ</t>
    </rPh>
    <rPh sb="92" eb="94">
      <t>コウゾウ</t>
    </rPh>
    <rPh sb="95" eb="97">
      <t>カイゼン</t>
    </rPh>
    <rPh sb="98" eb="99">
      <t>ツト</t>
    </rPh>
    <phoneticPr fontId="5"/>
  </si>
  <si>
    <t>⑧設備投資見込額は多い。⑩企業債残高対料金収入比率は、平成30年度で0となったため、今後は必要な設備更新に対する投資を計画的に行っていく。</t>
    <rPh sb="1" eb="3">
      <t>セツビ</t>
    </rPh>
    <rPh sb="3" eb="5">
      <t>トウシ</t>
    </rPh>
    <rPh sb="5" eb="7">
      <t>ミコミ</t>
    </rPh>
    <rPh sb="7" eb="8">
      <t>ガク</t>
    </rPh>
    <rPh sb="9" eb="10">
      <t>オオ</t>
    </rPh>
    <rPh sb="13" eb="15">
      <t>キギョウ</t>
    </rPh>
    <rPh sb="15" eb="16">
      <t>サイ</t>
    </rPh>
    <rPh sb="16" eb="18">
      <t>ザンダカ</t>
    </rPh>
    <rPh sb="18" eb="19">
      <t>タイ</t>
    </rPh>
    <rPh sb="19" eb="25">
      <t>リョウキンシュウニュウヒリツ</t>
    </rPh>
    <rPh sb="27" eb="29">
      <t>ヘイセイ</t>
    </rPh>
    <rPh sb="31" eb="33">
      <t>ネンド</t>
    </rPh>
    <rPh sb="42" eb="44">
      <t>コンゴ</t>
    </rPh>
    <rPh sb="45" eb="47">
      <t>ヒツヨウ</t>
    </rPh>
    <rPh sb="48" eb="50">
      <t>セツビ</t>
    </rPh>
    <rPh sb="50" eb="52">
      <t>コウシン</t>
    </rPh>
    <rPh sb="53" eb="54">
      <t>タイ</t>
    </rPh>
    <rPh sb="56" eb="58">
      <t>トウシ</t>
    </rPh>
    <rPh sb="59" eb="62">
      <t>ケイカクテキ</t>
    </rPh>
    <rPh sb="63" eb="64">
      <t>オコナ</t>
    </rPh>
    <phoneticPr fontId="5"/>
  </si>
  <si>
    <t>⑪稼働率は類似施設平均を下回っている。これは、通勤目的の長時間利用車両が多いためと考えられる。</t>
    <rPh sb="1" eb="3">
      <t>カドウ</t>
    </rPh>
    <rPh sb="3" eb="4">
      <t>リツ</t>
    </rPh>
    <rPh sb="5" eb="7">
      <t>ルイジ</t>
    </rPh>
    <rPh sb="7" eb="9">
      <t>シセツ</t>
    </rPh>
    <rPh sb="9" eb="11">
      <t>ヘイキン</t>
    </rPh>
    <rPh sb="12" eb="14">
      <t>シタマワ</t>
    </rPh>
    <rPh sb="23" eb="25">
      <t>ツウキン</t>
    </rPh>
    <rPh sb="25" eb="27">
      <t>モクテキ</t>
    </rPh>
    <rPh sb="28" eb="31">
      <t>チョウジカン</t>
    </rPh>
    <rPh sb="31" eb="33">
      <t>リヨウ</t>
    </rPh>
    <rPh sb="33" eb="35">
      <t>シャリョウ</t>
    </rPh>
    <rPh sb="36" eb="37">
      <t>オオ</t>
    </rPh>
    <rPh sb="41" eb="42">
      <t>カンガ</t>
    </rPh>
    <phoneticPr fontId="5"/>
  </si>
  <si>
    <t>近隣の企業への訪問者にかかる売上が好調であるものの、黒字へ転換させるためにも、指定管理者と連携の上、周辺商業施設に対する営業活動強化やコスト削減により、引き続き経営状況の改善に努めていく。</t>
    <rPh sb="0" eb="2">
      <t>キンリン</t>
    </rPh>
    <rPh sb="3" eb="5">
      <t>キギョウ</t>
    </rPh>
    <rPh sb="7" eb="10">
      <t>ホウモンシャ</t>
    </rPh>
    <rPh sb="14" eb="15">
      <t>ウ</t>
    </rPh>
    <rPh sb="15" eb="16">
      <t>ア</t>
    </rPh>
    <rPh sb="17" eb="19">
      <t>コウチョウ</t>
    </rPh>
    <rPh sb="26" eb="28">
      <t>クロジ</t>
    </rPh>
    <rPh sb="29" eb="31">
      <t>テンカン</t>
    </rPh>
    <rPh sb="39" eb="41">
      <t>シテイ</t>
    </rPh>
    <rPh sb="41" eb="44">
      <t>カンリシャ</t>
    </rPh>
    <rPh sb="45" eb="47">
      <t>レンケイ</t>
    </rPh>
    <rPh sb="48" eb="49">
      <t>ウエ</t>
    </rPh>
    <rPh sb="50" eb="52">
      <t>シュウヘン</t>
    </rPh>
    <rPh sb="52" eb="54">
      <t>ショウギョウ</t>
    </rPh>
    <rPh sb="54" eb="56">
      <t>シセツ</t>
    </rPh>
    <rPh sb="57" eb="58">
      <t>タイ</t>
    </rPh>
    <rPh sb="60" eb="62">
      <t>エイギョウ</t>
    </rPh>
    <rPh sb="62" eb="64">
      <t>カツドウ</t>
    </rPh>
    <rPh sb="64" eb="66">
      <t>キョウカ</t>
    </rPh>
    <rPh sb="70" eb="72">
      <t>サクゲン</t>
    </rPh>
    <rPh sb="76" eb="77">
      <t>ヒ</t>
    </rPh>
    <rPh sb="78" eb="79">
      <t>ツヅ</t>
    </rPh>
    <rPh sb="80" eb="82">
      <t>ケイエイ</t>
    </rPh>
    <rPh sb="82" eb="84">
      <t>ジョウキョウ</t>
    </rPh>
    <rPh sb="85" eb="87">
      <t>カイゼン</t>
    </rPh>
    <rPh sb="88" eb="89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</si>
</sst>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42</c:v>
                </c:pt>
                <c:pt idx="1">
                  <c:v>43.7</c:v>
                </c:pt>
                <c:pt idx="2">
                  <c:v>45.7</c:v>
                </c:pt>
                <c:pt idx="3">
                  <c:v>29.6</c:v>
                </c:pt>
                <c:pt idx="4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9B2-A0D7-66FF7F00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4-49B2-A0D7-66FF7F00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733.5</c:v>
                </c:pt>
                <c:pt idx="1">
                  <c:v>563.20000000000005</c:v>
                </c:pt>
                <c:pt idx="2">
                  <c:v>410.1</c:v>
                </c:pt>
                <c:pt idx="3">
                  <c:v>143.80000000000001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8-4C28-90F9-8B8A4719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8-4C28-90F9-8B8A4719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409-48A3-8C46-43039945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9-48A3-8C46-43039945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229-473F-92CE-025AECE20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9-473F-92CE-025AECE20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D-4F95-BD89-C91DDE0C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D-4F95-BD89-C91DDE0C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B-42DE-B815-96510A0C1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B-42DE-B815-96510A0C1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126.4</c:v>
                </c:pt>
                <c:pt idx="2">
                  <c:v>127.9</c:v>
                </c:pt>
                <c:pt idx="3">
                  <c:v>77.099999999999994</c:v>
                </c:pt>
                <c:pt idx="4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6-4A8D-A0CC-02BF534FA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6-4A8D-A0CC-02BF534FA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33.5</c:v>
                </c:pt>
                <c:pt idx="1">
                  <c:v>36.799999999999997</c:v>
                </c:pt>
                <c:pt idx="2">
                  <c:v>37</c:v>
                </c:pt>
                <c:pt idx="3">
                  <c:v>40.700000000000003</c:v>
                </c:pt>
                <c:pt idx="4">
                  <c:v>-2.2999999999999998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B-4D51-A235-E8B08184D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B-4D51-A235-E8B08184D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15221</c:v>
                </c:pt>
                <c:pt idx="1">
                  <c:v>16732</c:v>
                </c:pt>
                <c:pt idx="2">
                  <c:v>16819</c:v>
                </c:pt>
                <c:pt idx="3">
                  <c:v>16059</c:v>
                </c:pt>
                <c:pt idx="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C-453D-9E35-18E9BAD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53D-9E35-18E9BAD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9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兵庫県神戸市　和田岬駐車場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7222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140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43.7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45.7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29.6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40.700000000000003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82.1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126.4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127.9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77.099999999999994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72.099999999999994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33.5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36.799999999999997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40.700000000000003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-2.2999999999999998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15221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16732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16819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16059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158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202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177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145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108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37843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36318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37745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35151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29367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346511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733.5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563.20000000000005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410.1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143.80000000000001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ArUgTX1mtr9rCTR9M4+KRFAjTjyRUO8YfSPdpvLPExNDZG8Er2y5A0XQWojrFVbnuJ5Hsqc8mbmZTovqb3dHw==" saltValue="BZGXVFKJL6nHBVNjxdHUH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104</v>
      </c>
      <c r="AW5" s="59" t="s">
        <v>102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105</v>
      </c>
      <c r="BI5" s="59" t="s">
        <v>106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104</v>
      </c>
      <c r="BS5" s="59" t="s">
        <v>105</v>
      </c>
      <c r="BT5" s="59" t="s">
        <v>109</v>
      </c>
      <c r="BU5" s="59" t="s">
        <v>110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111</v>
      </c>
      <c r="CC5" s="59" t="s">
        <v>101</v>
      </c>
      <c r="CD5" s="59" t="s">
        <v>91</v>
      </c>
      <c r="CE5" s="59" t="s">
        <v>106</v>
      </c>
      <c r="CF5" s="59" t="s">
        <v>107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112</v>
      </c>
      <c r="CP5" s="59" t="s">
        <v>113</v>
      </c>
      <c r="CQ5" s="59" t="s">
        <v>105</v>
      </c>
      <c r="CR5" s="59" t="s">
        <v>109</v>
      </c>
      <c r="CS5" s="59" t="s">
        <v>114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111</v>
      </c>
      <c r="DA5" s="59" t="s">
        <v>104</v>
      </c>
      <c r="DB5" s="59" t="s">
        <v>91</v>
      </c>
      <c r="DC5" s="59" t="s">
        <v>109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101</v>
      </c>
      <c r="DM5" s="59" t="s">
        <v>115</v>
      </c>
      <c r="DN5" s="59" t="s">
        <v>92</v>
      </c>
      <c r="DO5" s="59" t="s">
        <v>114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116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兵庫県神戸市</v>
      </c>
      <c r="I6" s="60" t="str">
        <f t="shared" si="1"/>
        <v>和田岬駐車場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17</v>
      </c>
      <c r="S6" s="62" t="str">
        <f t="shared" si="1"/>
        <v>駅</v>
      </c>
      <c r="T6" s="62" t="str">
        <f t="shared" si="1"/>
        <v>無</v>
      </c>
      <c r="U6" s="63">
        <f t="shared" si="1"/>
        <v>7222</v>
      </c>
      <c r="V6" s="63">
        <f t="shared" si="1"/>
        <v>140</v>
      </c>
      <c r="W6" s="63">
        <f t="shared" si="1"/>
        <v>300</v>
      </c>
      <c r="X6" s="62" t="str">
        <f t="shared" si="1"/>
        <v>代行制</v>
      </c>
      <c r="Y6" s="64">
        <f>IF(Y8="-",NA(),Y8)</f>
        <v>42</v>
      </c>
      <c r="Z6" s="64">
        <f t="shared" ref="Z6:AH6" si="2">IF(Z8="-",NA(),Z8)</f>
        <v>43.7</v>
      </c>
      <c r="AA6" s="64">
        <f t="shared" si="2"/>
        <v>45.7</v>
      </c>
      <c r="AB6" s="64">
        <f t="shared" si="2"/>
        <v>29.6</v>
      </c>
      <c r="AC6" s="64">
        <f t="shared" si="2"/>
        <v>40.700000000000003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33.5</v>
      </c>
      <c r="BG6" s="64">
        <f t="shared" ref="BG6:BO6" si="5">IF(BG8="-",NA(),BG8)</f>
        <v>36.799999999999997</v>
      </c>
      <c r="BH6" s="64">
        <f t="shared" si="5"/>
        <v>37</v>
      </c>
      <c r="BI6" s="64">
        <f t="shared" si="5"/>
        <v>40.700000000000003</v>
      </c>
      <c r="BJ6" s="64">
        <f t="shared" si="5"/>
        <v>-2.2999999999999998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15221</v>
      </c>
      <c r="BR6" s="65">
        <f t="shared" ref="BR6:BZ6" si="6">IF(BR8="-",NA(),BR8)</f>
        <v>16732</v>
      </c>
      <c r="BS6" s="65">
        <f t="shared" si="6"/>
        <v>16819</v>
      </c>
      <c r="BT6" s="65">
        <f t="shared" si="6"/>
        <v>16059</v>
      </c>
      <c r="BU6" s="65">
        <f t="shared" si="6"/>
        <v>158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346511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733.5</v>
      </c>
      <c r="DA6" s="64">
        <f t="shared" ref="DA6:DI6" si="8">IF(DA8="-",NA(),DA8)</f>
        <v>563.20000000000005</v>
      </c>
      <c r="DB6" s="64">
        <f t="shared" si="8"/>
        <v>410.1</v>
      </c>
      <c r="DC6" s="64">
        <f t="shared" si="8"/>
        <v>143.80000000000001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82.1</v>
      </c>
      <c r="DL6" s="64">
        <f t="shared" ref="DL6:DT6" si="9">IF(DL8="-",NA(),DL8)</f>
        <v>126.4</v>
      </c>
      <c r="DM6" s="64">
        <f t="shared" si="9"/>
        <v>127.9</v>
      </c>
      <c r="DN6" s="64">
        <f t="shared" si="9"/>
        <v>77.099999999999994</v>
      </c>
      <c r="DO6" s="64">
        <f t="shared" si="9"/>
        <v>72.099999999999994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118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兵庫県　神戸市</v>
      </c>
      <c r="I7" s="60" t="str">
        <f t="shared" si="10"/>
        <v>和田岬駐車場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17</v>
      </c>
      <c r="S7" s="62" t="str">
        <f t="shared" si="10"/>
        <v>駅</v>
      </c>
      <c r="T7" s="62" t="str">
        <f t="shared" si="10"/>
        <v>無</v>
      </c>
      <c r="U7" s="63">
        <f t="shared" si="10"/>
        <v>7222</v>
      </c>
      <c r="V7" s="63">
        <f t="shared" si="10"/>
        <v>140</v>
      </c>
      <c r="W7" s="63">
        <f t="shared" si="10"/>
        <v>300</v>
      </c>
      <c r="X7" s="62" t="str">
        <f t="shared" si="10"/>
        <v>代行制</v>
      </c>
      <c r="Y7" s="64">
        <f>Y8</f>
        <v>42</v>
      </c>
      <c r="Z7" s="64">
        <f t="shared" ref="Z7:AH7" si="11">Z8</f>
        <v>43.7</v>
      </c>
      <c r="AA7" s="64">
        <f t="shared" si="11"/>
        <v>45.7</v>
      </c>
      <c r="AB7" s="64">
        <f t="shared" si="11"/>
        <v>29.6</v>
      </c>
      <c r="AC7" s="64">
        <f t="shared" si="11"/>
        <v>40.700000000000003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33.5</v>
      </c>
      <c r="BG7" s="64">
        <f t="shared" ref="BG7:BO7" si="14">BG8</f>
        <v>36.799999999999997</v>
      </c>
      <c r="BH7" s="64">
        <f t="shared" si="14"/>
        <v>37</v>
      </c>
      <c r="BI7" s="64">
        <f t="shared" si="14"/>
        <v>40.700000000000003</v>
      </c>
      <c r="BJ7" s="64">
        <f t="shared" si="14"/>
        <v>-2.2999999999999998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15221</v>
      </c>
      <c r="BR7" s="65">
        <f t="shared" ref="BR7:BZ7" si="15">BR8</f>
        <v>16732</v>
      </c>
      <c r="BS7" s="65">
        <f t="shared" si="15"/>
        <v>16819</v>
      </c>
      <c r="BT7" s="65">
        <f t="shared" si="15"/>
        <v>16059</v>
      </c>
      <c r="BU7" s="65">
        <f t="shared" si="15"/>
        <v>158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346511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121</v>
      </c>
      <c r="CY7" s="61"/>
      <c r="CZ7" s="64">
        <f>CZ8</f>
        <v>733.5</v>
      </c>
      <c r="DA7" s="64">
        <f t="shared" ref="DA7:DI7" si="16">DA8</f>
        <v>563.20000000000005</v>
      </c>
      <c r="DB7" s="64">
        <f t="shared" si="16"/>
        <v>410.1</v>
      </c>
      <c r="DC7" s="64">
        <f t="shared" si="16"/>
        <v>143.80000000000001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82.1</v>
      </c>
      <c r="DL7" s="64">
        <f t="shared" ref="DL7:DT7" si="17">DL8</f>
        <v>126.4</v>
      </c>
      <c r="DM7" s="64">
        <f t="shared" si="17"/>
        <v>127.9</v>
      </c>
      <c r="DN7" s="64">
        <f t="shared" si="17"/>
        <v>77.099999999999994</v>
      </c>
      <c r="DO7" s="64">
        <f t="shared" si="17"/>
        <v>72.099999999999994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2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11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17</v>
      </c>
      <c r="S8" s="69" t="s">
        <v>132</v>
      </c>
      <c r="T8" s="69" t="s">
        <v>133</v>
      </c>
      <c r="U8" s="70">
        <v>7222</v>
      </c>
      <c r="V8" s="70">
        <v>140</v>
      </c>
      <c r="W8" s="70">
        <v>300</v>
      </c>
      <c r="X8" s="69" t="s">
        <v>134</v>
      </c>
      <c r="Y8" s="71">
        <v>42</v>
      </c>
      <c r="Z8" s="71">
        <v>43.7</v>
      </c>
      <c r="AA8" s="71">
        <v>45.7</v>
      </c>
      <c r="AB8" s="71">
        <v>29.6</v>
      </c>
      <c r="AC8" s="71">
        <v>40.700000000000003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33.5</v>
      </c>
      <c r="BG8" s="71">
        <v>36.799999999999997</v>
      </c>
      <c r="BH8" s="71">
        <v>37</v>
      </c>
      <c r="BI8" s="71">
        <v>40.700000000000003</v>
      </c>
      <c r="BJ8" s="71">
        <v>-2.2999999999999998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15221</v>
      </c>
      <c r="BR8" s="72">
        <v>16732</v>
      </c>
      <c r="BS8" s="72">
        <v>16819</v>
      </c>
      <c r="BT8" s="73">
        <v>16059</v>
      </c>
      <c r="BU8" s="73">
        <v>158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0</v>
      </c>
      <c r="CN8" s="70">
        <v>346511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733.5</v>
      </c>
      <c r="DA8" s="71">
        <v>563.20000000000005</v>
      </c>
      <c r="DB8" s="71">
        <v>410.1</v>
      </c>
      <c r="DC8" s="71">
        <v>143.80000000000001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82.1</v>
      </c>
      <c r="DL8" s="71">
        <v>126.4</v>
      </c>
      <c r="DM8" s="71">
        <v>127.9</v>
      </c>
      <c r="DN8" s="71">
        <v>77.099999999999994</v>
      </c>
      <c r="DO8" s="71">
        <v>72.099999999999994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OTA</cp:lastModifiedBy>
  <cp:lastPrinted>2020-01-31T01:24:32Z</cp:lastPrinted>
  <dcterms:created xsi:type="dcterms:W3CDTF">2019-12-05T07:26:01Z</dcterms:created>
  <dcterms:modified xsi:type="dcterms:W3CDTF">2020-01-31T01:24:34Z</dcterms:modified>
  <cp:category/>
</cp:coreProperties>
</file>