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組織\平成31年度\05_行財政局\10_財政部\01_財務課\05 財政企画\11 財政状況資料集等\02.企業会計　経営比較分析表（H27～）\05.H31\05.H30地方公営企業決算状況調査\03.局より\農集排\"/>
    </mc:Choice>
  </mc:AlternateContent>
  <workbookProtection workbookAlgorithmName="SHA-512" workbookHashValue="nxj2F8FZluWQAt+6KIpC1Pj86aHN9+hDJ9P5vJBEToSze+e1D/0DMsmqmvZdXqAD9GY94FJ8+2iCS3cP7Zkf7g==" workbookSaltValue="WPFmW8jWFFNVtuY0vp8Vh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<sst xmlns="http://schemas.openxmlformats.org/spreadsheetml/2006/main" count="228" uniqueCount="115">
  <si>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</si>
  <si>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</si>
  <si>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</si>
  <si>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</si>
  <si>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</si>
  <si>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</si>
  <si>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</si>
  <si>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</si>
  <si>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</si>
  <si>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</si>
  <si>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</si>
  <si>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</si>
  <si>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</si>
  <si>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</si>
  <si>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</si>
  <si>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</si>
  <si>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</si>
  <si>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</si>
  <si>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</si>
  <si>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</si>
  <si>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</si>
  <si>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</si>
  <si>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</si>
  <si>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</si>
  <si>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</si>
  <si>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</si>
  <si>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</si>
  <si>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</si>
  <si>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</si>
  <si>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</si>
  <si>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</si>
  <si>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</si>
  <si>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</si>
  <si>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</si>
  <si>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</si>
  <si>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</si>
  <si>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</si>
  <si>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</si>
  <si>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</si>
  <si>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</si>
  <si>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</si>
  <si>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</si>
  <si>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</si>
  <si>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</si>
  <si>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</si>
  <si>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</si>
  <si>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</si>
  <si>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</si>
  <si>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</si>
  <si>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</si>
  <si>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</si>
  <si>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</si>
  <si>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</si>
  <si>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</si>
  <si>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</si>
  <si>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</si>
  <si>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</si>
  <si>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</si>
  <si>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</si>
  <si>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</si>
  <si>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</si>
  <si>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</si>
  <si>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</si>
  <si>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</si>
  <si>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</si>
  <si>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</si>
  <si>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</si>
  <si>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</si>
  <si>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</si>
  <si>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</si>
  <si>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</si>
  <si>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</si>
  <si>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</si>
  <si>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</si>
  <si>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</si>
  <si>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</si>
  <si>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</si>
  <si>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</si>
  <si>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</si>
  <si>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</si>
  <si>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</si>
  <si>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</si>
  <si>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</si>
  <si>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</si>
  <si>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</si>
  <si>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</si>
  <si>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</si>
  <si>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</si>
  <si>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</si>
  <si>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</si>
  <si>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</si>
  <si>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</si>
  <si>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</si>
  <si>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</si>
  <si>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</si>
  <si>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</si>
  <si>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</si>
  <si>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</si>
  <si>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</si>
  <si>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</si>
  <si>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</si>
  <si>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</si>
  <si>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</si>
  <si>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</si>
  <si>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</si>
  <si>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</si>
  <si>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</si>
  <si>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</si>
  <si>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</si>
  <si>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</si>
  <si>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</si>
  <si>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</si>
  <si>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比率が100％を割っているのは、平成５年から平成９年にかけて設備を集中整備した際の地方債が償還期限を迎えていることが大きな影響を与えている。平成20年度で施設の整備は終了しているので、平成29年度には、地方債の償還のピークを迎え、収益的収支比率は平成30年度は改善してきている。
④企業債残高対事業規模比較
　神戸市の農業集落排水処理施設は、地形的要因として起伏が多いため、汚水を処理場に送るための中継ポンプ場が多く必要である。また、処理水は最終的に瀬戸内海に放流されるため、水質基準が通常よりも厳しい。このため神戸市の処理場の設計排水基準も厳しく、高額の初期費用が必要となり、企業債残高対事業規模比較が高くなっている。
⑤経費回収率
　神戸市では「市内同一サービス・同一料金」を原則としており、農業集落排水の使用料は、公共下水道の使用料と同額としている。しかし、農業集落排水は公共下水道に比べて、規模も格段に小さく非効率であり、施設の維持管理に必要な使用料収入を得られていない。このため、経費回収率は低くならざるを得ず、不足分は一般会計からの繰入金を充てている。
⑥汚水処理原価
　中継ポンプ場のメンテナンスや、水質の確保のための処理場運転に電力費などがかさむため、汚水処理原価が類似団体平均より高くなっている。
⑦施設利用率
　施設利用率は類似団体平均よりも高く、施設の利用状況は比較的良好であり、規模も適切であると考えられる。
⑧水洗化率
　水洗化率も類似団体平均よりは高くなっているが、さらなる水洗化の促進のため、戸別訪問による水洗化啓発活動を行っている。
</t>
    <rPh sb="138" eb="140">
      <t>ヘイセイ</t>
    </rPh>
    <rPh sb="142" eb="144">
      <t>ネンド</t>
    </rPh>
    <rPh sb="145" eb="147">
      <t>カイゼン</t>
    </rPh>
    <rPh sb="186" eb="188">
      <t>チケイ</t>
    </rPh>
    <rPh sb="188" eb="189">
      <t>テキ</t>
    </rPh>
    <rPh sb="189" eb="191">
      <t>ヨウイン</t>
    </rPh>
    <rPh sb="309" eb="310">
      <t>タイ</t>
    </rPh>
    <rPh sb="310" eb="312">
      <t>ジギョウ</t>
    </rPh>
    <rPh sb="312" eb="314">
      <t>キボ</t>
    </rPh>
    <rPh sb="314" eb="316">
      <t>ヒカク</t>
    </rPh>
    <rPh sb="317" eb="318">
      <t>タカ</t>
    </rPh>
    <rPh sb="430" eb="432">
      <t>シセツ</t>
    </rPh>
    <rPh sb="433" eb="435">
      <t>イジ</t>
    </rPh>
    <rPh sb="435" eb="437">
      <t>カンリ</t>
    </rPh>
    <rPh sb="438" eb="440">
      <t>ヒツヨウ</t>
    </rPh>
    <rPh sb="441" eb="443">
      <t>シヨウ</t>
    </rPh>
    <rPh sb="443" eb="444">
      <t>リョウ</t>
    </rPh>
    <rPh sb="444" eb="446">
      <t>シュウニュウ</t>
    </rPh>
    <rPh sb="447" eb="448">
      <t>エ</t>
    </rPh>
    <phoneticPr fontId="4"/>
  </si>
  <si>
    <t>　管渠の多くは、整備から30年未満で耐用年数を迎えておらず、大きな不具合も出ていないため、管渠の更新はしていない。今後は処理場を含めたライフサイクルコストを低減するため最適整備構想をまとめ、適切な機能保全対策を講じていく。</t>
  </si>
  <si>
    <t xml:space="preserve">　神戸市の農業集落排水は、地形的要因に加え、下水道料金を市内同一サービス・同一料金としているため、経常的な費用を収益でまかなうことができていない。農業集落排水事業は一般会計からの繰入金に依存しているため、収益の確保の取り組みが重要である。具体的には、(1)使用料滞納者に対する対策、(2)水洗化の促進を行っていきたい。また、今後多くの設備が整備後30年を迎え、機器の更新等が必要になってくるので、計画的に修繕を行い、機能維持を図ると共に、処理区の統合についても検討していきたい。
　農業集落排水事業は、農村環境改善、農業用排水・公共用水の水質改善に必要不可欠な施設であるため、経営戦略の策定を含め、引き続き適正な維持管理に努めてまいりたい。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</si>
</sst>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14-4A99-8D00-B2770C878A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0E14-4A99-8D00-B2770C878A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57.83</c:v>
                </c:pt>
                <c:pt idx="1">
                  <c:v>59.1</c:v>
                </c:pt>
                <c:pt idx="2">
                  <c:v>57.11</c:v>
                </c:pt>
                <c:pt idx="3">
                  <c:v>57.43</c:v>
                </c:pt>
                <c:pt idx="4">
                  <c:v>57.43</c:v>
                </c:pt>
              </c:numCache>
            </c:numRef>
          </c:val>
          <c:extLst>
            <c:ext xmlns:c16="http://schemas.microsoft.com/office/drawing/2014/chart" uri="{C3380CC4-5D6E-409C-BE32-E72D297353CC}">
              <c16:uniqueId val="{00000000-F3EC-49CB-9D7E-0270C6900A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F3EC-49CB-9D7E-0270C6900A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90.94</c:v>
                </c:pt>
                <c:pt idx="1">
                  <c:v>91.17</c:v>
                </c:pt>
                <c:pt idx="2">
                  <c:v>90.65</c:v>
                </c:pt>
                <c:pt idx="3">
                  <c:v>91.85</c:v>
                </c:pt>
                <c:pt idx="4">
                  <c:v>92.59</c:v>
                </c:pt>
              </c:numCache>
            </c:numRef>
          </c:val>
          <c:extLst>
            <c:ext xmlns:c16="http://schemas.microsoft.com/office/drawing/2014/chart" uri="{C3380CC4-5D6E-409C-BE32-E72D297353CC}">
              <c16:uniqueId val="{00000000-B13F-4186-9BAB-1EBA9F29B6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B13F-4186-9BAB-1EBA9F29B6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75.8</c:v>
                </c:pt>
                <c:pt idx="1">
                  <c:v>75.31</c:v>
                </c:pt>
                <c:pt idx="2">
                  <c:v>75.03</c:v>
                </c:pt>
                <c:pt idx="3">
                  <c:v>74.84</c:v>
                </c:pt>
                <c:pt idx="4">
                  <c:v>80.349999999999994</c:v>
                </c:pt>
              </c:numCache>
            </c:numRef>
          </c:val>
          <c:extLst>
            <c:ext xmlns:c16="http://schemas.microsoft.com/office/drawing/2014/chart" uri="{C3380CC4-5D6E-409C-BE32-E72D297353CC}">
              <c16:uniqueId val="{00000000-9BB4-4000-8200-AFF60F3745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B4-4000-8200-AFF60F3745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E-4165-9595-FDF4836B6A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E-4165-9595-FDF4836B6A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6-486D-8051-6D2514EDD9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6-486D-8051-6D2514EDD9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0-49D8-81D8-6BB045DB13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0-49D8-81D8-6BB045DB13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6-4B7C-8114-E4C44E3EA8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6-4B7C-8114-E4C44E3EA8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3286.65</c:v>
                </c:pt>
                <c:pt idx="1">
                  <c:v>3032.45</c:v>
                </c:pt>
                <c:pt idx="2">
                  <c:v>2778.68</c:v>
                </c:pt>
                <c:pt idx="3">
                  <c:v>2360.1999999999998</c:v>
                </c:pt>
                <c:pt idx="4">
                  <c:v>2568.52</c:v>
                </c:pt>
              </c:numCache>
            </c:numRef>
          </c:val>
          <c:extLst>
            <c:ext xmlns:c16="http://schemas.microsoft.com/office/drawing/2014/chart" uri="{C3380CC4-5D6E-409C-BE32-E72D297353CC}">
              <c16:uniqueId val="{00000000-0AC7-43BA-A055-29E303CB5D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0AC7-43BA-A055-29E303CB5D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18.079999999999998</c:v>
                </c:pt>
                <c:pt idx="1">
                  <c:v>18.46</c:v>
                </c:pt>
                <c:pt idx="2">
                  <c:v>17.78</c:v>
                </c:pt>
                <c:pt idx="3">
                  <c:v>17.899999999999999</c:v>
                </c:pt>
                <c:pt idx="4">
                  <c:v>22.09</c:v>
                </c:pt>
              </c:numCache>
            </c:numRef>
          </c:val>
          <c:extLst>
            <c:ext xmlns:c16="http://schemas.microsoft.com/office/drawing/2014/chart" uri="{C3380CC4-5D6E-409C-BE32-E72D297353CC}">
              <c16:uniqueId val="{00000000-E8FE-4B8E-9093-20357B4C0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E8FE-4B8E-9093-20357B4C0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537.5</c:v>
                </c:pt>
                <c:pt idx="1">
                  <c:v>532.87</c:v>
                </c:pt>
                <c:pt idx="2">
                  <c:v>548.26</c:v>
                </c:pt>
                <c:pt idx="3">
                  <c:v>552.48</c:v>
                </c:pt>
                <c:pt idx="4">
                  <c:v>451.49</c:v>
                </c:pt>
              </c:numCache>
            </c:numRef>
          </c:val>
          <c:extLst>
            <c:ext xmlns:c16="http://schemas.microsoft.com/office/drawing/2014/chart" uri="{C3380CC4-5D6E-409C-BE32-E72D297353CC}">
              <c16:uniqueId val="{00000000-0671-408F-8590-2098908231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0671-408F-8590-2098908231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兵庫県　神戸市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1538025</v>
      </c>
      <c r="AM8" s="51"/>
      <c r="AN8" s="51"/>
      <c r="AO8" s="51"/>
      <c r="AP8" s="51"/>
      <c r="AQ8" s="51"/>
      <c r="AR8" s="51"/>
      <c r="AS8" s="51"/>
      <c r="AT8" s="46">
        <f>データ!T6</f>
        <v>557.02</v>
      </c>
      <c r="AU8" s="46"/>
      <c r="AV8" s="46"/>
      <c r="AW8" s="46"/>
      <c r="AX8" s="46"/>
      <c r="AY8" s="46"/>
      <c r="AZ8" s="46"/>
      <c r="BA8" s="46"/>
      <c r="BB8" s="46">
        <f>データ!U6</f>
        <v>2761.17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0.86</v>
      </c>
      <c r="Q10" s="46"/>
      <c r="R10" s="46"/>
      <c r="S10" s="46"/>
      <c r="T10" s="46"/>
      <c r="U10" s="46"/>
      <c r="V10" s="46"/>
      <c r="W10" s="46">
        <f>データ!Q6</f>
        <v>86.54</v>
      </c>
      <c r="X10" s="46"/>
      <c r="Y10" s="46"/>
      <c r="Z10" s="46"/>
      <c r="AA10" s="46"/>
      <c r="AB10" s="46"/>
      <c r="AC10" s="46"/>
      <c r="AD10" s="51">
        <f>データ!R6</f>
        <v>1566</v>
      </c>
      <c r="AE10" s="51"/>
      <c r="AF10" s="51"/>
      <c r="AG10" s="51"/>
      <c r="AH10" s="51"/>
      <c r="AI10" s="51"/>
      <c r="AJ10" s="51"/>
      <c r="AK10" s="2"/>
      <c r="AL10" s="51">
        <f>データ!V6</f>
        <v>13137</v>
      </c>
      <c r="AM10" s="51"/>
      <c r="AN10" s="51"/>
      <c r="AO10" s="51"/>
      <c r="AP10" s="51"/>
      <c r="AQ10" s="51"/>
      <c r="AR10" s="51"/>
      <c r="AS10" s="51"/>
      <c r="AT10" s="46">
        <f>データ!W6</f>
        <v>4.57</v>
      </c>
      <c r="AU10" s="46"/>
      <c r="AV10" s="46"/>
      <c r="AW10" s="46"/>
      <c r="AX10" s="46"/>
      <c r="AY10" s="46"/>
      <c r="AZ10" s="46"/>
      <c r="BA10" s="46"/>
      <c r="BB10" s="46">
        <f>データ!X6</f>
        <v>2874.62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2JwZOLk0CckeDN7AwGhr4X1tJ8QxvG/faOix9yiFkKHFAfFY4dsW76JpwH9cgxu6uLB5pTMJrvVzcyESJ5whMA==" saltValue="gIyf/QaMjdfvtPGkFphW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281000</v>
      </c>
      <c r="D6" s="33">
        <f t="shared" si="3"/>
        <v>47</v>
      </c>
      <c r="E6" s="33">
        <f t="shared" si="3"/>
        <v>17</v>
      </c>
      <c r="F6" s="33">
        <f t="shared" si="3"/>
        <v>5</v>
      </c>
      <c r="G6" s="33">
        <f t="shared" si="3"/>
        <v>0</v>
      </c>
      <c r="H6" s="33" t="str">
        <f t="shared" si="3"/>
        <v>兵庫県　神戸市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0.86</v>
      </c>
      <c r="Q6" s="34">
        <f t="shared" si="3"/>
        <v>86.54</v>
      </c>
      <c r="R6" s="34">
        <f t="shared" si="3"/>
        <v>1566</v>
      </c>
      <c r="S6" s="34">
        <f t="shared" si="3"/>
        <v>1538025</v>
      </c>
      <c r="T6" s="34">
        <f t="shared" si="3"/>
        <v>557.02</v>
      </c>
      <c r="U6" s="34">
        <f t="shared" si="3"/>
        <v>2761.17</v>
      </c>
      <c r="V6" s="34">
        <f t="shared" si="3"/>
        <v>13137</v>
      </c>
      <c r="W6" s="34">
        <f t="shared" si="3"/>
        <v>4.57</v>
      </c>
      <c r="X6" s="34">
        <f t="shared" si="3"/>
        <v>2874.62</v>
      </c>
      <c r="Y6" s="35">
        <f>IF(Y7="",NA(),Y7)</f>
        <v>75.8</v>
      </c>
      <c r="Z6" s="35">
        <f t="shared" ref="Z6:AH6" si="4">IF(Z7="",NA(),Z7)</f>
        <v>75.31</v>
      </c>
      <c r="AA6" s="35">
        <f t="shared" si="4"/>
        <v>75.03</v>
      </c>
      <c r="AB6" s="35">
        <f t="shared" si="4"/>
        <v>74.84</v>
      </c>
      <c r="AC6" s="35">
        <f t="shared" si="4"/>
        <v>80.349999999999994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3286.65</v>
      </c>
      <c r="BG6" s="35">
        <f t="shared" ref="BG6:BO6" si="7">IF(BG7="",NA(),BG7)</f>
        <v>3032.45</v>
      </c>
      <c r="BH6" s="35">
        <f t="shared" si="7"/>
        <v>2778.68</v>
      </c>
      <c r="BI6" s="35">
        <f t="shared" si="7"/>
        <v>2360.1999999999998</v>
      </c>
      <c r="BJ6" s="35">
        <f t="shared" si="7"/>
        <v>2568.52</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18.079999999999998</v>
      </c>
      <c r="BR6" s="35">
        <f t="shared" ref="BR6:BZ6" si="8">IF(BR7="",NA(),BR7)</f>
        <v>18.46</v>
      </c>
      <c r="BS6" s="35">
        <f t="shared" si="8"/>
        <v>17.78</v>
      </c>
      <c r="BT6" s="35">
        <f t="shared" si="8"/>
        <v>17.899999999999999</v>
      </c>
      <c r="BU6" s="35">
        <f t="shared" si="8"/>
        <v>22.09</v>
      </c>
      <c r="BV6" s="35">
        <f t="shared" si="8"/>
        <v>50.82</v>
      </c>
      <c r="BW6" s="35">
        <f t="shared" si="8"/>
        <v>59.3</v>
      </c>
      <c r="BX6" s="35">
        <f t="shared" si="8"/>
        <v>59.83</v>
      </c>
      <c r="BY6" s="35">
        <f t="shared" si="8"/>
        <v>65.33</v>
      </c>
      <c r="BZ6" s="35">
        <f t="shared" si="8"/>
        <v>65.39</v>
      </c>
      <c r="CA6" s="34" t="str">
        <f>IF(CA7="","",IF(CA7="-","【-】","【"&amp;SUBSTITUTE(TEXT(CA7,"#,##0.00"),"-","△")&amp;"】"))</f>
        <v>【59.51】</v>
      </c>
      <c r="CB6" s="35">
        <f>IF(CB7="",NA(),CB7)</f>
        <v>537.5</v>
      </c>
      <c r="CC6" s="35">
        <f t="shared" ref="CC6:CK6" si="9">IF(CC7="",NA(),CC7)</f>
        <v>532.87</v>
      </c>
      <c r="CD6" s="35">
        <f t="shared" si="9"/>
        <v>548.26</v>
      </c>
      <c r="CE6" s="35">
        <f t="shared" si="9"/>
        <v>552.48</v>
      </c>
      <c r="CF6" s="35">
        <f t="shared" si="9"/>
        <v>451.49</v>
      </c>
      <c r="CG6" s="35">
        <f t="shared" si="9"/>
        <v>300.52</v>
      </c>
      <c r="CH6" s="35">
        <f t="shared" si="9"/>
        <v>248.14</v>
      </c>
      <c r="CI6" s="35">
        <f t="shared" si="9"/>
        <v>246.66</v>
      </c>
      <c r="CJ6" s="35">
        <f t="shared" si="9"/>
        <v>227.43</v>
      </c>
      <c r="CK6" s="35">
        <f t="shared" si="9"/>
        <v>230.88</v>
      </c>
      <c r="CL6" s="34" t="str">
        <f>IF(CL7="","",IF(CL7="-","【-】","【"&amp;SUBSTITUTE(TEXT(CL7,"#,##0.00"),"-","△")&amp;"】"))</f>
        <v>【261.46】</v>
      </c>
      <c r="CM6" s="35">
        <f>IF(CM7="",NA(),CM7)</f>
        <v>57.83</v>
      </c>
      <c r="CN6" s="35">
        <f t="shared" ref="CN6:CV6" si="10">IF(CN7="",NA(),CN7)</f>
        <v>59.1</v>
      </c>
      <c r="CO6" s="35">
        <f t="shared" si="10"/>
        <v>57.11</v>
      </c>
      <c r="CP6" s="35">
        <f t="shared" si="10"/>
        <v>57.43</v>
      </c>
      <c r="CQ6" s="35">
        <f t="shared" si="10"/>
        <v>57.43</v>
      </c>
      <c r="CR6" s="35">
        <f t="shared" si="10"/>
        <v>53.24</v>
      </c>
      <c r="CS6" s="35">
        <f t="shared" si="10"/>
        <v>57.3</v>
      </c>
      <c r="CT6" s="35">
        <f t="shared" si="10"/>
        <v>56</v>
      </c>
      <c r="CU6" s="35">
        <f t="shared" si="10"/>
        <v>56.01</v>
      </c>
      <c r="CV6" s="35">
        <f t="shared" si="10"/>
        <v>56.72</v>
      </c>
      <c r="CW6" s="34" t="str">
        <f>IF(CW7="","",IF(CW7="-","【-】","【"&amp;SUBSTITUTE(TEXT(CW7,"#,##0.00"),"-","△")&amp;"】"))</f>
        <v>【52.23】</v>
      </c>
      <c r="CX6" s="35">
        <f>IF(CX7="",NA(),CX7)</f>
        <v>90.94</v>
      </c>
      <c r="CY6" s="35">
        <f t="shared" ref="CY6:DG6" si="11">IF(CY7="",NA(),CY7)</f>
        <v>91.17</v>
      </c>
      <c r="CZ6" s="35">
        <f t="shared" si="11"/>
        <v>90.65</v>
      </c>
      <c r="DA6" s="35">
        <f t="shared" si="11"/>
        <v>91.85</v>
      </c>
      <c r="DB6" s="35">
        <f t="shared" si="11"/>
        <v>92.59</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2">
      <c r="A7" s="28"/>
      <c r="B7" s="37">
        <v>2018</v>
      </c>
      <c r="C7" s="37">
        <v>281000</v>
      </c>
      <c r="D7" s="37">
        <v>47</v>
      </c>
      <c r="E7" s="37">
        <v>17</v>
      </c>
      <c r="F7" s="37">
        <v>5</v>
      </c>
      <c r="G7" s="37">
        <v>0</v>
      </c>
      <c r="H7" s="37" t="s">
        <v>99</v>
      </c>
      <c r="I7" s="37" t="s">
        <v>100</v>
      </c>
      <c r="J7" s="37" t="s">
        <v>101</v>
      </c>
      <c r="K7" s="37" t="s">
        <v>102</v>
      </c>
      <c r="L7" s="37" t="s">
        <v>103</v>
      </c>
      <c r="M7" s="37" t="s">
        <v>104</v>
      </c>
      <c r="N7" s="38" t="s">
        <v>105</v>
      </c>
      <c r="O7" s="38" t="s">
        <v>106</v>
      </c>
      <c r="P7" s="38">
        <v>0.86</v>
      </c>
      <c r="Q7" s="38">
        <v>86.54</v>
      </c>
      <c r="R7" s="38">
        <v>1566</v>
      </c>
      <c r="S7" s="38">
        <v>1538025</v>
      </c>
      <c r="T7" s="38">
        <v>557.02</v>
      </c>
      <c r="U7" s="38">
        <v>2761.17</v>
      </c>
      <c r="V7" s="38">
        <v>13137</v>
      </c>
      <c r="W7" s="38">
        <v>4.57</v>
      </c>
      <c r="X7" s="38">
        <v>2874.62</v>
      </c>
      <c r="Y7" s="38">
        <v>75.8</v>
      </c>
      <c r="Z7" s="38">
        <v>75.31</v>
      </c>
      <c r="AA7" s="38">
        <v>75.03</v>
      </c>
      <c r="AB7" s="38">
        <v>74.84</v>
      </c>
      <c r="AC7" s="38">
        <v>80.349999999999994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3286.65</v>
      </c>
      <c r="BG7" s="38">
        <v>3032.45</v>
      </c>
      <c r="BH7" s="42">
        <v>2778.68</v>
      </c>
      <c r="BI7" s="38">
        <v>2360.1999999999998</v>
      </c>
      <c r="BJ7" s="38">
        <v>2568.52</v>
      </c>
      <c r="BK7" s="38">
        <v>1044.8</v>
      </c>
      <c r="BL7" s="38">
        <v>721.43</v>
      </c>
      <c r="BM7" s="38">
        <v>685.34</v>
      </c>
      <c r="BN7" s="38">
        <v>684.74</v>
      </c>
      <c r="BO7" s="38">
        <v>654.91999999999996</v>
      </c>
      <c r="BP7" s="38">
        <v>747.76</v>
      </c>
      <c r="BQ7" s="38">
        <v>18.079999999999998</v>
      </c>
      <c r="BR7" s="38">
        <v>18.46</v>
      </c>
      <c r="BS7" s="38">
        <v>17.78</v>
      </c>
      <c r="BT7" s="38">
        <v>17.899999999999999</v>
      </c>
      <c r="BU7" s="38">
        <v>22.09</v>
      </c>
      <c r="BV7" s="38">
        <v>50.82</v>
      </c>
      <c r="BW7" s="38">
        <v>59.3</v>
      </c>
      <c r="BX7" s="38">
        <v>59.83</v>
      </c>
      <c r="BY7" s="38">
        <v>65.33</v>
      </c>
      <c r="BZ7" s="38">
        <v>65.39</v>
      </c>
      <c r="CA7" s="38">
        <v>59.51</v>
      </c>
      <c r="CB7" s="38">
        <v>537.5</v>
      </c>
      <c r="CC7" s="38">
        <v>532.87</v>
      </c>
      <c r="CD7" s="38">
        <v>548.26</v>
      </c>
      <c r="CE7" s="38">
        <v>552.48</v>
      </c>
      <c r="CF7" s="38">
        <v>451.49</v>
      </c>
      <c r="CG7" s="38">
        <v>300.52</v>
      </c>
      <c r="CH7" s="38">
        <v>248.14</v>
      </c>
      <c r="CI7" s="38">
        <v>246.66</v>
      </c>
      <c r="CJ7" s="38">
        <v>227.43</v>
      </c>
      <c r="CK7" s="38">
        <v>230.88</v>
      </c>
      <c r="CL7" s="38">
        <v>261.45999999999998</v>
      </c>
      <c r="CM7" s="38">
        <v>57.83</v>
      </c>
      <c r="CN7" s="38">
        <v>59.1</v>
      </c>
      <c r="CO7" s="38">
        <v>57.11</v>
      </c>
      <c r="CP7" s="38">
        <v>57.43</v>
      </c>
      <c r="CQ7" s="38">
        <v>57.43</v>
      </c>
      <c r="CR7" s="38">
        <v>53.24</v>
      </c>
      <c r="CS7" s="38">
        <v>57.3</v>
      </c>
      <c r="CT7" s="38">
        <v>56</v>
      </c>
      <c r="CU7" s="38">
        <v>56.01</v>
      </c>
      <c r="CV7" s="38">
        <v>56.72</v>
      </c>
      <c r="CW7" s="38">
        <v>52.23</v>
      </c>
      <c r="CX7" s="38">
        <v>90.94</v>
      </c>
      <c r="CY7" s="38">
        <v>91.17</v>
      </c>
      <c r="CZ7" s="38">
        <v>90.65</v>
      </c>
      <c r="DA7" s="38">
        <v>91.85</v>
      </c>
      <c r="DB7" s="38">
        <v>92.59</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OTA</cp:lastModifiedBy>
  <dcterms:created xsi:type="dcterms:W3CDTF">2019-12-05T05:21:04Z</dcterms:created>
  <dcterms:modified xsi:type="dcterms:W3CDTF">2020-01-29T09:47:46Z</dcterms:modified>
  <cp:category/>
</cp:coreProperties>
</file>