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Y:\◎経理係　共有フォルダ\【照会】\H31照会\02 地域医療課\36 経営分析\115_神戸市《経営分析》\"/>
    </mc:Choice>
  </mc:AlternateContent>
  <xr:revisionPtr revIDLastSave="0" documentId="13_ncr:1_{C0DD7B90-6DDA-457B-A863-0142F37FC770}" xr6:coauthVersionLast="45" xr6:coauthVersionMax="45" xr10:uidLastSave="{00000000-0000-0000-0000-000000000000}"/>
  <workbookProtection workbookAlgorithmName="SHA-512" workbookHashValue="IyblQDQ+bhj5ZOjm1z8/XBMqYVJi8kQa5POInU/Fj9O98tFpCeTX6i74G4BSEMzIqBgJ+0OoNvH5IAUuasTDjg==" workbookSaltValue="k+13NpKIAPpFbDNkxMbT/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CN12" i="4" s="1"/>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CS78" i="4"/>
  <c r="BX54" i="4"/>
  <c r="BX32" i="4"/>
  <c r="C11" i="5"/>
  <c r="D11" i="5"/>
  <c r="E11" i="5"/>
  <c r="B11" i="5"/>
  <c r="KC78" i="4" l="1"/>
  <c r="HG54" i="4"/>
  <c r="HG32" i="4"/>
  <c r="FH78" i="4"/>
  <c r="DS54" i="4"/>
  <c r="DS32" i="4"/>
  <c r="AN78" i="4"/>
  <c r="AE54" i="4"/>
  <c r="AE32" i="4"/>
  <c r="KU54" i="4"/>
  <c r="KU32" i="4"/>
  <c r="KF54" i="4"/>
  <c r="KF32" i="4"/>
  <c r="JJ78" i="4"/>
  <c r="GR54" i="4"/>
  <c r="GR32" i="4"/>
  <c r="EO78" i="4"/>
  <c r="DD54" i="4"/>
  <c r="DD32" i="4"/>
  <c r="U78" i="4"/>
  <c r="P54" i="4"/>
  <c r="P32" i="4"/>
  <c r="BZ78" i="4"/>
  <c r="BI54" i="4"/>
  <c r="BI32" i="4"/>
  <c r="LY54" i="4"/>
  <c r="LY32" i="4"/>
  <c r="IK32" i="4"/>
  <c r="LO78" i="4"/>
  <c r="IK54"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<sst xmlns="http://schemas.openxmlformats.org/spreadsheetml/2006/main" count="388" uniqueCount="180">
  <si>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</si>
  <si>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</si>
  <si>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</si>
  <si>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</si>
  <si>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</si>
  <si>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</si>
  <si>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</si>
  <si>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</si>
  <si>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</si>
  <si>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</si>
  <si>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</si>
  <si>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</si>
  <si>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</si>
  <si>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</si>
  <si>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</si>
  <si>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</si>
  <si>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</si>
  <si>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</si>
  <si>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</si>
  <si>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</si>
  <si>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</si>
  <si>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</si>
  <si>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</si>
  <si>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</si>
  <si>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</si>
  <si>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</si>
  <si>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</si>
  <si>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</si>
  <si>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</si>
  <si>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</si>
  <si>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</si>
  <si>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</si>
  <si>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</si>
  <si>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</si>
  <si>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</si>
  <si>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</si>
  <si>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</si>
  <si>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</si>
  <si>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</si>
  <si>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</si>
  <si>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</si>
  <si>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</si>
  <si>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</si>
  <si>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</si>
  <si>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</si>
  <si>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</si>
  <si>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</si>
  <si>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</si>
  <si>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</si>
  <si>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</si>
  <si>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</si>
  <si>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</si>
  <si>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</si>
  <si>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</si>
  <si>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</si>
  <si>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</si>
  <si>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</si>
  <si>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</si>
  <si>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</si>
  <si>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</si>
  <si>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</si>
  <si>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</si>
  <si>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</si>
  <si>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</si>
  <si>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</si>
  <si>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</si>
  <si>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</si>
  <si>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</si>
  <si>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</si>
  <si>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</si>
  <si>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</si>
  <si>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</si>
  <si>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</si>
  <si>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</si>
  <si>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</si>
  <si>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</si>
  <si>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</si>
  <si>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</si>
  <si>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</si>
  <si>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</si>
  <si>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</si>
  <si>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</si>
  <si>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</si>
  <si>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</si>
  <si>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</si>
  <si>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</si>
  <si>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</si>
  <si>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</si>
  <si>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</si>
  <si>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</si>
  <si>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</si>
  <si>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</si>
  <si>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</si>
  <si>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</si>
  <si>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</si>
  <si>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</si>
  <si>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</si>
  <si>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</si>
  <si>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</si>
  <si>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</si>
  <si>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</si>
  <si>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</si>
  <si>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</si>
  <si>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</si>
  <si>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</si>
  <si>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</si>
  <si>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</si>
  <si>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</si>
  <si>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</si>
  <si>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</si>
  <si>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</si>
  <si>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</si>
  <si>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</si>
  <si>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</si>
  <si>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</si>
  <si>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</si>
  <si>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</si>
  <si>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</si>
  <si>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</si>
  <si>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</si>
  <si>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</si>
  <si>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</si>
  <si>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</si>
  <si>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</si>
  <si>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</si>
  <si>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</si>
  <si>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</si>
  <si>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</si>
  <si>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</si>
  <si>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</si>
  <si>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</si>
  <si>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</si>
  <si>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</si>
  <si>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</si>
  <si>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</si>
  <si>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</si>
  <si>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</si>
  <si>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</si>
  <si>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</si>
  <si>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</si>
  <si>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</si>
  <si>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</si>
  <si>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</si>
  <si>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</si>
  <si>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</si>
  <si>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</si>
  <si>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</si>
  <si>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</si>
  <si>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</si>
  <si>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</si>
  <si>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</si>
  <si>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</si>
  <si>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</si>
  <si>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</si>
  <si>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</si>
  <si>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</si>
  <si>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兵庫県</t>
  </si>
  <si>
    <t>地方独立行政法人神戸市民病院機構</t>
  </si>
  <si>
    <t>西神戸医療センター</t>
  </si>
  <si>
    <t>地方独立行政法人</t>
  </si>
  <si>
    <t>病院事業</t>
  </si>
  <si>
    <t>一般病院</t>
  </si>
  <si>
    <t>400床以上～500床未満</t>
  </si>
  <si>
    <t>非設置</t>
  </si>
  <si>
    <t>直営</t>
  </si>
  <si>
    <t>対象</t>
  </si>
  <si>
    <t>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</si>
  <si>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</si>
  <si>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</si>
  <si>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</si>
  <si>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</si>
  <si>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</si>
  <si>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</si>
  <si>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</si>
  <si>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</si>
  <si>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</si>
  <si>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平成30年度決算においては、診療機能の強化等により、病床利用率、患者１人１日当たり収益が前年度を上回ったことにより収支が改善し、経常収支比率、医業収支比率いずれも100％を上回った。
　患者１人１日当たり収益は、入院は平均値を上回り良好に推移している一方、外来は平均値を下回っており、安定した経営を維持していくためには、さらなる向上を図っていく必要がある。
　また、職員給与費対医業収益比率は平均値を下回る数値で推移しているが、材料費対医業収益比率は手術件数や腫瘍用薬の使用量の増加により上昇し、平均値を上回った。
</t>
    <phoneticPr fontId="5"/>
  </si>
  <si>
    <t>　平成29年4月の移管に伴い、土地・建物、医療機器等を譲受けたところであり、有形固定資産減価償却率、器械備品減価償却率ともに平均値を大きく下回っている。一方で病院建物は築後24年を経過していることから、維持管理に努めており、今後も建物改修、設備更新を計画的に行っていくこととしている。</t>
    <rPh sb="1" eb="3">
      <t>ヘイセイ</t>
    </rPh>
    <rPh sb="5" eb="6">
      <t>ネン</t>
    </rPh>
    <rPh sb="7" eb="8">
      <t>ガツ</t>
    </rPh>
    <rPh sb="9" eb="11">
      <t>イカン</t>
    </rPh>
    <rPh sb="12" eb="13">
      <t>トモナ</t>
    </rPh>
    <rPh sb="15" eb="17">
      <t>トチ</t>
    </rPh>
    <rPh sb="18" eb="20">
      <t>タテモノ</t>
    </rPh>
    <rPh sb="21" eb="25">
      <t>イリョウキキ</t>
    </rPh>
    <rPh sb="25" eb="26">
      <t>トウ</t>
    </rPh>
    <rPh sb="27" eb="29">
      <t>ユズリウ</t>
    </rPh>
    <rPh sb="38" eb="44">
      <t>ユウケイコテイシサン</t>
    </rPh>
    <rPh sb="44" eb="48">
      <t>ゲンカショウキャク</t>
    </rPh>
    <rPh sb="48" eb="49">
      <t>リツ</t>
    </rPh>
    <rPh sb="50" eb="52">
      <t>キカイ</t>
    </rPh>
    <rPh sb="52" eb="54">
      <t>ビヒン</t>
    </rPh>
    <rPh sb="54" eb="58">
      <t>ゲンカショウキャク</t>
    </rPh>
    <rPh sb="58" eb="59">
      <t>リツ</t>
    </rPh>
    <rPh sb="66" eb="67">
      <t>オオ</t>
    </rPh>
    <rPh sb="69" eb="71">
      <t>シタマワ</t>
    </rPh>
    <rPh sb="76" eb="78">
      <t>イッポウ</t>
    </rPh>
    <rPh sb="79" eb="81">
      <t>ビョウイン</t>
    </rPh>
    <rPh sb="81" eb="83">
      <t>タテモノ</t>
    </rPh>
    <rPh sb="84" eb="85">
      <t>チク</t>
    </rPh>
    <rPh sb="85" eb="86">
      <t>ゴ</t>
    </rPh>
    <rPh sb="88" eb="89">
      <t>ネン</t>
    </rPh>
    <rPh sb="90" eb="92">
      <t>ケイカ</t>
    </rPh>
    <rPh sb="101" eb="105">
      <t>イジカンリ</t>
    </rPh>
    <rPh sb="106" eb="107">
      <t>ツト</t>
    </rPh>
    <rPh sb="112" eb="114">
      <t>コンゴ</t>
    </rPh>
    <rPh sb="115" eb="117">
      <t>タテモノ</t>
    </rPh>
    <rPh sb="117" eb="119">
      <t>カイシュウ</t>
    </rPh>
    <rPh sb="120" eb="124">
      <t>セツビコウシン</t>
    </rPh>
    <rPh sb="125" eb="128">
      <t>ケイカクテキ</t>
    </rPh>
    <rPh sb="129" eb="130">
      <t>オコナ</t>
    </rPh>
    <phoneticPr fontId="5"/>
  </si>
  <si>
    <t>　神戸西地域における中核病院として，高度医療・救急医療・結核医療等を安定的に提供するとともに，地域医療支援病院として，地域の医療機関との連携及び支援に取り組んでいる。また、地域がん連携拠点病院としての役割を担っている。
*平成29年4月に旧神戸市地域医療財団から移管。</t>
    <rPh sb="75" eb="76">
      <t>ト</t>
    </rPh>
    <rPh sb="77" eb="78">
      <t>ク</t>
    </rPh>
    <rPh sb="103" eb="104">
      <t>ニナ</t>
    </rPh>
    <rPh sb="111" eb="113">
      <t>ヘイセイ</t>
    </rPh>
    <rPh sb="115" eb="116">
      <t>ネン</t>
    </rPh>
    <rPh sb="117" eb="118">
      <t>ガツ</t>
    </rPh>
    <rPh sb="119" eb="120">
      <t>キュウ</t>
    </rPh>
    <rPh sb="120" eb="123">
      <t>コウベシ</t>
    </rPh>
    <rPh sb="123" eb="125">
      <t>チイキ</t>
    </rPh>
    <rPh sb="125" eb="127">
      <t>イリョウ</t>
    </rPh>
    <rPh sb="127" eb="129">
      <t>ザイダン</t>
    </rPh>
    <rPh sb="131" eb="133">
      <t>イカン</t>
    </rPh>
    <phoneticPr fontId="5"/>
  </si>
  <si>
    <t xml:space="preserve">　平成30年度は黒字決算となったが、１．に記載の通り、黒字を維持していくためには、患者１人１日あたり収益等のさらなる向上を図っていく必要がある。そのため、診療機能の強化、地域医療機関との連携を図るとともに、４病院のスケールメリット活かした費用の削減に取り組み、材料費対医業収益比率の改善を図っているところであり、今後もより一層の経営改善を図っていく。
</t>
    <rPh sb="1" eb="3">
      <t>ヘイセイ</t>
    </rPh>
    <rPh sb="5" eb="7">
      <t>ネンド</t>
    </rPh>
    <rPh sb="8" eb="10">
      <t>クロジ</t>
    </rPh>
    <rPh sb="10" eb="12">
      <t>ケッサン</t>
    </rPh>
    <rPh sb="21" eb="23">
      <t>キサイ</t>
    </rPh>
    <rPh sb="24" eb="25">
      <t>トオ</t>
    </rPh>
    <rPh sb="27" eb="29">
      <t>クロジ</t>
    </rPh>
    <rPh sb="30" eb="32">
      <t>イジ</t>
    </rPh>
    <rPh sb="41" eb="43">
      <t>カンジャ</t>
    </rPh>
    <rPh sb="44" eb="45">
      <t>ヒト</t>
    </rPh>
    <rPh sb="46" eb="47">
      <t>ニチ</t>
    </rPh>
    <rPh sb="50" eb="52">
      <t>シュウエキ</t>
    </rPh>
    <rPh sb="52" eb="53">
      <t>トウ</t>
    </rPh>
    <rPh sb="58" eb="60">
      <t>コウジョウ</t>
    </rPh>
    <rPh sb="61" eb="62">
      <t>ハカ</t>
    </rPh>
    <rPh sb="66" eb="68">
      <t>ヒツヨウ</t>
    </rPh>
    <rPh sb="77" eb="79">
      <t>シンリョウ</t>
    </rPh>
    <rPh sb="79" eb="81">
      <t>キノウ</t>
    </rPh>
    <rPh sb="82" eb="84">
      <t>キョウカ</t>
    </rPh>
    <rPh sb="85" eb="87">
      <t>チイキ</t>
    </rPh>
    <rPh sb="87" eb="91">
      <t>イリョウキカン</t>
    </rPh>
    <rPh sb="93" eb="95">
      <t>レンケイ</t>
    </rPh>
    <rPh sb="96" eb="97">
      <t>ハカ</t>
    </rPh>
    <rPh sb="104" eb="106">
      <t>ビョウイン</t>
    </rPh>
    <rPh sb="115" eb="116">
      <t>イ</t>
    </rPh>
    <rPh sb="119" eb="121">
      <t>ヒヨウ</t>
    </rPh>
    <rPh sb="122" eb="124">
      <t>サクゲン</t>
    </rPh>
    <rPh sb="125" eb="126">
      <t>ト</t>
    </rPh>
    <rPh sb="127" eb="128">
      <t>ク</t>
    </rPh>
    <rPh sb="130" eb="133">
      <t>ザイリョウヒ</t>
    </rPh>
    <rPh sb="133" eb="134">
      <t>タイ</t>
    </rPh>
    <rPh sb="134" eb="136">
      <t>イギョウ</t>
    </rPh>
    <rPh sb="136" eb="138">
      <t>シュウエキ</t>
    </rPh>
    <rPh sb="138" eb="140">
      <t>ヒリツ</t>
    </rPh>
    <rPh sb="141" eb="143">
      <t>カイゼン</t>
    </rPh>
    <rPh sb="144" eb="145">
      <t>ハカ</t>
    </rPh>
    <rPh sb="156" eb="158">
      <t>コンゴ</t>
    </rPh>
    <rPh sb="161" eb="163">
      <t>イッソウ</t>
    </rPh>
    <rPh sb="164" eb="166">
      <t>ケイエイ</t>
    </rPh>
    <rPh sb="166" eb="168">
      <t>カイゼン</t>
    </rPh>
    <rPh sb="169" eb="17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</si>
</sst>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#N/A</c:v>
                </c:pt>
                <c:pt idx="3">
                  <c:v>86.7</c:v>
                </c:pt>
                <c:pt idx="4">
                  <c:v>87.7</c:v>
                </c:pt>
              </c:numCache>
            </c:numRef>
          </c:val>
          <c:extLst>
            <c:ext xmlns:c16="http://schemas.microsoft.com/office/drawing/2014/chart" uri="{C3380CC4-5D6E-409C-BE32-E72D297353CC}">
              <c16:uniqueId val="{00000000-EA9A-47A0-87DA-BC011010582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77</c:v>
                </c:pt>
                <c:pt idx="4">
                  <c:v>77.599999999999994</c:v>
                </c:pt>
              </c:numCache>
            </c:numRef>
          </c:val>
          <c:smooth val="0"/>
          <c:extLst>
            <c:ext xmlns:c16="http://schemas.microsoft.com/office/drawing/2014/chart" uri="{C3380CC4-5D6E-409C-BE32-E72D297353CC}">
              <c16:uniqueId val="{00000001-EA9A-47A0-87DA-BC011010582F}"/>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#N/A</c:v>
                </c:pt>
                <c:pt idx="3">
                  <c:v>14727</c:v>
                </c:pt>
                <c:pt idx="4">
                  <c:v>15392</c:v>
                </c:pt>
              </c:numCache>
            </c:numRef>
          </c:val>
          <c:extLst>
            <c:ext xmlns:c16="http://schemas.microsoft.com/office/drawing/2014/chart" uri="{C3380CC4-5D6E-409C-BE32-E72D297353CC}">
              <c16:uniqueId val="{00000000-2C12-44F6-B575-3BA825A790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15171</c:v>
                </c:pt>
                <c:pt idx="4">
                  <c:v>15887</c:v>
                </c:pt>
              </c:numCache>
            </c:numRef>
          </c:val>
          <c:smooth val="0"/>
          <c:extLst>
            <c:ext xmlns:c16="http://schemas.microsoft.com/office/drawing/2014/chart" uri="{C3380CC4-5D6E-409C-BE32-E72D297353CC}">
              <c16:uniqueId val="{00000001-2C12-44F6-B575-3BA825A7908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#N/A</c:v>
                </c:pt>
                <c:pt idx="3">
                  <c:v>62775</c:v>
                </c:pt>
                <c:pt idx="4">
                  <c:v>64464</c:v>
                </c:pt>
              </c:numCache>
            </c:numRef>
          </c:val>
          <c:extLst>
            <c:ext xmlns:c16="http://schemas.microsoft.com/office/drawing/2014/chart" uri="{C3380CC4-5D6E-409C-BE32-E72D297353CC}">
              <c16:uniqueId val="{00000000-35FA-4444-8DC4-6AE8615C5ED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56892</c:v>
                </c:pt>
                <c:pt idx="4">
                  <c:v>59108</c:v>
                </c:pt>
              </c:numCache>
            </c:numRef>
          </c:val>
          <c:smooth val="0"/>
          <c:extLst>
            <c:ext xmlns:c16="http://schemas.microsoft.com/office/drawing/2014/chart" uri="{C3380CC4-5D6E-409C-BE32-E72D297353CC}">
              <c16:uniqueId val="{00000001-35FA-4444-8DC4-6AE8615C5EDB}"/>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7CEB-4C78-99AF-AAF6B6B82F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40.200000000000003</c:v>
                </c:pt>
                <c:pt idx="4">
                  <c:v>40.4</c:v>
                </c:pt>
              </c:numCache>
            </c:numRef>
          </c:val>
          <c:smooth val="0"/>
          <c:extLst>
            <c:ext xmlns:c16="http://schemas.microsoft.com/office/drawing/2014/chart" uri="{C3380CC4-5D6E-409C-BE32-E72D297353CC}">
              <c16:uniqueId val="{00000001-7CEB-4C78-99AF-AAF6B6B82F85}"/>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#N/A</c:v>
                </c:pt>
                <c:pt idx="3">
                  <c:v>99.1</c:v>
                </c:pt>
                <c:pt idx="4">
                  <c:v>100.5</c:v>
                </c:pt>
              </c:numCache>
            </c:numRef>
          </c:val>
          <c:extLst>
            <c:ext xmlns:c16="http://schemas.microsoft.com/office/drawing/2014/chart" uri="{C3380CC4-5D6E-409C-BE32-E72D297353CC}">
              <c16:uniqueId val="{00000000-8AE0-4D30-9CF9-590DE3F40D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92.1</c:v>
                </c:pt>
                <c:pt idx="4">
                  <c:v>92.3</c:v>
                </c:pt>
              </c:numCache>
            </c:numRef>
          </c:val>
          <c:smooth val="0"/>
          <c:extLst>
            <c:ext xmlns:c16="http://schemas.microsoft.com/office/drawing/2014/chart" uri="{C3380CC4-5D6E-409C-BE32-E72D297353CC}">
              <c16:uniqueId val="{00000001-8AE0-4D30-9CF9-590DE3F40D8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#N/A</c:v>
                </c:pt>
                <c:pt idx="3">
                  <c:v>103</c:v>
                </c:pt>
                <c:pt idx="4">
                  <c:v>103.6</c:v>
                </c:pt>
              </c:numCache>
            </c:numRef>
          </c:val>
          <c:extLst>
            <c:ext xmlns:c16="http://schemas.microsoft.com/office/drawing/2014/chart" uri="{C3380CC4-5D6E-409C-BE32-E72D297353CC}">
              <c16:uniqueId val="{00000000-74F1-4934-B7A1-9F0527689D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98.7</c:v>
                </c:pt>
                <c:pt idx="4">
                  <c:v>99</c:v>
                </c:pt>
              </c:numCache>
            </c:numRef>
          </c:val>
          <c:smooth val="0"/>
          <c:extLst>
            <c:ext xmlns:c16="http://schemas.microsoft.com/office/drawing/2014/chart" uri="{C3380CC4-5D6E-409C-BE32-E72D297353CC}">
              <c16:uniqueId val="{00000001-74F1-4934-B7A1-9F0527689DA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#N/A</c:v>
                </c:pt>
                <c:pt idx="3">
                  <c:v>8.3000000000000007</c:v>
                </c:pt>
                <c:pt idx="4">
                  <c:v>15.2</c:v>
                </c:pt>
              </c:numCache>
            </c:numRef>
          </c:val>
          <c:extLst>
            <c:ext xmlns:c16="http://schemas.microsoft.com/office/drawing/2014/chart" uri="{C3380CC4-5D6E-409C-BE32-E72D297353CC}">
              <c16:uniqueId val="{00000000-7EEC-41B6-BA7A-5BAC4749FE5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52.7</c:v>
                </c:pt>
                <c:pt idx="4">
                  <c:v>53.7</c:v>
                </c:pt>
              </c:numCache>
            </c:numRef>
          </c:val>
          <c:smooth val="0"/>
          <c:extLst>
            <c:ext xmlns:c16="http://schemas.microsoft.com/office/drawing/2014/chart" uri="{C3380CC4-5D6E-409C-BE32-E72D297353CC}">
              <c16:uniqueId val="{00000001-7EEC-41B6-BA7A-5BAC4749FE5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#N/A</c:v>
                </c:pt>
                <c:pt idx="3">
                  <c:v>21.8</c:v>
                </c:pt>
                <c:pt idx="4">
                  <c:v>29.7</c:v>
                </c:pt>
              </c:numCache>
            </c:numRef>
          </c:val>
          <c:extLst>
            <c:ext xmlns:c16="http://schemas.microsoft.com/office/drawing/2014/chart" uri="{C3380CC4-5D6E-409C-BE32-E72D297353CC}">
              <c16:uniqueId val="{00000000-8C28-4DAB-BD9F-8EC4B0A48AF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68.400000000000006</c:v>
                </c:pt>
                <c:pt idx="4">
                  <c:v>69.3</c:v>
                </c:pt>
              </c:numCache>
            </c:numRef>
          </c:val>
          <c:smooth val="0"/>
          <c:extLst>
            <c:ext xmlns:c16="http://schemas.microsoft.com/office/drawing/2014/chart" uri="{C3380CC4-5D6E-409C-BE32-E72D297353CC}">
              <c16:uniqueId val="{00000001-8C28-4DAB-BD9F-8EC4B0A48AF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#N/A</c:v>
                </c:pt>
                <c:pt idx="3">
                  <c:v>16545758</c:v>
                </c:pt>
                <c:pt idx="4">
                  <c:v>18354263</c:v>
                </c:pt>
              </c:numCache>
            </c:numRef>
          </c:val>
          <c:extLst>
            <c:ext xmlns:c16="http://schemas.microsoft.com/office/drawing/2014/chart" uri="{C3380CC4-5D6E-409C-BE32-E72D297353CC}">
              <c16:uniqueId val="{00000000-38F0-433D-A2D2-9876A1B9B96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45729936</c:v>
                </c:pt>
                <c:pt idx="4">
                  <c:v>47442477</c:v>
                </c:pt>
              </c:numCache>
            </c:numRef>
          </c:val>
          <c:smooth val="0"/>
          <c:extLst>
            <c:ext xmlns:c16="http://schemas.microsoft.com/office/drawing/2014/chart" uri="{C3380CC4-5D6E-409C-BE32-E72D297353CC}">
              <c16:uniqueId val="{00000001-38F0-433D-A2D2-9876A1B9B96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#N/A</c:v>
                </c:pt>
                <c:pt idx="3">
                  <c:v>25.3</c:v>
                </c:pt>
                <c:pt idx="4">
                  <c:v>26.3</c:v>
                </c:pt>
              </c:numCache>
            </c:numRef>
          </c:val>
          <c:extLst>
            <c:ext xmlns:c16="http://schemas.microsoft.com/office/drawing/2014/chart" uri="{C3380CC4-5D6E-409C-BE32-E72D297353CC}">
              <c16:uniqueId val="{00000000-70DE-4329-8D23-30BFEBBB68D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25.4</c:v>
                </c:pt>
                <c:pt idx="4">
                  <c:v>25.8</c:v>
                </c:pt>
              </c:numCache>
            </c:numRef>
          </c:val>
          <c:smooth val="0"/>
          <c:extLst>
            <c:ext xmlns:c16="http://schemas.microsoft.com/office/drawing/2014/chart" uri="{C3380CC4-5D6E-409C-BE32-E72D297353CC}">
              <c16:uniqueId val="{00000001-70DE-4329-8D23-30BFEBBB68D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#N/A</c:v>
                </c:pt>
                <c:pt idx="3">
                  <c:v>45.8</c:v>
                </c:pt>
                <c:pt idx="4">
                  <c:v>45.3</c:v>
                </c:pt>
              </c:numCache>
            </c:numRef>
          </c:val>
          <c:extLst>
            <c:ext xmlns:c16="http://schemas.microsoft.com/office/drawing/2014/chart" uri="{C3380CC4-5D6E-409C-BE32-E72D297353CC}">
              <c16:uniqueId val="{00000000-E678-4349-AD27-7DAD3347B0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53.8</c:v>
                </c:pt>
                <c:pt idx="4">
                  <c:v>53</c:v>
                </c:pt>
              </c:numCache>
            </c:numRef>
          </c:val>
          <c:smooth val="0"/>
          <c:extLst>
            <c:ext xmlns:c16="http://schemas.microsoft.com/office/drawing/2014/chart" uri="{C3380CC4-5D6E-409C-BE32-E72D297353CC}">
              <c16:uniqueId val="{00000001-E678-4349-AD27-7DAD3347B0E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EJ52"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兵庫県地方独立行政法人神戸市民病院機構　西神戸医療センター</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425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50</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災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475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41848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425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425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74</v>
      </c>
      <c r="NP18" s="120"/>
      <c r="NQ18" s="120"/>
      <c r="NR18" s="123" t="s">
        <v>175</v>
      </c>
      <c r="NS18" s="124"/>
      <c r="NT18" s="119" t="s">
        <v>38</v>
      </c>
      <c r="NU18" s="120"/>
      <c r="NV18" s="120"/>
      <c r="NW18" s="123" t="s">
        <v>175</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t="str">
        <f>データ!AH7</f>
        <v>-</v>
      </c>
      <c r="Q33" s="88"/>
      <c r="R33" s="88"/>
      <c r="S33" s="88"/>
      <c r="T33" s="88"/>
      <c r="U33" s="88"/>
      <c r="V33" s="88"/>
      <c r="W33" s="88"/>
      <c r="X33" s="88"/>
      <c r="Y33" s="88"/>
      <c r="Z33" s="88"/>
      <c r="AA33" s="88"/>
      <c r="AB33" s="88"/>
      <c r="AC33" s="88"/>
      <c r="AD33" s="89"/>
      <c r="AE33" s="87" t="str">
        <f>データ!AI7</f>
        <v>-</v>
      </c>
      <c r="AF33" s="88"/>
      <c r="AG33" s="88"/>
      <c r="AH33" s="88"/>
      <c r="AI33" s="88"/>
      <c r="AJ33" s="88"/>
      <c r="AK33" s="88"/>
      <c r="AL33" s="88"/>
      <c r="AM33" s="88"/>
      <c r="AN33" s="88"/>
      <c r="AO33" s="88"/>
      <c r="AP33" s="88"/>
      <c r="AQ33" s="88"/>
      <c r="AR33" s="88"/>
      <c r="AS33" s="89"/>
      <c r="AT33" s="87" t="str">
        <f>データ!AJ7</f>
        <v>-</v>
      </c>
      <c r="AU33" s="88"/>
      <c r="AV33" s="88"/>
      <c r="AW33" s="88"/>
      <c r="AX33" s="88"/>
      <c r="AY33" s="88"/>
      <c r="AZ33" s="88"/>
      <c r="BA33" s="88"/>
      <c r="BB33" s="88"/>
      <c r="BC33" s="88"/>
      <c r="BD33" s="88"/>
      <c r="BE33" s="88"/>
      <c r="BF33" s="88"/>
      <c r="BG33" s="88"/>
      <c r="BH33" s="89"/>
      <c r="BI33" s="87">
        <f>データ!AK7</f>
        <v>103</v>
      </c>
      <c r="BJ33" s="88"/>
      <c r="BK33" s="88"/>
      <c r="BL33" s="88"/>
      <c r="BM33" s="88"/>
      <c r="BN33" s="88"/>
      <c r="BO33" s="88"/>
      <c r="BP33" s="88"/>
      <c r="BQ33" s="88"/>
      <c r="BR33" s="88"/>
      <c r="BS33" s="88"/>
      <c r="BT33" s="88"/>
      <c r="BU33" s="88"/>
      <c r="BV33" s="88"/>
      <c r="BW33" s="89"/>
      <c r="BX33" s="87">
        <f>データ!AL7</f>
        <v>103.6</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t="str">
        <f>データ!AS7</f>
        <v>-</v>
      </c>
      <c r="DE33" s="88"/>
      <c r="DF33" s="88"/>
      <c r="DG33" s="88"/>
      <c r="DH33" s="88"/>
      <c r="DI33" s="88"/>
      <c r="DJ33" s="88"/>
      <c r="DK33" s="88"/>
      <c r="DL33" s="88"/>
      <c r="DM33" s="88"/>
      <c r="DN33" s="88"/>
      <c r="DO33" s="88"/>
      <c r="DP33" s="88"/>
      <c r="DQ33" s="88"/>
      <c r="DR33" s="89"/>
      <c r="DS33" s="87" t="str">
        <f>データ!AT7</f>
        <v>-</v>
      </c>
      <c r="DT33" s="88"/>
      <c r="DU33" s="88"/>
      <c r="DV33" s="88"/>
      <c r="DW33" s="88"/>
      <c r="DX33" s="88"/>
      <c r="DY33" s="88"/>
      <c r="DZ33" s="88"/>
      <c r="EA33" s="88"/>
      <c r="EB33" s="88"/>
      <c r="EC33" s="88"/>
      <c r="ED33" s="88"/>
      <c r="EE33" s="88"/>
      <c r="EF33" s="88"/>
      <c r="EG33" s="89"/>
      <c r="EH33" s="87" t="str">
        <f>データ!AU7</f>
        <v>-</v>
      </c>
      <c r="EI33" s="88"/>
      <c r="EJ33" s="88"/>
      <c r="EK33" s="88"/>
      <c r="EL33" s="88"/>
      <c r="EM33" s="88"/>
      <c r="EN33" s="88"/>
      <c r="EO33" s="88"/>
      <c r="EP33" s="88"/>
      <c r="EQ33" s="88"/>
      <c r="ER33" s="88"/>
      <c r="ES33" s="88"/>
      <c r="ET33" s="88"/>
      <c r="EU33" s="88"/>
      <c r="EV33" s="89"/>
      <c r="EW33" s="87">
        <f>データ!AV7</f>
        <v>99.1</v>
      </c>
      <c r="EX33" s="88"/>
      <c r="EY33" s="88"/>
      <c r="EZ33" s="88"/>
      <c r="FA33" s="88"/>
      <c r="FB33" s="88"/>
      <c r="FC33" s="88"/>
      <c r="FD33" s="88"/>
      <c r="FE33" s="88"/>
      <c r="FF33" s="88"/>
      <c r="FG33" s="88"/>
      <c r="FH33" s="88"/>
      <c r="FI33" s="88"/>
      <c r="FJ33" s="88"/>
      <c r="FK33" s="89"/>
      <c r="FL33" s="87">
        <f>データ!AW7</f>
        <v>100.5</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t="str">
        <f>データ!BD7</f>
        <v>-</v>
      </c>
      <c r="GS33" s="88"/>
      <c r="GT33" s="88"/>
      <c r="GU33" s="88"/>
      <c r="GV33" s="88"/>
      <c r="GW33" s="88"/>
      <c r="GX33" s="88"/>
      <c r="GY33" s="88"/>
      <c r="GZ33" s="88"/>
      <c r="HA33" s="88"/>
      <c r="HB33" s="88"/>
      <c r="HC33" s="88"/>
      <c r="HD33" s="88"/>
      <c r="HE33" s="88"/>
      <c r="HF33" s="89"/>
      <c r="HG33" s="87" t="str">
        <f>データ!BE7</f>
        <v>-</v>
      </c>
      <c r="HH33" s="88"/>
      <c r="HI33" s="88"/>
      <c r="HJ33" s="88"/>
      <c r="HK33" s="88"/>
      <c r="HL33" s="88"/>
      <c r="HM33" s="88"/>
      <c r="HN33" s="88"/>
      <c r="HO33" s="88"/>
      <c r="HP33" s="88"/>
      <c r="HQ33" s="88"/>
      <c r="HR33" s="88"/>
      <c r="HS33" s="88"/>
      <c r="HT33" s="88"/>
      <c r="HU33" s="89"/>
      <c r="HV33" s="87" t="str">
        <f>データ!BF7</f>
        <v>-</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t="str">
        <f>データ!BO7</f>
        <v>-</v>
      </c>
      <c r="KG33" s="88"/>
      <c r="KH33" s="88"/>
      <c r="KI33" s="88"/>
      <c r="KJ33" s="88"/>
      <c r="KK33" s="88"/>
      <c r="KL33" s="88"/>
      <c r="KM33" s="88"/>
      <c r="KN33" s="88"/>
      <c r="KO33" s="88"/>
      <c r="KP33" s="88"/>
      <c r="KQ33" s="88"/>
      <c r="KR33" s="88"/>
      <c r="KS33" s="88"/>
      <c r="KT33" s="89"/>
      <c r="KU33" s="87" t="str">
        <f>データ!BP7</f>
        <v>-</v>
      </c>
      <c r="KV33" s="88"/>
      <c r="KW33" s="88"/>
      <c r="KX33" s="88"/>
      <c r="KY33" s="88"/>
      <c r="KZ33" s="88"/>
      <c r="LA33" s="88"/>
      <c r="LB33" s="88"/>
      <c r="LC33" s="88"/>
      <c r="LD33" s="88"/>
      <c r="LE33" s="88"/>
      <c r="LF33" s="88"/>
      <c r="LG33" s="88"/>
      <c r="LH33" s="88"/>
      <c r="LI33" s="89"/>
      <c r="LJ33" s="87" t="str">
        <f>データ!BQ7</f>
        <v>-</v>
      </c>
      <c r="LK33" s="88"/>
      <c r="LL33" s="88"/>
      <c r="LM33" s="88"/>
      <c r="LN33" s="88"/>
      <c r="LO33" s="88"/>
      <c r="LP33" s="88"/>
      <c r="LQ33" s="88"/>
      <c r="LR33" s="88"/>
      <c r="LS33" s="88"/>
      <c r="LT33" s="88"/>
      <c r="LU33" s="88"/>
      <c r="LV33" s="88"/>
      <c r="LW33" s="88"/>
      <c r="LX33" s="89"/>
      <c r="LY33" s="87">
        <f>データ!BR7</f>
        <v>86.7</v>
      </c>
      <c r="LZ33" s="88"/>
      <c r="MA33" s="88"/>
      <c r="MB33" s="88"/>
      <c r="MC33" s="88"/>
      <c r="MD33" s="88"/>
      <c r="ME33" s="88"/>
      <c r="MF33" s="88"/>
      <c r="MG33" s="88"/>
      <c r="MH33" s="88"/>
      <c r="MI33" s="88"/>
      <c r="MJ33" s="88"/>
      <c r="MK33" s="88"/>
      <c r="ML33" s="88"/>
      <c r="MM33" s="89"/>
      <c r="MN33" s="87">
        <f>データ!BS7</f>
        <v>87.7</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t="str">
        <f>データ!AM7</f>
        <v>-</v>
      </c>
      <c r="Q34" s="88"/>
      <c r="R34" s="88"/>
      <c r="S34" s="88"/>
      <c r="T34" s="88"/>
      <c r="U34" s="88"/>
      <c r="V34" s="88"/>
      <c r="W34" s="88"/>
      <c r="X34" s="88"/>
      <c r="Y34" s="88"/>
      <c r="Z34" s="88"/>
      <c r="AA34" s="88"/>
      <c r="AB34" s="88"/>
      <c r="AC34" s="88"/>
      <c r="AD34" s="89"/>
      <c r="AE34" s="87" t="str">
        <f>データ!AN7</f>
        <v>-</v>
      </c>
      <c r="AF34" s="88"/>
      <c r="AG34" s="88"/>
      <c r="AH34" s="88"/>
      <c r="AI34" s="88"/>
      <c r="AJ34" s="88"/>
      <c r="AK34" s="88"/>
      <c r="AL34" s="88"/>
      <c r="AM34" s="88"/>
      <c r="AN34" s="88"/>
      <c r="AO34" s="88"/>
      <c r="AP34" s="88"/>
      <c r="AQ34" s="88"/>
      <c r="AR34" s="88"/>
      <c r="AS34" s="89"/>
      <c r="AT34" s="87" t="str">
        <f>データ!AO7</f>
        <v>-</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t="str">
        <f>データ!AX7</f>
        <v>-</v>
      </c>
      <c r="DE34" s="88"/>
      <c r="DF34" s="88"/>
      <c r="DG34" s="88"/>
      <c r="DH34" s="88"/>
      <c r="DI34" s="88"/>
      <c r="DJ34" s="88"/>
      <c r="DK34" s="88"/>
      <c r="DL34" s="88"/>
      <c r="DM34" s="88"/>
      <c r="DN34" s="88"/>
      <c r="DO34" s="88"/>
      <c r="DP34" s="88"/>
      <c r="DQ34" s="88"/>
      <c r="DR34" s="89"/>
      <c r="DS34" s="87" t="str">
        <f>データ!AY7</f>
        <v>-</v>
      </c>
      <c r="DT34" s="88"/>
      <c r="DU34" s="88"/>
      <c r="DV34" s="88"/>
      <c r="DW34" s="88"/>
      <c r="DX34" s="88"/>
      <c r="DY34" s="88"/>
      <c r="DZ34" s="88"/>
      <c r="EA34" s="88"/>
      <c r="EB34" s="88"/>
      <c r="EC34" s="88"/>
      <c r="ED34" s="88"/>
      <c r="EE34" s="88"/>
      <c r="EF34" s="88"/>
      <c r="EG34" s="89"/>
      <c r="EH34" s="87" t="str">
        <f>データ!AZ7</f>
        <v>-</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t="str">
        <f>データ!BI7</f>
        <v>-</v>
      </c>
      <c r="GS34" s="88"/>
      <c r="GT34" s="88"/>
      <c r="GU34" s="88"/>
      <c r="GV34" s="88"/>
      <c r="GW34" s="88"/>
      <c r="GX34" s="88"/>
      <c r="GY34" s="88"/>
      <c r="GZ34" s="88"/>
      <c r="HA34" s="88"/>
      <c r="HB34" s="88"/>
      <c r="HC34" s="88"/>
      <c r="HD34" s="88"/>
      <c r="HE34" s="88"/>
      <c r="HF34" s="89"/>
      <c r="HG34" s="87" t="str">
        <f>データ!BJ7</f>
        <v>-</v>
      </c>
      <c r="HH34" s="88"/>
      <c r="HI34" s="88"/>
      <c r="HJ34" s="88"/>
      <c r="HK34" s="88"/>
      <c r="HL34" s="88"/>
      <c r="HM34" s="88"/>
      <c r="HN34" s="88"/>
      <c r="HO34" s="88"/>
      <c r="HP34" s="88"/>
      <c r="HQ34" s="88"/>
      <c r="HR34" s="88"/>
      <c r="HS34" s="88"/>
      <c r="HT34" s="88"/>
      <c r="HU34" s="89"/>
      <c r="HV34" s="87" t="str">
        <f>データ!BK7</f>
        <v>-</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t="str">
        <f>データ!BT7</f>
        <v>-</v>
      </c>
      <c r="KG34" s="88"/>
      <c r="KH34" s="88"/>
      <c r="KI34" s="88"/>
      <c r="KJ34" s="88"/>
      <c r="KK34" s="88"/>
      <c r="KL34" s="88"/>
      <c r="KM34" s="88"/>
      <c r="KN34" s="88"/>
      <c r="KO34" s="88"/>
      <c r="KP34" s="88"/>
      <c r="KQ34" s="88"/>
      <c r="KR34" s="88"/>
      <c r="KS34" s="88"/>
      <c r="KT34" s="89"/>
      <c r="KU34" s="87" t="str">
        <f>データ!BU7</f>
        <v>-</v>
      </c>
      <c r="KV34" s="88"/>
      <c r="KW34" s="88"/>
      <c r="KX34" s="88"/>
      <c r="KY34" s="88"/>
      <c r="KZ34" s="88"/>
      <c r="LA34" s="88"/>
      <c r="LB34" s="88"/>
      <c r="LC34" s="88"/>
      <c r="LD34" s="88"/>
      <c r="LE34" s="88"/>
      <c r="LF34" s="88"/>
      <c r="LG34" s="88"/>
      <c r="LH34" s="88"/>
      <c r="LI34" s="89"/>
      <c r="LJ34" s="87" t="str">
        <f>データ!BV7</f>
        <v>-</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t="str">
        <f>データ!BZ7</f>
        <v>-</v>
      </c>
      <c r="Q55" s="106"/>
      <c r="R55" s="106"/>
      <c r="S55" s="106"/>
      <c r="T55" s="106"/>
      <c r="U55" s="106"/>
      <c r="V55" s="106"/>
      <c r="W55" s="106"/>
      <c r="X55" s="106"/>
      <c r="Y55" s="106"/>
      <c r="Z55" s="106"/>
      <c r="AA55" s="106"/>
      <c r="AB55" s="106"/>
      <c r="AC55" s="106"/>
      <c r="AD55" s="107"/>
      <c r="AE55" s="105" t="str">
        <f>データ!CA7</f>
        <v>-</v>
      </c>
      <c r="AF55" s="106"/>
      <c r="AG55" s="106"/>
      <c r="AH55" s="106"/>
      <c r="AI55" s="106"/>
      <c r="AJ55" s="106"/>
      <c r="AK55" s="106"/>
      <c r="AL55" s="106"/>
      <c r="AM55" s="106"/>
      <c r="AN55" s="106"/>
      <c r="AO55" s="106"/>
      <c r="AP55" s="106"/>
      <c r="AQ55" s="106"/>
      <c r="AR55" s="106"/>
      <c r="AS55" s="107"/>
      <c r="AT55" s="105" t="str">
        <f>データ!CB7</f>
        <v>-</v>
      </c>
      <c r="AU55" s="106"/>
      <c r="AV55" s="106"/>
      <c r="AW55" s="106"/>
      <c r="AX55" s="106"/>
      <c r="AY55" s="106"/>
      <c r="AZ55" s="106"/>
      <c r="BA55" s="106"/>
      <c r="BB55" s="106"/>
      <c r="BC55" s="106"/>
      <c r="BD55" s="106"/>
      <c r="BE55" s="106"/>
      <c r="BF55" s="106"/>
      <c r="BG55" s="106"/>
      <c r="BH55" s="107"/>
      <c r="BI55" s="105">
        <f>データ!CC7</f>
        <v>62775</v>
      </c>
      <c r="BJ55" s="106"/>
      <c r="BK55" s="106"/>
      <c r="BL55" s="106"/>
      <c r="BM55" s="106"/>
      <c r="BN55" s="106"/>
      <c r="BO55" s="106"/>
      <c r="BP55" s="106"/>
      <c r="BQ55" s="106"/>
      <c r="BR55" s="106"/>
      <c r="BS55" s="106"/>
      <c r="BT55" s="106"/>
      <c r="BU55" s="106"/>
      <c r="BV55" s="106"/>
      <c r="BW55" s="107"/>
      <c r="BX55" s="105">
        <f>データ!CD7</f>
        <v>64464</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t="str">
        <f>データ!CK7</f>
        <v>-</v>
      </c>
      <c r="DE55" s="106"/>
      <c r="DF55" s="106"/>
      <c r="DG55" s="106"/>
      <c r="DH55" s="106"/>
      <c r="DI55" s="106"/>
      <c r="DJ55" s="106"/>
      <c r="DK55" s="106"/>
      <c r="DL55" s="106"/>
      <c r="DM55" s="106"/>
      <c r="DN55" s="106"/>
      <c r="DO55" s="106"/>
      <c r="DP55" s="106"/>
      <c r="DQ55" s="106"/>
      <c r="DR55" s="107"/>
      <c r="DS55" s="105" t="str">
        <f>データ!CL7</f>
        <v>-</v>
      </c>
      <c r="DT55" s="106"/>
      <c r="DU55" s="106"/>
      <c r="DV55" s="106"/>
      <c r="DW55" s="106"/>
      <c r="DX55" s="106"/>
      <c r="DY55" s="106"/>
      <c r="DZ55" s="106"/>
      <c r="EA55" s="106"/>
      <c r="EB55" s="106"/>
      <c r="EC55" s="106"/>
      <c r="ED55" s="106"/>
      <c r="EE55" s="106"/>
      <c r="EF55" s="106"/>
      <c r="EG55" s="107"/>
      <c r="EH55" s="105" t="str">
        <f>データ!CM7</f>
        <v>-</v>
      </c>
      <c r="EI55" s="106"/>
      <c r="EJ55" s="106"/>
      <c r="EK55" s="106"/>
      <c r="EL55" s="106"/>
      <c r="EM55" s="106"/>
      <c r="EN55" s="106"/>
      <c r="EO55" s="106"/>
      <c r="EP55" s="106"/>
      <c r="EQ55" s="106"/>
      <c r="ER55" s="106"/>
      <c r="ES55" s="106"/>
      <c r="ET55" s="106"/>
      <c r="EU55" s="106"/>
      <c r="EV55" s="107"/>
      <c r="EW55" s="105">
        <f>データ!CN7</f>
        <v>14727</v>
      </c>
      <c r="EX55" s="106"/>
      <c r="EY55" s="106"/>
      <c r="EZ55" s="106"/>
      <c r="FA55" s="106"/>
      <c r="FB55" s="106"/>
      <c r="FC55" s="106"/>
      <c r="FD55" s="106"/>
      <c r="FE55" s="106"/>
      <c r="FF55" s="106"/>
      <c r="FG55" s="106"/>
      <c r="FH55" s="106"/>
      <c r="FI55" s="106"/>
      <c r="FJ55" s="106"/>
      <c r="FK55" s="107"/>
      <c r="FL55" s="105">
        <f>データ!CO7</f>
        <v>15392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t="str">
        <f>データ!CV7</f>
        <v>-</v>
      </c>
      <c r="GS55" s="88"/>
      <c r="GT55" s="88"/>
      <c r="GU55" s="88"/>
      <c r="GV55" s="88"/>
      <c r="GW55" s="88"/>
      <c r="GX55" s="88"/>
      <c r="GY55" s="88"/>
      <c r="GZ55" s="88"/>
      <c r="HA55" s="88"/>
      <c r="HB55" s="88"/>
      <c r="HC55" s="88"/>
      <c r="HD55" s="88"/>
      <c r="HE55" s="88"/>
      <c r="HF55" s="89"/>
      <c r="HG55" s="87" t="str">
        <f>データ!CW7</f>
        <v>-</v>
      </c>
      <c r="HH55" s="88"/>
      <c r="HI55" s="88"/>
      <c r="HJ55" s="88"/>
      <c r="HK55" s="88"/>
      <c r="HL55" s="88"/>
      <c r="HM55" s="88"/>
      <c r="HN55" s="88"/>
      <c r="HO55" s="88"/>
      <c r="HP55" s="88"/>
      <c r="HQ55" s="88"/>
      <c r="HR55" s="88"/>
      <c r="HS55" s="88"/>
      <c r="HT55" s="88"/>
      <c r="HU55" s="89"/>
      <c r="HV55" s="87" t="str">
        <f>データ!CX7</f>
        <v>-</v>
      </c>
      <c r="HW55" s="88"/>
      <c r="HX55" s="88"/>
      <c r="HY55" s="88"/>
      <c r="HZ55" s="88"/>
      <c r="IA55" s="88"/>
      <c r="IB55" s="88"/>
      <c r="IC55" s="88"/>
      <c r="ID55" s="88"/>
      <c r="IE55" s="88"/>
      <c r="IF55" s="88"/>
      <c r="IG55" s="88"/>
      <c r="IH55" s="88"/>
      <c r="II55" s="88"/>
      <c r="IJ55" s="89"/>
      <c r="IK55" s="87">
        <f>データ!CY7</f>
        <v>45.8</v>
      </c>
      <c r="IL55" s="88"/>
      <c r="IM55" s="88"/>
      <c r="IN55" s="88"/>
      <c r="IO55" s="88"/>
      <c r="IP55" s="88"/>
      <c r="IQ55" s="88"/>
      <c r="IR55" s="88"/>
      <c r="IS55" s="88"/>
      <c r="IT55" s="88"/>
      <c r="IU55" s="88"/>
      <c r="IV55" s="88"/>
      <c r="IW55" s="88"/>
      <c r="IX55" s="88"/>
      <c r="IY55" s="89"/>
      <c r="IZ55" s="87">
        <f>データ!CZ7</f>
        <v>45.3</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t="str">
        <f>データ!DG7</f>
        <v>-</v>
      </c>
      <c r="KG55" s="88"/>
      <c r="KH55" s="88"/>
      <c r="KI55" s="88"/>
      <c r="KJ55" s="88"/>
      <c r="KK55" s="88"/>
      <c r="KL55" s="88"/>
      <c r="KM55" s="88"/>
      <c r="KN55" s="88"/>
      <c r="KO55" s="88"/>
      <c r="KP55" s="88"/>
      <c r="KQ55" s="88"/>
      <c r="KR55" s="88"/>
      <c r="KS55" s="88"/>
      <c r="KT55" s="89"/>
      <c r="KU55" s="87" t="str">
        <f>データ!DH7</f>
        <v>-</v>
      </c>
      <c r="KV55" s="88"/>
      <c r="KW55" s="88"/>
      <c r="KX55" s="88"/>
      <c r="KY55" s="88"/>
      <c r="KZ55" s="88"/>
      <c r="LA55" s="88"/>
      <c r="LB55" s="88"/>
      <c r="LC55" s="88"/>
      <c r="LD55" s="88"/>
      <c r="LE55" s="88"/>
      <c r="LF55" s="88"/>
      <c r="LG55" s="88"/>
      <c r="LH55" s="88"/>
      <c r="LI55" s="89"/>
      <c r="LJ55" s="87" t="str">
        <f>データ!DI7</f>
        <v>-</v>
      </c>
      <c r="LK55" s="88"/>
      <c r="LL55" s="88"/>
      <c r="LM55" s="88"/>
      <c r="LN55" s="88"/>
      <c r="LO55" s="88"/>
      <c r="LP55" s="88"/>
      <c r="LQ55" s="88"/>
      <c r="LR55" s="88"/>
      <c r="LS55" s="88"/>
      <c r="LT55" s="88"/>
      <c r="LU55" s="88"/>
      <c r="LV55" s="88"/>
      <c r="LW55" s="88"/>
      <c r="LX55" s="89"/>
      <c r="LY55" s="87">
        <f>データ!DJ7</f>
        <v>25.3</v>
      </c>
      <c r="LZ55" s="88"/>
      <c r="MA55" s="88"/>
      <c r="MB55" s="88"/>
      <c r="MC55" s="88"/>
      <c r="MD55" s="88"/>
      <c r="ME55" s="88"/>
      <c r="MF55" s="88"/>
      <c r="MG55" s="88"/>
      <c r="MH55" s="88"/>
      <c r="MI55" s="88"/>
      <c r="MJ55" s="88"/>
      <c r="MK55" s="88"/>
      <c r="ML55" s="88"/>
      <c r="MM55" s="89"/>
      <c r="MN55" s="87">
        <f>データ!DK7</f>
        <v>26.3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t="str">
        <f>データ!CE7</f>
        <v>-</v>
      </c>
      <c r="Q56" s="106"/>
      <c r="R56" s="106"/>
      <c r="S56" s="106"/>
      <c r="T56" s="106"/>
      <c r="U56" s="106"/>
      <c r="V56" s="106"/>
      <c r="W56" s="106"/>
      <c r="X56" s="106"/>
      <c r="Y56" s="106"/>
      <c r="Z56" s="106"/>
      <c r="AA56" s="106"/>
      <c r="AB56" s="106"/>
      <c r="AC56" s="106"/>
      <c r="AD56" s="107"/>
      <c r="AE56" s="105" t="str">
        <f>データ!CF7</f>
        <v>-</v>
      </c>
      <c r="AF56" s="106"/>
      <c r="AG56" s="106"/>
      <c r="AH56" s="106"/>
      <c r="AI56" s="106"/>
      <c r="AJ56" s="106"/>
      <c r="AK56" s="106"/>
      <c r="AL56" s="106"/>
      <c r="AM56" s="106"/>
      <c r="AN56" s="106"/>
      <c r="AO56" s="106"/>
      <c r="AP56" s="106"/>
      <c r="AQ56" s="106"/>
      <c r="AR56" s="106"/>
      <c r="AS56" s="107"/>
      <c r="AT56" s="105" t="str">
        <f>データ!CG7</f>
        <v>-</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t="str">
        <f>データ!CP7</f>
        <v>-</v>
      </c>
      <c r="DE56" s="106"/>
      <c r="DF56" s="106"/>
      <c r="DG56" s="106"/>
      <c r="DH56" s="106"/>
      <c r="DI56" s="106"/>
      <c r="DJ56" s="106"/>
      <c r="DK56" s="106"/>
      <c r="DL56" s="106"/>
      <c r="DM56" s="106"/>
      <c r="DN56" s="106"/>
      <c r="DO56" s="106"/>
      <c r="DP56" s="106"/>
      <c r="DQ56" s="106"/>
      <c r="DR56" s="107"/>
      <c r="DS56" s="105" t="str">
        <f>データ!CQ7</f>
        <v>-</v>
      </c>
      <c r="DT56" s="106"/>
      <c r="DU56" s="106"/>
      <c r="DV56" s="106"/>
      <c r="DW56" s="106"/>
      <c r="DX56" s="106"/>
      <c r="DY56" s="106"/>
      <c r="DZ56" s="106"/>
      <c r="EA56" s="106"/>
      <c r="EB56" s="106"/>
      <c r="EC56" s="106"/>
      <c r="ED56" s="106"/>
      <c r="EE56" s="106"/>
      <c r="EF56" s="106"/>
      <c r="EG56" s="107"/>
      <c r="EH56" s="105" t="str">
        <f>データ!CR7</f>
        <v>-</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t="str">
        <f>データ!DA7</f>
        <v>-</v>
      </c>
      <c r="GS56" s="88"/>
      <c r="GT56" s="88"/>
      <c r="GU56" s="88"/>
      <c r="GV56" s="88"/>
      <c r="GW56" s="88"/>
      <c r="GX56" s="88"/>
      <c r="GY56" s="88"/>
      <c r="GZ56" s="88"/>
      <c r="HA56" s="88"/>
      <c r="HB56" s="88"/>
      <c r="HC56" s="88"/>
      <c r="HD56" s="88"/>
      <c r="HE56" s="88"/>
      <c r="HF56" s="89"/>
      <c r="HG56" s="87" t="str">
        <f>データ!DB7</f>
        <v>-</v>
      </c>
      <c r="HH56" s="88"/>
      <c r="HI56" s="88"/>
      <c r="HJ56" s="88"/>
      <c r="HK56" s="88"/>
      <c r="HL56" s="88"/>
      <c r="HM56" s="88"/>
      <c r="HN56" s="88"/>
      <c r="HO56" s="88"/>
      <c r="HP56" s="88"/>
      <c r="HQ56" s="88"/>
      <c r="HR56" s="88"/>
      <c r="HS56" s="88"/>
      <c r="HT56" s="88"/>
      <c r="HU56" s="89"/>
      <c r="HV56" s="87" t="str">
        <f>データ!DC7</f>
        <v>-</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t="str">
        <f>データ!DL7</f>
        <v>-</v>
      </c>
      <c r="KG56" s="88"/>
      <c r="KH56" s="88"/>
      <c r="KI56" s="88"/>
      <c r="KJ56" s="88"/>
      <c r="KK56" s="88"/>
      <c r="KL56" s="88"/>
      <c r="KM56" s="88"/>
      <c r="KN56" s="88"/>
      <c r="KO56" s="88"/>
      <c r="KP56" s="88"/>
      <c r="KQ56" s="88"/>
      <c r="KR56" s="88"/>
      <c r="KS56" s="88"/>
      <c r="KT56" s="89"/>
      <c r="KU56" s="87" t="str">
        <f>データ!DM7</f>
        <v>-</v>
      </c>
      <c r="KV56" s="88"/>
      <c r="KW56" s="88"/>
      <c r="KX56" s="88"/>
      <c r="KY56" s="88"/>
      <c r="KZ56" s="88"/>
      <c r="LA56" s="88"/>
      <c r="LB56" s="88"/>
      <c r="LC56" s="88"/>
      <c r="LD56" s="88"/>
      <c r="LE56" s="88"/>
      <c r="LF56" s="88"/>
      <c r="LG56" s="88"/>
      <c r="LH56" s="88"/>
      <c r="LI56" s="89"/>
      <c r="LJ56" s="87" t="str">
        <f>データ!DN7</f>
        <v>-</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8.3000000000000007</v>
      </c>
      <c r="CA79" s="82"/>
      <c r="CB79" s="82"/>
      <c r="CC79" s="82"/>
      <c r="CD79" s="82"/>
      <c r="CE79" s="82"/>
      <c r="CF79" s="82"/>
      <c r="CG79" s="82"/>
      <c r="CH79" s="82"/>
      <c r="CI79" s="82"/>
      <c r="CJ79" s="82"/>
      <c r="CK79" s="82"/>
      <c r="CL79" s="82"/>
      <c r="CM79" s="82"/>
      <c r="CN79" s="82"/>
      <c r="CO79" s="82"/>
      <c r="CP79" s="82"/>
      <c r="CQ79" s="82"/>
      <c r="CR79" s="82"/>
      <c r="CS79" s="82">
        <f>データ!DV7</f>
        <v>15.2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21.8</v>
      </c>
      <c r="GU79" s="82"/>
      <c r="GV79" s="82"/>
      <c r="GW79" s="82"/>
      <c r="GX79" s="82"/>
      <c r="GY79" s="82"/>
      <c r="GZ79" s="82"/>
      <c r="HA79" s="82"/>
      <c r="HB79" s="82"/>
      <c r="HC79" s="82"/>
      <c r="HD79" s="82"/>
      <c r="HE79" s="82"/>
      <c r="HF79" s="82"/>
      <c r="HG79" s="82"/>
      <c r="HH79" s="82"/>
      <c r="HI79" s="82"/>
      <c r="HJ79" s="82"/>
      <c r="HK79" s="82"/>
      <c r="HL79" s="82"/>
      <c r="HM79" s="82">
        <f>データ!EG7</f>
        <v>29.7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t="str">
        <f>データ!EN7</f>
        <v>-</v>
      </c>
      <c r="JK79" s="81"/>
      <c r="JL79" s="81"/>
      <c r="JM79" s="81"/>
      <c r="JN79" s="81"/>
      <c r="JO79" s="81"/>
      <c r="JP79" s="81"/>
      <c r="JQ79" s="81"/>
      <c r="JR79" s="81"/>
      <c r="JS79" s="81"/>
      <c r="JT79" s="81"/>
      <c r="JU79" s="81"/>
      <c r="JV79" s="81"/>
      <c r="JW79" s="81"/>
      <c r="JX79" s="81"/>
      <c r="JY79" s="81"/>
      <c r="JZ79" s="81"/>
      <c r="KA79" s="81"/>
      <c r="KB79" s="81"/>
      <c r="KC79" s="81" t="str">
        <f>データ!EO7</f>
        <v>-</v>
      </c>
      <c r="KD79" s="81"/>
      <c r="KE79" s="81"/>
      <c r="KF79" s="81"/>
      <c r="KG79" s="81"/>
      <c r="KH79" s="81"/>
      <c r="KI79" s="81"/>
      <c r="KJ79" s="81"/>
      <c r="KK79" s="81"/>
      <c r="KL79" s="81"/>
      <c r="KM79" s="81"/>
      <c r="KN79" s="81"/>
      <c r="KO79" s="81"/>
      <c r="KP79" s="81"/>
      <c r="KQ79" s="81"/>
      <c r="KR79" s="81"/>
      <c r="KS79" s="81"/>
      <c r="KT79" s="81"/>
      <c r="KU79" s="81"/>
      <c r="KV79" s="81" t="str">
        <f>データ!EP7</f>
        <v>-</v>
      </c>
      <c r="KW79" s="81"/>
      <c r="KX79" s="81"/>
      <c r="KY79" s="81"/>
      <c r="KZ79" s="81"/>
      <c r="LA79" s="81"/>
      <c r="LB79" s="81"/>
      <c r="LC79" s="81"/>
      <c r="LD79" s="81"/>
      <c r="LE79" s="81"/>
      <c r="LF79" s="81"/>
      <c r="LG79" s="81"/>
      <c r="LH79" s="81"/>
      <c r="LI79" s="81"/>
      <c r="LJ79" s="81"/>
      <c r="LK79" s="81"/>
      <c r="LL79" s="81"/>
      <c r="LM79" s="81"/>
      <c r="LN79" s="81"/>
      <c r="LO79" s="81">
        <f>データ!EQ7</f>
        <v>16545758</v>
      </c>
      <c r="LP79" s="81"/>
      <c r="LQ79" s="81"/>
      <c r="LR79" s="81"/>
      <c r="LS79" s="81"/>
      <c r="LT79" s="81"/>
      <c r="LU79" s="81"/>
      <c r="LV79" s="81"/>
      <c r="LW79" s="81"/>
      <c r="LX79" s="81"/>
      <c r="LY79" s="81"/>
      <c r="LZ79" s="81"/>
      <c r="MA79" s="81"/>
      <c r="MB79" s="81"/>
      <c r="MC79" s="81"/>
      <c r="MD79" s="81"/>
      <c r="ME79" s="81"/>
      <c r="MF79" s="81"/>
      <c r="MG79" s="81"/>
      <c r="MH79" s="81">
        <f>データ!ER7</f>
        <v>18354263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t="str">
        <f>データ!ES7</f>
        <v>-</v>
      </c>
      <c r="JK80" s="81"/>
      <c r="JL80" s="81"/>
      <c r="JM80" s="81"/>
      <c r="JN80" s="81"/>
      <c r="JO80" s="81"/>
      <c r="JP80" s="81"/>
      <c r="JQ80" s="81"/>
      <c r="JR80" s="81"/>
      <c r="JS80" s="81"/>
      <c r="JT80" s="81"/>
      <c r="JU80" s="81"/>
      <c r="JV80" s="81"/>
      <c r="JW80" s="81"/>
      <c r="JX80" s="81"/>
      <c r="JY80" s="81"/>
      <c r="JZ80" s="81"/>
      <c r="KA80" s="81"/>
      <c r="KB80" s="81"/>
      <c r="KC80" s="81" t="str">
        <f>データ!ET7</f>
        <v>-</v>
      </c>
      <c r="KD80" s="81"/>
      <c r="KE80" s="81"/>
      <c r="KF80" s="81"/>
      <c r="KG80" s="81"/>
      <c r="KH80" s="81"/>
      <c r="KI80" s="81"/>
      <c r="KJ80" s="81"/>
      <c r="KK80" s="81"/>
      <c r="KL80" s="81"/>
      <c r="KM80" s="81"/>
      <c r="KN80" s="81"/>
      <c r="KO80" s="81"/>
      <c r="KP80" s="81"/>
      <c r="KQ80" s="81"/>
      <c r="KR80" s="81"/>
      <c r="KS80" s="81"/>
      <c r="KT80" s="81"/>
      <c r="KU80" s="81"/>
      <c r="KV80" s="81" t="str">
        <f>データ!EU7</f>
        <v>-</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JfNkx798J6z6/KA8cQgJERUxpMxBQnR3LikMxsh5HwmuFLAzI+NHjLLHQ6/1IwPpxZJE6awe9HIinmElM93nA==" saltValue="HHYex7b2mn+TjrCPvXfWk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150</v>
      </c>
      <c r="AV5" s="64" t="s">
        <v>141</v>
      </c>
      <c r="AW5" s="64" t="s">
        <v>142</v>
      </c>
      <c r="AX5" s="64" t="s">
        <v>143</v>
      </c>
      <c r="AY5" s="64" t="s">
        <v>144</v>
      </c>
      <c r="AZ5" s="64" t="s">
        <v>145</v>
      </c>
      <c r="BA5" s="64" t="s">
        <v>146</v>
      </c>
      <c r="BB5" s="64" t="s">
        <v>147</v>
      </c>
      <c r="BC5" s="64" t="s">
        <v>148</v>
      </c>
      <c r="BD5" s="64" t="s">
        <v>138</v>
      </c>
      <c r="BE5" s="64" t="s">
        <v>149</v>
      </c>
      <c r="BF5" s="64" t="s">
        <v>140</v>
      </c>
      <c r="BG5" s="64" t="s">
        <v>141</v>
      </c>
      <c r="BH5" s="64" t="s">
        <v>151</v>
      </c>
      <c r="BI5" s="64" t="s">
        <v>143</v>
      </c>
      <c r="BJ5" s="64" t="s">
        <v>144</v>
      </c>
      <c r="BK5" s="64" t="s">
        <v>145</v>
      </c>
      <c r="BL5" s="64" t="s">
        <v>146</v>
      </c>
      <c r="BM5" s="64" t="s">
        <v>147</v>
      </c>
      <c r="BN5" s="64" t="s">
        <v>148</v>
      </c>
      <c r="BO5" s="64" t="s">
        <v>138</v>
      </c>
      <c r="BP5" s="64" t="s">
        <v>149</v>
      </c>
      <c r="BQ5" s="64" t="s">
        <v>140</v>
      </c>
      <c r="BR5" s="64" t="s">
        <v>152</v>
      </c>
      <c r="BS5" s="64" t="s">
        <v>142</v>
      </c>
      <c r="BT5" s="64" t="s">
        <v>143</v>
      </c>
      <c r="BU5" s="64" t="s">
        <v>144</v>
      </c>
      <c r="BV5" s="64" t="s">
        <v>145</v>
      </c>
      <c r="BW5" s="64" t="s">
        <v>146</v>
      </c>
      <c r="BX5" s="64" t="s">
        <v>147</v>
      </c>
      <c r="BY5" s="64" t="s">
        <v>148</v>
      </c>
      <c r="BZ5" s="64" t="s">
        <v>138</v>
      </c>
      <c r="CA5" s="64" t="s">
        <v>149</v>
      </c>
      <c r="CB5" s="64" t="s">
        <v>140</v>
      </c>
      <c r="CC5" s="64" t="s">
        <v>141</v>
      </c>
      <c r="CD5" s="64" t="s">
        <v>142</v>
      </c>
      <c r="CE5" s="64" t="s">
        <v>143</v>
      </c>
      <c r="CF5" s="64" t="s">
        <v>144</v>
      </c>
      <c r="CG5" s="64" t="s">
        <v>145</v>
      </c>
      <c r="CH5" s="64" t="s">
        <v>146</v>
      </c>
      <c r="CI5" s="64" t="s">
        <v>147</v>
      </c>
      <c r="CJ5" s="64" t="s">
        <v>148</v>
      </c>
      <c r="CK5" s="64" t="s">
        <v>138</v>
      </c>
      <c r="CL5" s="64" t="s">
        <v>149</v>
      </c>
      <c r="CM5" s="64" t="s">
        <v>140</v>
      </c>
      <c r="CN5" s="64" t="s">
        <v>141</v>
      </c>
      <c r="CO5" s="64" t="s">
        <v>142</v>
      </c>
      <c r="CP5" s="64" t="s">
        <v>143</v>
      </c>
      <c r="CQ5" s="64" t="s">
        <v>144</v>
      </c>
      <c r="CR5" s="64" t="s">
        <v>145</v>
      </c>
      <c r="CS5" s="64" t="s">
        <v>146</v>
      </c>
      <c r="CT5" s="64" t="s">
        <v>147</v>
      </c>
      <c r="CU5" s="64" t="s">
        <v>148</v>
      </c>
      <c r="CV5" s="64" t="s">
        <v>138</v>
      </c>
      <c r="CW5" s="64" t="s">
        <v>149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149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153</v>
      </c>
      <c r="EN5" s="64" t="s">
        <v>138</v>
      </c>
      <c r="EO5" s="64" t="s">
        <v>149</v>
      </c>
      <c r="EP5" s="64" t="s">
        <v>140</v>
      </c>
      <c r="EQ5" s="64" t="s">
        <v>141</v>
      </c>
      <c r="ER5" s="64" t="s">
        <v>142</v>
      </c>
      <c r="ES5" s="64" t="s">
        <v>143</v>
      </c>
      <c r="ET5" s="64" t="s">
        <v>144</v>
      </c>
      <c r="EU5" s="64" t="s">
        <v>145</v>
      </c>
      <c r="EV5" s="64" t="s">
        <v>146</v>
      </c>
      <c r="EW5" s="64" t="s">
        <v>147</v>
      </c>
      <c r="EX5" s="64" t="s">
        <v>148</v>
      </c>
    </row>
    <row r="6" spans="1:154" s="69" customFormat="1" x14ac:dyDescent="0.15">
      <c r="A6" s="50" t="s">
        <v>154</v>
      </c>
      <c r="B6" s="65">
        <f>B8</f>
        <v>2018</v>
      </c>
      <c r="C6" s="65">
        <f t="shared" ref="C6:M6" si="2">C8</f>
        <v>287500</v>
      </c>
      <c r="D6" s="65">
        <f t="shared" si="2"/>
        <v>46</v>
      </c>
      <c r="E6" s="65">
        <f t="shared" si="2"/>
        <v>6</v>
      </c>
      <c r="F6" s="65">
        <f t="shared" si="2"/>
        <v>0</v>
      </c>
      <c r="G6" s="65">
        <f t="shared" si="2"/>
        <v>3</v>
      </c>
      <c r="H6" s="160" t="str">
        <f>IF(H8&lt;&gt;I8,H8,"")&amp;IF(I8&lt;&gt;J8,I8,"")&amp;"　"&amp;J8</f>
        <v>兵庫県地方独立行政法人神戸市民病院機構　西神戸医療センター</v>
      </c>
      <c r="I6" s="161"/>
      <c r="J6" s="162"/>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28</v>
      </c>
      <c r="R6" s="65" t="str">
        <f t="shared" si="3"/>
        <v>対象</v>
      </c>
      <c r="S6" s="65" t="str">
        <f t="shared" si="3"/>
        <v>透 I 訓 ガ</v>
      </c>
      <c r="T6" s="65" t="str">
        <f t="shared" si="3"/>
        <v>救 臨 が 感 災 地 輪</v>
      </c>
      <c r="U6" s="66" t="str">
        <f>U8</f>
        <v>-</v>
      </c>
      <c r="V6" s="66">
        <f>V8</f>
        <v>41848</v>
      </c>
      <c r="W6" s="65" t="str">
        <f>W8</f>
        <v>非該当</v>
      </c>
      <c r="X6" s="65" t="str">
        <f t="shared" si="3"/>
        <v>７：１</v>
      </c>
      <c r="Y6" s="66">
        <f t="shared" si="3"/>
        <v>425</v>
      </c>
      <c r="Z6" s="66" t="str">
        <f t="shared" si="3"/>
        <v>-</v>
      </c>
      <c r="AA6" s="66">
        <f t="shared" si="3"/>
        <v>50</v>
      </c>
      <c r="AB6" s="66" t="str">
        <f t="shared" si="3"/>
        <v>-</v>
      </c>
      <c r="AC6" s="66" t="str">
        <f t="shared" si="3"/>
        <v>-</v>
      </c>
      <c r="AD6" s="66">
        <f t="shared" si="3"/>
        <v>475</v>
      </c>
      <c r="AE6" s="66">
        <f t="shared" si="3"/>
        <v>425</v>
      </c>
      <c r="AF6" s="66" t="str">
        <f t="shared" si="3"/>
        <v>-</v>
      </c>
      <c r="AG6" s="66">
        <f t="shared" si="3"/>
        <v>425</v>
      </c>
      <c r="AH6" s="67" t="e">
        <f>IF(AH8="-",NA(),AH8)</f>
        <v>#N/A</v>
      </c>
      <c r="AI6" s="67" t="e">
        <f t="shared" ref="AI6:AQ6" si="4">IF(AI8="-",NA(),AI8)</f>
        <v>#N/A</v>
      </c>
      <c r="AJ6" s="67" t="e">
        <f t="shared" si="4"/>
        <v>#N/A</v>
      </c>
      <c r="AK6" s="67">
        <f t="shared" si="4"/>
        <v>103</v>
      </c>
      <c r="AL6" s="67">
        <f t="shared" si="4"/>
        <v>103.6</v>
      </c>
      <c r="AM6" s="67" t="e">
        <f t="shared" si="4"/>
        <v>#N/A</v>
      </c>
      <c r="AN6" s="67" t="e">
        <f t="shared" si="4"/>
        <v>#N/A</v>
      </c>
      <c r="AO6" s="67" t="e">
        <f t="shared" si="4"/>
        <v>#N/A</v>
      </c>
      <c r="AP6" s="67">
        <f t="shared" si="4"/>
        <v>98.7</v>
      </c>
      <c r="AQ6" s="67">
        <f t="shared" si="4"/>
        <v>99</v>
      </c>
      <c r="AR6" s="67" t="str">
        <f>IF(AR8="-","【-】","【"&amp;SUBSTITUTE(TEXT(AR8,"#,##0.0"),"-","△")&amp;"】")</f>
        <v>【98.8】</v>
      </c>
      <c r="AS6" s="67" t="e">
        <f>IF(AS8="-",NA(),AS8)</f>
        <v>#N/A</v>
      </c>
      <c r="AT6" s="67" t="e">
        <f t="shared" ref="AT6:BB6" si="5">IF(AT8="-",NA(),AT8)</f>
        <v>#N/A</v>
      </c>
      <c r="AU6" s="67" t="e">
        <f t="shared" si="5"/>
        <v>#N/A</v>
      </c>
      <c r="AV6" s="67">
        <f t="shared" si="5"/>
        <v>99.1</v>
      </c>
      <c r="AW6" s="67">
        <f t="shared" si="5"/>
        <v>100.5</v>
      </c>
      <c r="AX6" s="67" t="e">
        <f t="shared" si="5"/>
        <v>#N/A</v>
      </c>
      <c r="AY6" s="67" t="e">
        <f t="shared" si="5"/>
        <v>#N/A</v>
      </c>
      <c r="AZ6" s="67" t="e">
        <f t="shared" si="5"/>
        <v>#N/A</v>
      </c>
      <c r="BA6" s="67">
        <f t="shared" si="5"/>
        <v>92.1</v>
      </c>
      <c r="BB6" s="67">
        <f t="shared" si="5"/>
        <v>92.3</v>
      </c>
      <c r="BC6" s="67" t="str">
        <f>IF(BC8="-","【-】","【"&amp;SUBSTITUTE(TEXT(BC8,"#,##0.0"),"-","△")&amp;"】")</f>
        <v>【89.7】</v>
      </c>
      <c r="BD6" s="67" t="e">
        <f>IF(BD8="-",NA(),BD8)</f>
        <v>#N/A</v>
      </c>
      <c r="BE6" s="67" t="e">
        <f t="shared" ref="BE6:BM6" si="6">IF(BE8="-",NA(),BE8)</f>
        <v>#N/A</v>
      </c>
      <c r="BF6" s="67" t="e">
        <f t="shared" si="6"/>
        <v>#N/A</v>
      </c>
      <c r="BG6" s="67">
        <f t="shared" si="6"/>
        <v>0</v>
      </c>
      <c r="BH6" s="67">
        <f t="shared" si="6"/>
        <v>0</v>
      </c>
      <c r="BI6" s="67" t="e">
        <f t="shared" si="6"/>
        <v>#N/A</v>
      </c>
      <c r="BJ6" s="67" t="e">
        <f t="shared" si="6"/>
        <v>#N/A</v>
      </c>
      <c r="BK6" s="67" t="e">
        <f t="shared" si="6"/>
        <v>#N/A</v>
      </c>
      <c r="BL6" s="67">
        <f t="shared" si="6"/>
        <v>40.200000000000003</v>
      </c>
      <c r="BM6" s="67">
        <f t="shared" si="6"/>
        <v>40.4</v>
      </c>
      <c r="BN6" s="67" t="str">
        <f>IF(BN8="-","【-】","【"&amp;SUBSTITUTE(TEXT(BN8,"#,##0.0"),"-","△")&amp;"】")</f>
        <v>【64.1】</v>
      </c>
      <c r="BO6" s="67" t="e">
        <f>IF(BO8="-",NA(),BO8)</f>
        <v>#N/A</v>
      </c>
      <c r="BP6" s="67" t="e">
        <f t="shared" ref="BP6:BX6" si="7">IF(BP8="-",NA(),BP8)</f>
        <v>#N/A</v>
      </c>
      <c r="BQ6" s="67" t="e">
        <f t="shared" si="7"/>
        <v>#N/A</v>
      </c>
      <c r="BR6" s="67">
        <f t="shared" si="7"/>
        <v>86.7</v>
      </c>
      <c r="BS6" s="67">
        <f t="shared" si="7"/>
        <v>87.7</v>
      </c>
      <c r="BT6" s="67" t="e">
        <f t="shared" si="7"/>
        <v>#N/A</v>
      </c>
      <c r="BU6" s="67" t="e">
        <f t="shared" si="7"/>
        <v>#N/A</v>
      </c>
      <c r="BV6" s="67" t="e">
        <f t="shared" si="7"/>
        <v>#N/A</v>
      </c>
      <c r="BW6" s="67">
        <f t="shared" si="7"/>
        <v>77</v>
      </c>
      <c r="BX6" s="67">
        <f t="shared" si="7"/>
        <v>77.599999999999994</v>
      </c>
      <c r="BY6" s="67" t="str">
        <f>IF(BY8="-","【-】","【"&amp;SUBSTITUTE(TEXT(BY8,"#,##0.0"),"-","△")&amp;"】")</f>
        <v>【74.9】</v>
      </c>
      <c r="BZ6" s="68" t="e">
        <f>IF(BZ8="-",NA(),BZ8)</f>
        <v>#N/A</v>
      </c>
      <c r="CA6" s="68" t="e">
        <f t="shared" ref="CA6:CI6" si="8">IF(CA8="-",NA(),CA8)</f>
        <v>#N/A</v>
      </c>
      <c r="CB6" s="68" t="e">
        <f t="shared" si="8"/>
        <v>#N/A</v>
      </c>
      <c r="CC6" s="68">
        <f t="shared" si="8"/>
        <v>62775</v>
      </c>
      <c r="CD6" s="68">
        <f t="shared" si="8"/>
        <v>64464</v>
      </c>
      <c r="CE6" s="68" t="e">
        <f t="shared" si="8"/>
        <v>#N/A</v>
      </c>
      <c r="CF6" s="68" t="e">
        <f t="shared" si="8"/>
        <v>#N/A</v>
      </c>
      <c r="CG6" s="68" t="e">
        <f t="shared" si="8"/>
        <v>#N/A</v>
      </c>
      <c r="CH6" s="68">
        <f t="shared" si="8"/>
        <v>56892</v>
      </c>
      <c r="CI6" s="68">
        <f t="shared" si="8"/>
        <v>59108</v>
      </c>
      <c r="CJ6" s="67" t="str">
        <f>IF(CJ8="-","【-】","【"&amp;SUBSTITUTE(TEXT(CJ8,"#,##0"),"-","△")&amp;"】")</f>
        <v>【52,412】</v>
      </c>
      <c r="CK6" s="68" t="e">
        <f>IF(CK8="-",NA(),CK8)</f>
        <v>#N/A</v>
      </c>
      <c r="CL6" s="68" t="e">
        <f t="shared" ref="CL6:CT6" si="9">IF(CL8="-",NA(),CL8)</f>
        <v>#N/A</v>
      </c>
      <c r="CM6" s="68" t="e">
        <f t="shared" si="9"/>
        <v>#N/A</v>
      </c>
      <c r="CN6" s="68">
        <f t="shared" si="9"/>
        <v>14727</v>
      </c>
      <c r="CO6" s="68">
        <f t="shared" si="9"/>
        <v>15392</v>
      </c>
      <c r="CP6" s="68" t="e">
        <f t="shared" si="9"/>
        <v>#N/A</v>
      </c>
      <c r="CQ6" s="68" t="e">
        <f t="shared" si="9"/>
        <v>#N/A</v>
      </c>
      <c r="CR6" s="68" t="e">
        <f t="shared" si="9"/>
        <v>#N/A</v>
      </c>
      <c r="CS6" s="68">
        <f t="shared" si="9"/>
        <v>15171</v>
      </c>
      <c r="CT6" s="68">
        <f t="shared" si="9"/>
        <v>15887</v>
      </c>
      <c r="CU6" s="67" t="str">
        <f>IF(CU8="-","【-】","【"&amp;SUBSTITUTE(TEXT(CU8,"#,##0"),"-","△")&amp;"】")</f>
        <v>【14,708】</v>
      </c>
      <c r="CV6" s="67" t="e">
        <f>IF(CV8="-",NA(),CV8)</f>
        <v>#N/A</v>
      </c>
      <c r="CW6" s="67" t="e">
        <f t="shared" ref="CW6:DE6" si="10">IF(CW8="-",NA(),CW8)</f>
        <v>#N/A</v>
      </c>
      <c r="CX6" s="67" t="e">
        <f t="shared" si="10"/>
        <v>#N/A</v>
      </c>
      <c r="CY6" s="67">
        <f t="shared" si="10"/>
        <v>45.8</v>
      </c>
      <c r="CZ6" s="67">
        <f t="shared" si="10"/>
        <v>45.3</v>
      </c>
      <c r="DA6" s="67" t="e">
        <f t="shared" si="10"/>
        <v>#N/A</v>
      </c>
      <c r="DB6" s="67" t="e">
        <f t="shared" si="10"/>
        <v>#N/A</v>
      </c>
      <c r="DC6" s="67" t="e">
        <f t="shared" si="10"/>
        <v>#N/A</v>
      </c>
      <c r="DD6" s="67">
        <f t="shared" si="10"/>
        <v>53.8</v>
      </c>
      <c r="DE6" s="67">
        <f t="shared" si="10"/>
        <v>53</v>
      </c>
      <c r="DF6" s="67" t="str">
        <f>IF(DF8="-","【-】","【"&amp;SUBSTITUTE(TEXT(DF8,"#,##0.0"),"-","△")&amp;"】")</f>
        <v>【54.8】</v>
      </c>
      <c r="DG6" s="67" t="e">
        <f>IF(DG8="-",NA(),DG8)</f>
        <v>#N/A</v>
      </c>
      <c r="DH6" s="67" t="e">
        <f t="shared" ref="DH6:DP6" si="11">IF(DH8="-",NA(),DH8)</f>
        <v>#N/A</v>
      </c>
      <c r="DI6" s="67" t="e">
        <f t="shared" si="11"/>
        <v>#N/A</v>
      </c>
      <c r="DJ6" s="67">
        <f t="shared" si="11"/>
        <v>25.3</v>
      </c>
      <c r="DK6" s="67">
        <f t="shared" si="11"/>
        <v>26.3</v>
      </c>
      <c r="DL6" s="67" t="e">
        <f t="shared" si="11"/>
        <v>#N/A</v>
      </c>
      <c r="DM6" s="67" t="e">
        <f t="shared" si="11"/>
        <v>#N/A</v>
      </c>
      <c r="DN6" s="67" t="e">
        <f t="shared" si="11"/>
        <v>#N/A</v>
      </c>
      <c r="DO6" s="67">
        <f t="shared" si="11"/>
        <v>25.4</v>
      </c>
      <c r="DP6" s="67">
        <f t="shared" si="11"/>
        <v>25.8</v>
      </c>
      <c r="DQ6" s="67" t="str">
        <f>IF(DQ8="-","【-】","【"&amp;SUBSTITUTE(TEXT(DQ8,"#,##0.0"),"-","△")&amp;"】")</f>
        <v>【24.3】</v>
      </c>
      <c r="DR6" s="67" t="e">
        <f>IF(DR8="-",NA(),DR8)</f>
        <v>#N/A</v>
      </c>
      <c r="DS6" s="67" t="e">
        <f t="shared" ref="DS6:EA6" si="12">IF(DS8="-",NA(),DS8)</f>
        <v>#N/A</v>
      </c>
      <c r="DT6" s="67" t="e">
        <f t="shared" si="12"/>
        <v>#N/A</v>
      </c>
      <c r="DU6" s="67">
        <f t="shared" si="12"/>
        <v>8.3000000000000007</v>
      </c>
      <c r="DV6" s="67">
        <f t="shared" si="12"/>
        <v>15.2</v>
      </c>
      <c r="DW6" s="67" t="e">
        <f t="shared" si="12"/>
        <v>#N/A</v>
      </c>
      <c r="DX6" s="67" t="e">
        <f t="shared" si="12"/>
        <v>#N/A</v>
      </c>
      <c r="DY6" s="67" t="e">
        <f t="shared" si="12"/>
        <v>#N/A</v>
      </c>
      <c r="DZ6" s="67">
        <f t="shared" si="12"/>
        <v>52.7</v>
      </c>
      <c r="EA6" s="67">
        <f t="shared" si="12"/>
        <v>53.7</v>
      </c>
      <c r="EB6" s="67" t="str">
        <f>IF(EB8="-","【-】","【"&amp;SUBSTITUTE(TEXT(EB8,"#,##0.0"),"-","△")&amp;"】")</f>
        <v>【52.5】</v>
      </c>
      <c r="EC6" s="67" t="e">
        <f>IF(EC8="-",NA(),EC8)</f>
        <v>#N/A</v>
      </c>
      <c r="ED6" s="67" t="e">
        <f t="shared" ref="ED6:EL6" si="13">IF(ED8="-",NA(),ED8)</f>
        <v>#N/A</v>
      </c>
      <c r="EE6" s="67" t="e">
        <f t="shared" si="13"/>
        <v>#N/A</v>
      </c>
      <c r="EF6" s="67">
        <f t="shared" si="13"/>
        <v>21.8</v>
      </c>
      <c r="EG6" s="67">
        <f t="shared" si="13"/>
        <v>29.7</v>
      </c>
      <c r="EH6" s="67" t="e">
        <f t="shared" si="13"/>
        <v>#N/A</v>
      </c>
      <c r="EI6" s="67" t="e">
        <f t="shared" si="13"/>
        <v>#N/A</v>
      </c>
      <c r="EJ6" s="67" t="e">
        <f t="shared" si="13"/>
        <v>#N/A</v>
      </c>
      <c r="EK6" s="67">
        <f t="shared" si="13"/>
        <v>68.400000000000006</v>
      </c>
      <c r="EL6" s="67">
        <f t="shared" si="13"/>
        <v>69.3</v>
      </c>
      <c r="EM6" s="67" t="str">
        <f>IF(EM8="-","【-】","【"&amp;SUBSTITUTE(TEXT(EM8,"#,##0.0"),"-","△")&amp;"】")</f>
        <v>【68.8】</v>
      </c>
      <c r="EN6" s="68" t="e">
        <f>IF(EN8="-",NA(),EN8)</f>
        <v>#N/A</v>
      </c>
      <c r="EO6" s="68" t="e">
        <f t="shared" ref="EO6:EW6" si="14">IF(EO8="-",NA(),EO8)</f>
        <v>#N/A</v>
      </c>
      <c r="EP6" s="68" t="e">
        <f t="shared" si="14"/>
        <v>#N/A</v>
      </c>
      <c r="EQ6" s="68">
        <f t="shared" si="14"/>
        <v>16545758</v>
      </c>
      <c r="ER6" s="68">
        <f t="shared" si="14"/>
        <v>18354263</v>
      </c>
      <c r="ES6" s="68" t="e">
        <f t="shared" si="14"/>
        <v>#N/A</v>
      </c>
      <c r="ET6" s="68" t="e">
        <f t="shared" si="14"/>
        <v>#N/A</v>
      </c>
      <c r="EU6" s="68" t="e">
        <f t="shared" si="14"/>
        <v>#N/A</v>
      </c>
      <c r="EV6" s="68">
        <f t="shared" si="14"/>
        <v>45729936</v>
      </c>
      <c r="EW6" s="68">
        <f t="shared" si="14"/>
        <v>47442477</v>
      </c>
      <c r="EX6" s="68" t="str">
        <f>IF(EX8="-","【-】","【"&amp;SUBSTITUTE(TEXT(EX8,"#,##0"),"-","△")&amp;"】")</f>
        <v>【47,139,449】</v>
      </c>
    </row>
    <row r="7" spans="1:154" s="69" customFormat="1" x14ac:dyDescent="0.15">
      <c r="A7" s="50" t="s">
        <v>155</v>
      </c>
      <c r="B7" s="65">
        <f t="shared" ref="B7:AG7" si="15">B8</f>
        <v>2018</v>
      </c>
      <c r="C7" s="65">
        <f t="shared" si="15"/>
        <v>287500</v>
      </c>
      <c r="D7" s="65">
        <f t="shared" si="15"/>
        <v>46</v>
      </c>
      <c r="E7" s="65">
        <f t="shared" si="15"/>
        <v>6</v>
      </c>
      <c r="F7" s="65">
        <f t="shared" si="15"/>
        <v>0</v>
      </c>
      <c r="G7" s="65">
        <f t="shared" si="15"/>
        <v>3</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28</v>
      </c>
      <c r="R7" s="65" t="str">
        <f t="shared" si="15"/>
        <v>対象</v>
      </c>
      <c r="S7" s="65" t="str">
        <f t="shared" si="15"/>
        <v>透 I 訓 ガ</v>
      </c>
      <c r="T7" s="65" t="str">
        <f t="shared" si="15"/>
        <v>救 臨 が 感 災 地 輪</v>
      </c>
      <c r="U7" s="66" t="str">
        <f>U8</f>
        <v>-</v>
      </c>
      <c r="V7" s="66">
        <f>V8</f>
        <v>41848</v>
      </c>
      <c r="W7" s="65" t="str">
        <f>W8</f>
        <v>非該当</v>
      </c>
      <c r="X7" s="65" t="str">
        <f t="shared" si="15"/>
        <v>７：１</v>
      </c>
      <c r="Y7" s="66">
        <f t="shared" si="15"/>
        <v>425</v>
      </c>
      <c r="Z7" s="66" t="str">
        <f t="shared" si="15"/>
        <v>-</v>
      </c>
      <c r="AA7" s="66">
        <f t="shared" si="15"/>
        <v>50</v>
      </c>
      <c r="AB7" s="66" t="str">
        <f t="shared" si="15"/>
        <v>-</v>
      </c>
      <c r="AC7" s="66" t="str">
        <f t="shared" si="15"/>
        <v>-</v>
      </c>
      <c r="AD7" s="66">
        <f t="shared" si="15"/>
        <v>475</v>
      </c>
      <c r="AE7" s="66">
        <f t="shared" si="15"/>
        <v>425</v>
      </c>
      <c r="AF7" s="66" t="str">
        <f t="shared" si="15"/>
        <v>-</v>
      </c>
      <c r="AG7" s="66">
        <f t="shared" si="15"/>
        <v>425</v>
      </c>
      <c r="AH7" s="67" t="str">
        <f>AH8</f>
        <v>-</v>
      </c>
      <c r="AI7" s="67" t="str">
        <f t="shared" ref="AI7:AQ7" si="16">AI8</f>
        <v>-</v>
      </c>
      <c r="AJ7" s="67" t="str">
        <f t="shared" si="16"/>
        <v>-</v>
      </c>
      <c r="AK7" s="67">
        <f t="shared" si="16"/>
        <v>103</v>
      </c>
      <c r="AL7" s="67">
        <f t="shared" si="16"/>
        <v>103.6</v>
      </c>
      <c r="AM7" s="67" t="str">
        <f t="shared" si="16"/>
        <v>-</v>
      </c>
      <c r="AN7" s="67" t="str">
        <f t="shared" si="16"/>
        <v>-</v>
      </c>
      <c r="AO7" s="67" t="str">
        <f t="shared" si="16"/>
        <v>-</v>
      </c>
      <c r="AP7" s="67">
        <f t="shared" si="16"/>
        <v>98.7</v>
      </c>
      <c r="AQ7" s="67">
        <f t="shared" si="16"/>
        <v>99</v>
      </c>
      <c r="AR7" s="67"/>
      <c r="AS7" s="67" t="str">
        <f>AS8</f>
        <v>-</v>
      </c>
      <c r="AT7" s="67" t="str">
        <f t="shared" ref="AT7:BB7" si="17">AT8</f>
        <v>-</v>
      </c>
      <c r="AU7" s="67" t="str">
        <f t="shared" si="17"/>
        <v>-</v>
      </c>
      <c r="AV7" s="67">
        <f t="shared" si="17"/>
        <v>99.1</v>
      </c>
      <c r="AW7" s="67">
        <f t="shared" si="17"/>
        <v>100.5</v>
      </c>
      <c r="AX7" s="67" t="str">
        <f t="shared" si="17"/>
        <v>-</v>
      </c>
      <c r="AY7" s="67" t="str">
        <f t="shared" si="17"/>
        <v>-</v>
      </c>
      <c r="AZ7" s="67" t="str">
        <f t="shared" si="17"/>
        <v>-</v>
      </c>
      <c r="BA7" s="67">
        <f t="shared" si="17"/>
        <v>92.1</v>
      </c>
      <c r="BB7" s="67">
        <f t="shared" si="17"/>
        <v>92.3</v>
      </c>
      <c r="BC7" s="67"/>
      <c r="BD7" s="67" t="str">
        <f>BD8</f>
        <v>-</v>
      </c>
      <c r="BE7" s="67" t="str">
        <f t="shared" ref="BE7:BM7" si="18">BE8</f>
        <v>-</v>
      </c>
      <c r="BF7" s="67" t="str">
        <f t="shared" si="18"/>
        <v>-</v>
      </c>
      <c r="BG7" s="67">
        <f t="shared" si="18"/>
        <v>0</v>
      </c>
      <c r="BH7" s="67">
        <f t="shared" si="18"/>
        <v>0</v>
      </c>
      <c r="BI7" s="67" t="str">
        <f t="shared" si="18"/>
        <v>-</v>
      </c>
      <c r="BJ7" s="67" t="str">
        <f t="shared" si="18"/>
        <v>-</v>
      </c>
      <c r="BK7" s="67" t="str">
        <f t="shared" si="18"/>
        <v>-</v>
      </c>
      <c r="BL7" s="67">
        <f t="shared" si="18"/>
        <v>40.200000000000003</v>
      </c>
      <c r="BM7" s="67">
        <f t="shared" si="18"/>
        <v>40.4</v>
      </c>
      <c r="BN7" s="67"/>
      <c r="BO7" s="67" t="str">
        <f>BO8</f>
        <v>-</v>
      </c>
      <c r="BP7" s="67" t="str">
        <f t="shared" ref="BP7:BX7" si="19">BP8</f>
        <v>-</v>
      </c>
      <c r="BQ7" s="67" t="str">
        <f t="shared" si="19"/>
        <v>-</v>
      </c>
      <c r="BR7" s="67">
        <f t="shared" si="19"/>
        <v>86.7</v>
      </c>
      <c r="BS7" s="67">
        <f t="shared" si="19"/>
        <v>87.7</v>
      </c>
      <c r="BT7" s="67" t="str">
        <f t="shared" si="19"/>
        <v>-</v>
      </c>
      <c r="BU7" s="67" t="str">
        <f t="shared" si="19"/>
        <v>-</v>
      </c>
      <c r="BV7" s="67" t="str">
        <f t="shared" si="19"/>
        <v>-</v>
      </c>
      <c r="BW7" s="67">
        <f t="shared" si="19"/>
        <v>77</v>
      </c>
      <c r="BX7" s="67">
        <f t="shared" si="19"/>
        <v>77.599999999999994</v>
      </c>
      <c r="BY7" s="67"/>
      <c r="BZ7" s="68" t="str">
        <f>BZ8</f>
        <v>-</v>
      </c>
      <c r="CA7" s="68" t="str">
        <f t="shared" ref="CA7:CI7" si="20">CA8</f>
        <v>-</v>
      </c>
      <c r="CB7" s="68" t="str">
        <f t="shared" si="20"/>
        <v>-</v>
      </c>
      <c r="CC7" s="68">
        <f t="shared" si="20"/>
        <v>62775</v>
      </c>
      <c r="CD7" s="68">
        <f t="shared" si="20"/>
        <v>64464</v>
      </c>
      <c r="CE7" s="68" t="str">
        <f t="shared" si="20"/>
        <v>-</v>
      </c>
      <c r="CF7" s="68" t="str">
        <f t="shared" si="20"/>
        <v>-</v>
      </c>
      <c r="CG7" s="68" t="str">
        <f t="shared" si="20"/>
        <v>-</v>
      </c>
      <c r="CH7" s="68">
        <f t="shared" si="20"/>
        <v>56892</v>
      </c>
      <c r="CI7" s="68">
        <f t="shared" si="20"/>
        <v>59108</v>
      </c>
      <c r="CJ7" s="67"/>
      <c r="CK7" s="68" t="str">
        <f>CK8</f>
        <v>-</v>
      </c>
      <c r="CL7" s="68" t="str">
        <f t="shared" ref="CL7:CT7" si="21">CL8</f>
        <v>-</v>
      </c>
      <c r="CM7" s="68" t="str">
        <f t="shared" si="21"/>
        <v>-</v>
      </c>
      <c r="CN7" s="68">
        <f t="shared" si="21"/>
        <v>14727</v>
      </c>
      <c r="CO7" s="68">
        <f t="shared" si="21"/>
        <v>15392</v>
      </c>
      <c r="CP7" s="68" t="str">
        <f t="shared" si="21"/>
        <v>-</v>
      </c>
      <c r="CQ7" s="68" t="str">
        <f t="shared" si="21"/>
        <v>-</v>
      </c>
      <c r="CR7" s="68" t="str">
        <f t="shared" si="21"/>
        <v>-</v>
      </c>
      <c r="CS7" s="68">
        <f t="shared" si="21"/>
        <v>15171</v>
      </c>
      <c r="CT7" s="68">
        <f t="shared" si="21"/>
        <v>15887</v>
      </c>
      <c r="CU7" s="67"/>
      <c r="CV7" s="67" t="str">
        <f>CV8</f>
        <v>-</v>
      </c>
      <c r="CW7" s="67" t="str">
        <f t="shared" ref="CW7:DE7" si="22">CW8</f>
        <v>-</v>
      </c>
      <c r="CX7" s="67" t="str">
        <f t="shared" si="22"/>
        <v>-</v>
      </c>
      <c r="CY7" s="67">
        <f t="shared" si="22"/>
        <v>45.8</v>
      </c>
      <c r="CZ7" s="67">
        <f t="shared" si="22"/>
        <v>45.3</v>
      </c>
      <c r="DA7" s="67" t="str">
        <f t="shared" si="22"/>
        <v>-</v>
      </c>
      <c r="DB7" s="67" t="str">
        <f t="shared" si="22"/>
        <v>-</v>
      </c>
      <c r="DC7" s="67" t="str">
        <f t="shared" si="22"/>
        <v>-</v>
      </c>
      <c r="DD7" s="67">
        <f t="shared" si="22"/>
        <v>53.8</v>
      </c>
      <c r="DE7" s="67">
        <f t="shared" si="22"/>
        <v>53</v>
      </c>
      <c r="DF7" s="67"/>
      <c r="DG7" s="67" t="str">
        <f>DG8</f>
        <v>-</v>
      </c>
      <c r="DH7" s="67" t="str">
        <f t="shared" ref="DH7:DP7" si="23">DH8</f>
        <v>-</v>
      </c>
      <c r="DI7" s="67" t="str">
        <f t="shared" si="23"/>
        <v>-</v>
      </c>
      <c r="DJ7" s="67">
        <f t="shared" si="23"/>
        <v>25.3</v>
      </c>
      <c r="DK7" s="67">
        <f t="shared" si="23"/>
        <v>26.3</v>
      </c>
      <c r="DL7" s="67" t="str">
        <f t="shared" si="23"/>
        <v>-</v>
      </c>
      <c r="DM7" s="67" t="str">
        <f t="shared" si="23"/>
        <v>-</v>
      </c>
      <c r="DN7" s="67" t="str">
        <f t="shared" si="23"/>
        <v>-</v>
      </c>
      <c r="DO7" s="67">
        <f t="shared" si="23"/>
        <v>25.4</v>
      </c>
      <c r="DP7" s="67">
        <f t="shared" si="23"/>
        <v>25.8</v>
      </c>
      <c r="DQ7" s="67"/>
      <c r="DR7" s="67" t="str">
        <f>DR8</f>
        <v>-</v>
      </c>
      <c r="DS7" s="67" t="str">
        <f t="shared" ref="DS7:EA7" si="24">DS8</f>
        <v>-</v>
      </c>
      <c r="DT7" s="67" t="str">
        <f t="shared" si="24"/>
        <v>-</v>
      </c>
      <c r="DU7" s="67">
        <f t="shared" si="24"/>
        <v>8.3000000000000007</v>
      </c>
      <c r="DV7" s="67">
        <f t="shared" si="24"/>
        <v>15.2</v>
      </c>
      <c r="DW7" s="67" t="str">
        <f t="shared" si="24"/>
        <v>-</v>
      </c>
      <c r="DX7" s="67" t="str">
        <f t="shared" si="24"/>
        <v>-</v>
      </c>
      <c r="DY7" s="67" t="str">
        <f t="shared" si="24"/>
        <v>-</v>
      </c>
      <c r="DZ7" s="67">
        <f t="shared" si="24"/>
        <v>52.7</v>
      </c>
      <c r="EA7" s="67">
        <f t="shared" si="24"/>
        <v>53.7</v>
      </c>
      <c r="EB7" s="67"/>
      <c r="EC7" s="67" t="str">
        <f>EC8</f>
        <v>-</v>
      </c>
      <c r="ED7" s="67" t="str">
        <f t="shared" ref="ED7:EL7" si="25">ED8</f>
        <v>-</v>
      </c>
      <c r="EE7" s="67" t="str">
        <f t="shared" si="25"/>
        <v>-</v>
      </c>
      <c r="EF7" s="67">
        <f t="shared" si="25"/>
        <v>21.8</v>
      </c>
      <c r="EG7" s="67">
        <f t="shared" si="25"/>
        <v>29.7</v>
      </c>
      <c r="EH7" s="67" t="str">
        <f t="shared" si="25"/>
        <v>-</v>
      </c>
      <c r="EI7" s="67" t="str">
        <f t="shared" si="25"/>
        <v>-</v>
      </c>
      <c r="EJ7" s="67" t="str">
        <f t="shared" si="25"/>
        <v>-</v>
      </c>
      <c r="EK7" s="67">
        <f t="shared" si="25"/>
        <v>68.400000000000006</v>
      </c>
      <c r="EL7" s="67">
        <f t="shared" si="25"/>
        <v>69.3</v>
      </c>
      <c r="EM7" s="67"/>
      <c r="EN7" s="68" t="str">
        <f>EN8</f>
        <v>-</v>
      </c>
      <c r="EO7" s="68" t="str">
        <f t="shared" ref="EO7:EW7" si="26">EO8</f>
        <v>-</v>
      </c>
      <c r="EP7" s="68" t="str">
        <f t="shared" si="26"/>
        <v>-</v>
      </c>
      <c r="EQ7" s="68">
        <f t="shared" si="26"/>
        <v>16545758</v>
      </c>
      <c r="ER7" s="68">
        <f t="shared" si="26"/>
        <v>18354263</v>
      </c>
      <c r="ES7" s="68" t="str">
        <f t="shared" si="26"/>
        <v>-</v>
      </c>
      <c r="ET7" s="68" t="str">
        <f t="shared" si="26"/>
        <v>-</v>
      </c>
      <c r="EU7" s="68" t="str">
        <f t="shared" si="26"/>
        <v>-</v>
      </c>
      <c r="EV7" s="68">
        <f t="shared" si="26"/>
        <v>45729936</v>
      </c>
      <c r="EW7" s="68">
        <f t="shared" si="26"/>
        <v>47442477</v>
      </c>
      <c r="EX7" s="68"/>
    </row>
    <row r="8" spans="1:154" s="69" customFormat="1" x14ac:dyDescent="0.15">
      <c r="A8" s="50"/>
      <c r="B8" s="70">
        <v>2018</v>
      </c>
      <c r="C8" s="70">
        <v>287500</v>
      </c>
      <c r="D8" s="70">
        <v>46</v>
      </c>
      <c r="E8" s="70">
        <v>6</v>
      </c>
      <c r="F8" s="70">
        <v>0</v>
      </c>
      <c r="G8" s="70">
        <v>3</v>
      </c>
      <c r="H8" s="70" t="s">
        <v>156</v>
      </c>
      <c r="I8" s="70" t="s">
        <v>157</v>
      </c>
      <c r="J8" s="70" t="s">
        <v>158</v>
      </c>
      <c r="K8" s="70" t="s">
        <v>159</v>
      </c>
      <c r="L8" s="70" t="s">
        <v>160</v>
      </c>
      <c r="M8" s="70" t="s">
        <v>161</v>
      </c>
      <c r="N8" s="70" t="s">
        <v>162</v>
      </c>
      <c r="O8" s="70" t="s">
        <v>163</v>
      </c>
      <c r="P8" s="70" t="s">
        <v>164</v>
      </c>
      <c r="Q8" s="71">
        <v>28</v>
      </c>
      <c r="R8" s="70" t="s">
        <v>165</v>
      </c>
      <c r="S8" s="70" t="s">
        <v>166</v>
      </c>
      <c r="T8" s="70" t="s">
        <v>167</v>
      </c>
      <c r="U8" s="71" t="s">
        <v>38</v>
      </c>
      <c r="V8" s="71">
        <v>41848</v>
      </c>
      <c r="W8" s="70" t="s">
        <v>168</v>
      </c>
      <c r="X8" s="72" t="s">
        <v>169</v>
      </c>
      <c r="Y8" s="71">
        <v>425</v>
      </c>
      <c r="Z8" s="71" t="s">
        <v>38</v>
      </c>
      <c r="AA8" s="71">
        <v>50</v>
      </c>
      <c r="AB8" s="71" t="s">
        <v>38</v>
      </c>
      <c r="AC8" s="71" t="s">
        <v>38</v>
      </c>
      <c r="AD8" s="71">
        <v>475</v>
      </c>
      <c r="AE8" s="71">
        <v>425</v>
      </c>
      <c r="AF8" s="71" t="s">
        <v>38</v>
      </c>
      <c r="AG8" s="71">
        <v>425</v>
      </c>
      <c r="AH8" s="73" t="s">
        <v>38</v>
      </c>
      <c r="AI8" s="73" t="s">
        <v>38</v>
      </c>
      <c r="AJ8" s="73" t="s">
        <v>38</v>
      </c>
      <c r="AK8" s="73">
        <v>103</v>
      </c>
      <c r="AL8" s="73">
        <v>103.6</v>
      </c>
      <c r="AM8" s="73" t="s">
        <v>38</v>
      </c>
      <c r="AN8" s="73" t="s">
        <v>38</v>
      </c>
      <c r="AO8" s="73" t="s">
        <v>38</v>
      </c>
      <c r="AP8" s="73">
        <v>98.7</v>
      </c>
      <c r="AQ8" s="73">
        <v>99</v>
      </c>
      <c r="AR8" s="73">
        <v>98.8</v>
      </c>
      <c r="AS8" s="73" t="s">
        <v>38</v>
      </c>
      <c r="AT8" s="73" t="s">
        <v>38</v>
      </c>
      <c r="AU8" s="73" t="s">
        <v>38</v>
      </c>
      <c r="AV8" s="73">
        <v>99.1</v>
      </c>
      <c r="AW8" s="73">
        <v>100.5</v>
      </c>
      <c r="AX8" s="73" t="s">
        <v>38</v>
      </c>
      <c r="AY8" s="73" t="s">
        <v>38</v>
      </c>
      <c r="AZ8" s="73" t="s">
        <v>38</v>
      </c>
      <c r="BA8" s="73">
        <v>92.1</v>
      </c>
      <c r="BB8" s="73">
        <v>92.3</v>
      </c>
      <c r="BC8" s="73">
        <v>89.7</v>
      </c>
      <c r="BD8" s="74" t="s">
        <v>38</v>
      </c>
      <c r="BE8" s="74" t="s">
        <v>38</v>
      </c>
      <c r="BF8" s="74" t="s">
        <v>38</v>
      </c>
      <c r="BG8" s="74">
        <v>0</v>
      </c>
      <c r="BH8" s="74">
        <v>0</v>
      </c>
      <c r="BI8" s="74" t="s">
        <v>38</v>
      </c>
      <c r="BJ8" s="74" t="s">
        <v>38</v>
      </c>
      <c r="BK8" s="74" t="s">
        <v>38</v>
      </c>
      <c r="BL8" s="74">
        <v>40.200000000000003</v>
      </c>
      <c r="BM8" s="74">
        <v>40.4</v>
      </c>
      <c r="BN8" s="74">
        <v>64.099999999999994</v>
      </c>
      <c r="BO8" s="73" t="s">
        <v>38</v>
      </c>
      <c r="BP8" s="73" t="s">
        <v>38</v>
      </c>
      <c r="BQ8" s="73" t="s">
        <v>38</v>
      </c>
      <c r="BR8" s="73">
        <v>86.7</v>
      </c>
      <c r="BS8" s="73">
        <v>87.7</v>
      </c>
      <c r="BT8" s="73" t="s">
        <v>38</v>
      </c>
      <c r="BU8" s="73" t="s">
        <v>38</v>
      </c>
      <c r="BV8" s="73" t="s">
        <v>38</v>
      </c>
      <c r="BW8" s="73">
        <v>77</v>
      </c>
      <c r="BX8" s="73">
        <v>77.599999999999994</v>
      </c>
      <c r="BY8" s="73">
        <v>74.900000000000006</v>
      </c>
      <c r="BZ8" s="74" t="s">
        <v>38</v>
      </c>
      <c r="CA8" s="74" t="s">
        <v>38</v>
      </c>
      <c r="CB8" s="74" t="s">
        <v>38</v>
      </c>
      <c r="CC8" s="74">
        <v>62775</v>
      </c>
      <c r="CD8" s="74">
        <v>64464</v>
      </c>
      <c r="CE8" s="74" t="s">
        <v>38</v>
      </c>
      <c r="CF8" s="74" t="s">
        <v>38</v>
      </c>
      <c r="CG8" s="74" t="s">
        <v>38</v>
      </c>
      <c r="CH8" s="74">
        <v>56892</v>
      </c>
      <c r="CI8" s="74">
        <v>59108</v>
      </c>
      <c r="CJ8" s="73">
        <v>52412</v>
      </c>
      <c r="CK8" s="74" t="s">
        <v>38</v>
      </c>
      <c r="CL8" s="74" t="s">
        <v>38</v>
      </c>
      <c r="CM8" s="74" t="s">
        <v>38</v>
      </c>
      <c r="CN8" s="74">
        <v>14727</v>
      </c>
      <c r="CO8" s="74">
        <v>15392</v>
      </c>
      <c r="CP8" s="74" t="s">
        <v>38</v>
      </c>
      <c r="CQ8" s="74" t="s">
        <v>38</v>
      </c>
      <c r="CR8" s="74" t="s">
        <v>38</v>
      </c>
      <c r="CS8" s="74">
        <v>15171</v>
      </c>
      <c r="CT8" s="74">
        <v>15887</v>
      </c>
      <c r="CU8" s="73">
        <v>14708</v>
      </c>
      <c r="CV8" s="74" t="s">
        <v>38</v>
      </c>
      <c r="CW8" s="74" t="s">
        <v>38</v>
      </c>
      <c r="CX8" s="74" t="s">
        <v>38</v>
      </c>
      <c r="CY8" s="74">
        <v>45.8</v>
      </c>
      <c r="CZ8" s="74">
        <v>45.3</v>
      </c>
      <c r="DA8" s="74" t="s">
        <v>38</v>
      </c>
      <c r="DB8" s="74" t="s">
        <v>38</v>
      </c>
      <c r="DC8" s="74" t="s">
        <v>38</v>
      </c>
      <c r="DD8" s="74">
        <v>53.8</v>
      </c>
      <c r="DE8" s="74">
        <v>53</v>
      </c>
      <c r="DF8" s="74">
        <v>54.8</v>
      </c>
      <c r="DG8" s="74" t="s">
        <v>38</v>
      </c>
      <c r="DH8" s="74" t="s">
        <v>38</v>
      </c>
      <c r="DI8" s="74" t="s">
        <v>38</v>
      </c>
      <c r="DJ8" s="74">
        <v>25.3</v>
      </c>
      <c r="DK8" s="74">
        <v>26.3</v>
      </c>
      <c r="DL8" s="74" t="s">
        <v>38</v>
      </c>
      <c r="DM8" s="74" t="s">
        <v>38</v>
      </c>
      <c r="DN8" s="74" t="s">
        <v>38</v>
      </c>
      <c r="DO8" s="74">
        <v>25.4</v>
      </c>
      <c r="DP8" s="74">
        <v>25.8</v>
      </c>
      <c r="DQ8" s="74">
        <v>24.3</v>
      </c>
      <c r="DR8" s="73" t="s">
        <v>38</v>
      </c>
      <c r="DS8" s="73" t="s">
        <v>38</v>
      </c>
      <c r="DT8" s="73" t="s">
        <v>38</v>
      </c>
      <c r="DU8" s="73">
        <v>8.3000000000000007</v>
      </c>
      <c r="DV8" s="73">
        <v>15.2</v>
      </c>
      <c r="DW8" s="73" t="s">
        <v>38</v>
      </c>
      <c r="DX8" s="73" t="s">
        <v>38</v>
      </c>
      <c r="DY8" s="73" t="s">
        <v>38</v>
      </c>
      <c r="DZ8" s="73">
        <v>52.7</v>
      </c>
      <c r="EA8" s="73">
        <v>53.7</v>
      </c>
      <c r="EB8" s="73">
        <v>52.5</v>
      </c>
      <c r="EC8" s="73" t="s">
        <v>38</v>
      </c>
      <c r="ED8" s="73" t="s">
        <v>38</v>
      </c>
      <c r="EE8" s="73" t="s">
        <v>38</v>
      </c>
      <c r="EF8" s="73">
        <v>21.8</v>
      </c>
      <c r="EG8" s="73">
        <v>29.7</v>
      </c>
      <c r="EH8" s="73" t="s">
        <v>38</v>
      </c>
      <c r="EI8" s="73" t="s">
        <v>38</v>
      </c>
      <c r="EJ8" s="73" t="s">
        <v>38</v>
      </c>
      <c r="EK8" s="73">
        <v>68.400000000000006</v>
      </c>
      <c r="EL8" s="73">
        <v>69.3</v>
      </c>
      <c r="EM8" s="73">
        <v>68.8</v>
      </c>
      <c r="EN8" s="74" t="s">
        <v>38</v>
      </c>
      <c r="EO8" s="74" t="s">
        <v>38</v>
      </c>
      <c r="EP8" s="74" t="s">
        <v>38</v>
      </c>
      <c r="EQ8" s="74">
        <v>16545758</v>
      </c>
      <c r="ER8" s="74">
        <v>18354263</v>
      </c>
      <c r="ES8" s="74" t="s">
        <v>38</v>
      </c>
      <c r="ET8" s="74" t="s">
        <v>38</v>
      </c>
      <c r="EU8" s="74" t="s">
        <v>38</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小林　寛介</cp:lastModifiedBy>
  <cp:lastPrinted>2020-02-03T01:57:17Z</cp:lastPrinted>
  <dcterms:created xsi:type="dcterms:W3CDTF">2019-12-05T07:40:03Z</dcterms:created>
  <dcterms:modified xsi:type="dcterms:W3CDTF">2020-02-03T11:14:56Z</dcterms:modified>
  <cp:category/>
</cp:coreProperties>
</file>