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vNqClbwRKhExu4dqeLZR4fohcgzYofOUF+zScNAmSxLOidZc6Uu8LAKAhXPfK4bvOphFH+rNZiERAG1WTSSqfg==" workbookSaltValue="hSxHSter3YMnjlMxqIKM+w==" workbookSpinCount="100000" lockStructure="1"/>
  <bookViews>
    <workbookView xWindow="0" yWindow="0" windowWidth="15360" windowHeight="763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LT76" i="4"/>
  <c r="GQ51" i="4"/>
  <c r="LH30" i="4"/>
  <c r="BZ30" i="4"/>
  <c r="GQ30" i="4"/>
  <c r="BG30" i="4"/>
  <c r="AV76" i="4"/>
  <c r="KO51" i="4"/>
  <c r="LE76" i="4"/>
  <c r="FX51" i="4"/>
  <c r="KO30" i="4"/>
  <c r="HP76" i="4"/>
  <c r="BG51" i="4"/>
  <c r="FX30" i="4"/>
  <c r="KP76" i="4"/>
  <c r="HA76" i="4"/>
  <c r="AN51" i="4"/>
  <c r="FE30" i="4"/>
  <c r="JV51" i="4"/>
  <c r="FE51" i="4"/>
  <c r="JV30" i="4"/>
  <c r="AN30" i="4"/>
  <c r="AG76" i="4"/>
  <c r="KA76" i="4"/>
  <c r="EL51" i="4"/>
  <c r="JC30" i="4"/>
  <c r="U30" i="4"/>
  <c r="GL76" i="4"/>
  <c r="U51" i="4"/>
  <c r="EL30" i="4"/>
  <c r="R76" i="4"/>
  <c r="JC51" i="4"/>
</calcChain>
</file>

<file path=xl/sharedStrings.xml><?xml version="1.0" encoding="utf-8"?>
<sst xmlns="http://schemas.openxmlformats.org/spreadsheetml/2006/main" count="278" uniqueCount="126">
  <si>
    <t>経営比較分析表（平成30年度決算）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</si>
  <si>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</si>
  <si>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</si>
  <si>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</si>
  <si>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</si>
  <si>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</si>
  <si>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</si>
  <si>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</si>
  <si>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</si>
  <si>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</si>
  <si>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</si>
  <si>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</si>
  <si>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</si>
  <si>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</si>
  <si>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</si>
  <si>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</si>
  <si>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</si>
  <si>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</si>
  <si>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</si>
  <si>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</si>
  <si>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</si>
  <si>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</si>
  <si>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平成30年度全国平均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</si>
  <si>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</si>
  <si>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</si>
  <si>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</si>
  <si>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</si>
  <si>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</si>
  <si>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</si>
  <si>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</si>
  <si>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3. 利用の状況について</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</si>
  <si>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</si>
  <si>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</si>
  <si>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</si>
  <si>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</si>
  <si>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</si>
  <si>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</si>
  <si>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</si>
  <si>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</si>
  <si>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</si>
  <si>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</si>
  <si>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</si>
  <si>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</si>
  <si>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</si>
  <si>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</si>
  <si>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</si>
  <si>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</si>
  <si>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</si>
  <si>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</si>
  <si>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</si>
  <si>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</si>
  <si>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</si>
  <si>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</si>
  <si>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</si>
  <si>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</si>
  <si>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</si>
  <si>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</si>
  <si>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</si>
  <si>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</si>
  <si>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</si>
  <si>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</si>
  <si>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</si>
  <si>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</si>
  <si>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</si>
  <si>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</si>
  <si>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</si>
  <si>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</si>
  <si>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</si>
  <si>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</si>
  <si>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</si>
  <si>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</si>
  <si>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</si>
  <si>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</si>
  <si>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</si>
  <si>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</si>
  <si>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</si>
  <si>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</si>
  <si>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</si>
  <si>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</si>
  <si>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</si>
  <si>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</si>
  <si>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</si>
  <si>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</si>
  <si>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</si>
  <si>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</si>
  <si>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</si>
  <si>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</si>
  <si>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</si>
  <si>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</si>
  <si>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</si>
  <si>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</si>
  <si>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</si>
  <si>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</si>
  <si>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</si>
  <si>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</si>
  <si>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</si>
  <si>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</si>
  <si>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</si>
  <si>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</si>
  <si>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</si>
  <si>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グラフ参照用</t>
    <rPh sb="3" eb="6">
      <t>サンショウヨウ</t>
    </rPh>
    <phoneticPr fontId="6"/>
  </si>
  <si>
    <t xml:space="preserve"> </t>
    <phoneticPr fontId="6"/>
  </si>
  <si>
    <t>表参照用</t>
    <rPh sb="0" eb="1">
      <t>ヒョウ</t>
    </rPh>
    <rPh sb="1" eb="4">
      <t>サンショウヨウ</t>
    </rPh>
    <phoneticPr fontId="6"/>
  </si>
  <si>
    <t xml:space="preserve"> </t>
  </si>
  <si>
    <t>広島県　広島市</t>
  </si>
  <si>
    <t>的場町駐車場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</si>
  <si>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</si>
  <si>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</si>
  <si>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</si>
  <si>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</si>
  <si>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</si>
  <si>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</si>
  <si>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</si>
  <si>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</si>
  <si>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</si>
  <si>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</si>
  <si>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</si>
  <si>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</si>
  <si>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</si>
  <si>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</si>
  <si>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</si>
  <si>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</si>
  <si>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6"/>
  </si>
  <si>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6"/>
  </si>
  <si>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類似施設平均値を下回っているものの、収益性を確保しています。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シタマワ</t>
    </rPh>
    <rPh sb="173" eb="176">
      <t>シュウエキセイ</t>
    </rPh>
    <rPh sb="177" eb="179">
      <t>カクホ</t>
    </rPh>
    <phoneticPr fontId="16"/>
  </si>
  <si>
    <t>⑪稼働率
　類似施設平均値を下回っているものの一定の稼働率があります。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3" eb="25">
      <t>イッテイ</t>
    </rPh>
    <rPh sb="26" eb="28">
      <t>カドウ</t>
    </rPh>
    <rPh sb="28" eb="29">
      <t>リツ</t>
    </rPh>
    <rPh sb="37" eb="40">
      <t>サイカイハツ</t>
    </rPh>
    <rPh sb="42" eb="44">
      <t>ショウギョウ</t>
    </rPh>
    <rPh sb="44" eb="46">
      <t>シセツ</t>
    </rPh>
    <rPh sb="47" eb="48">
      <t>フ</t>
    </rPh>
    <rPh sb="50" eb="51">
      <t>ヒロ</t>
    </rPh>
    <rPh sb="51" eb="52">
      <t>シマ</t>
    </rPh>
    <rPh sb="52" eb="53">
      <t>エキ</t>
    </rPh>
    <rPh sb="53" eb="55">
      <t>シュウヘン</t>
    </rPh>
    <rPh sb="62" eb="64">
      <t>コンゴ</t>
    </rPh>
    <rPh sb="65" eb="67">
      <t>アンテイ</t>
    </rPh>
    <rPh sb="69" eb="71">
      <t>カドウ</t>
    </rPh>
    <rPh sb="71" eb="72">
      <t>リツ</t>
    </rPh>
    <rPh sb="73" eb="75">
      <t>ミコ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</si>
</sst>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8" fontId="13" fillId="0" borderId="13" xfId="0"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316.89999999999998</c:v>
                </c:pt>
                <c:pt idx="1">
                  <c:v>330.3</c:v>
                </c:pt>
                <c:pt idx="2">
                  <c:v>353.9</c:v>
                </c:pt>
                <c:pt idx="3">
                  <c:v>338.2</c:v>
                </c:pt>
                <c:pt idx="4">
                  <c:v>279.7</c:v>
                </c:pt>
              </c:numCache>
            </c:numRef>
          </c:val>
          <c:extLst xmlns:c16r2="http://schemas.microsoft.com/office/drawing/2015/06/chart">
            <c:ext xmlns:c16="http://schemas.microsoft.com/office/drawing/2014/chart" uri="{C3380CC4-5D6E-409C-BE32-E72D297353CC}">
              <c16:uniqueId val="{00000000-9271-47BE-8AFD-600049609953}"/>
            </c:ext>
          </c:extLst>
        </c:ser>
        <c:dLbls>
          <c:showLegendKey val="0"/>
          <c:showVal val="0"/>
          <c:showCatName val="0"/>
          <c:showSerName val="0"/>
          <c:showPercent val="0"/>
          <c:showBubbleSize val="0"/>
        </c:dLbls>
        <c:gapWidth val="150"/>
        <c:axId val="142926592"/>
        <c:axId val="1429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9271-47BE-8AFD-600049609953}"/>
            </c:ext>
          </c:extLst>
        </c:ser>
        <c:dLbls>
          <c:showLegendKey val="0"/>
          <c:showVal val="0"/>
          <c:showCatName val="0"/>
          <c:showSerName val="0"/>
          <c:showPercent val="0"/>
          <c:showBubbleSize val="0"/>
        </c:dLbls>
        <c:marker val="1"/>
        <c:smooth val="0"/>
        <c:axId val="142926592"/>
        <c:axId val="142928896"/>
      </c:lineChart>
      <c:dateAx>
        <c:axId val="142926592"/>
        <c:scaling>
          <c:orientation val="minMax"/>
        </c:scaling>
        <c:delete val="1"/>
        <c:axPos val="b"/>
        <c:numFmt formatCode="ge" sourceLinked="1"/>
        <c:majorTickMark val="none"/>
        <c:minorTickMark val="none"/>
        <c:tickLblPos val="none"/>
        <c:crossAx val="142928896"/>
        <c:crosses val="autoZero"/>
        <c:auto val="1"/>
        <c:lblOffset val="100"/>
        <c:baseTimeUnit val="years"/>
      </c:dateAx>
      <c:valAx>
        <c:axId val="14292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9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DF-49B6-924C-AC8FF9A9900A}"/>
            </c:ext>
          </c:extLst>
        </c:ser>
        <c:dLbls>
          <c:showLegendKey val="0"/>
          <c:showVal val="0"/>
          <c:showCatName val="0"/>
          <c:showSerName val="0"/>
          <c:showPercent val="0"/>
          <c:showBubbleSize val="0"/>
        </c:dLbls>
        <c:gapWidth val="150"/>
        <c:axId val="187876864"/>
        <c:axId val="1914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B7DF-49B6-924C-AC8FF9A9900A}"/>
            </c:ext>
          </c:extLst>
        </c:ser>
        <c:dLbls>
          <c:showLegendKey val="0"/>
          <c:showVal val="0"/>
          <c:showCatName val="0"/>
          <c:showSerName val="0"/>
          <c:showPercent val="0"/>
          <c:showBubbleSize val="0"/>
        </c:dLbls>
        <c:marker val="1"/>
        <c:smooth val="0"/>
        <c:axId val="187876864"/>
        <c:axId val="191414656"/>
      </c:lineChart>
      <c:dateAx>
        <c:axId val="187876864"/>
        <c:scaling>
          <c:orientation val="minMax"/>
        </c:scaling>
        <c:delete val="1"/>
        <c:axPos val="b"/>
        <c:numFmt formatCode="ge" sourceLinked="1"/>
        <c:majorTickMark val="none"/>
        <c:minorTickMark val="none"/>
        <c:tickLblPos val="none"/>
        <c:crossAx val="191414656"/>
        <c:crosses val="autoZero"/>
        <c:auto val="1"/>
        <c:lblOffset val="100"/>
        <c:baseTimeUnit val="years"/>
      </c:dateAx>
      <c:valAx>
        <c:axId val="19141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87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C3B-41B5-AF8E-A0B551C515A1}"/>
            </c:ext>
          </c:extLst>
        </c:ser>
        <c:dLbls>
          <c:showLegendKey val="0"/>
          <c:showVal val="0"/>
          <c:showCatName val="0"/>
          <c:showSerName val="0"/>
          <c:showPercent val="0"/>
          <c:showBubbleSize val="0"/>
        </c:dLbls>
        <c:gapWidth val="150"/>
        <c:axId val="210360960"/>
        <c:axId val="2211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C3B-41B5-AF8E-A0B551C515A1}"/>
            </c:ext>
          </c:extLst>
        </c:ser>
        <c:dLbls>
          <c:showLegendKey val="0"/>
          <c:showVal val="0"/>
          <c:showCatName val="0"/>
          <c:showSerName val="0"/>
          <c:showPercent val="0"/>
          <c:showBubbleSize val="0"/>
        </c:dLbls>
        <c:marker val="1"/>
        <c:smooth val="0"/>
        <c:axId val="210360960"/>
        <c:axId val="221118464"/>
      </c:lineChart>
      <c:dateAx>
        <c:axId val="210360960"/>
        <c:scaling>
          <c:orientation val="minMax"/>
        </c:scaling>
        <c:delete val="1"/>
        <c:axPos val="b"/>
        <c:numFmt formatCode="ge" sourceLinked="1"/>
        <c:majorTickMark val="none"/>
        <c:minorTickMark val="none"/>
        <c:tickLblPos val="none"/>
        <c:crossAx val="221118464"/>
        <c:crosses val="autoZero"/>
        <c:auto val="1"/>
        <c:lblOffset val="100"/>
        <c:baseTimeUnit val="years"/>
      </c:dateAx>
      <c:valAx>
        <c:axId val="22111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3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07E-4D56-8D11-166384D41869}"/>
            </c:ext>
          </c:extLst>
        </c:ser>
        <c:dLbls>
          <c:showLegendKey val="0"/>
          <c:showVal val="0"/>
          <c:showCatName val="0"/>
          <c:showSerName val="0"/>
          <c:showPercent val="0"/>
          <c:showBubbleSize val="0"/>
        </c:dLbls>
        <c:gapWidth val="150"/>
        <c:axId val="142894976"/>
        <c:axId val="142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07E-4D56-8D11-166384D41869}"/>
            </c:ext>
          </c:extLst>
        </c:ser>
        <c:dLbls>
          <c:showLegendKey val="0"/>
          <c:showVal val="0"/>
          <c:showCatName val="0"/>
          <c:showSerName val="0"/>
          <c:showPercent val="0"/>
          <c:showBubbleSize val="0"/>
        </c:dLbls>
        <c:marker val="1"/>
        <c:smooth val="0"/>
        <c:axId val="142894976"/>
        <c:axId val="142917632"/>
      </c:lineChart>
      <c:dateAx>
        <c:axId val="142894976"/>
        <c:scaling>
          <c:orientation val="minMax"/>
        </c:scaling>
        <c:delete val="1"/>
        <c:axPos val="b"/>
        <c:numFmt formatCode="ge" sourceLinked="1"/>
        <c:majorTickMark val="none"/>
        <c:minorTickMark val="none"/>
        <c:tickLblPos val="none"/>
        <c:crossAx val="142917632"/>
        <c:crosses val="autoZero"/>
        <c:auto val="1"/>
        <c:lblOffset val="100"/>
        <c:baseTimeUnit val="years"/>
      </c:dateAx>
      <c:valAx>
        <c:axId val="1429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D0-4387-8B58-B8C4EAEBE676}"/>
            </c:ext>
          </c:extLst>
        </c:ser>
        <c:dLbls>
          <c:showLegendKey val="0"/>
          <c:showVal val="0"/>
          <c:showCatName val="0"/>
          <c:showSerName val="0"/>
          <c:showPercent val="0"/>
          <c:showBubbleSize val="0"/>
        </c:dLbls>
        <c:gapWidth val="150"/>
        <c:axId val="143038336"/>
        <c:axId val="1432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8ED0-4387-8B58-B8C4EAEBE676}"/>
            </c:ext>
          </c:extLst>
        </c:ser>
        <c:dLbls>
          <c:showLegendKey val="0"/>
          <c:showVal val="0"/>
          <c:showCatName val="0"/>
          <c:showSerName val="0"/>
          <c:showPercent val="0"/>
          <c:showBubbleSize val="0"/>
        </c:dLbls>
        <c:marker val="1"/>
        <c:smooth val="0"/>
        <c:axId val="143038336"/>
        <c:axId val="143233024"/>
      </c:lineChart>
      <c:dateAx>
        <c:axId val="143038336"/>
        <c:scaling>
          <c:orientation val="minMax"/>
        </c:scaling>
        <c:delete val="1"/>
        <c:axPos val="b"/>
        <c:numFmt formatCode="ge" sourceLinked="1"/>
        <c:majorTickMark val="none"/>
        <c:minorTickMark val="none"/>
        <c:tickLblPos val="none"/>
        <c:crossAx val="143233024"/>
        <c:crosses val="autoZero"/>
        <c:auto val="1"/>
        <c:lblOffset val="100"/>
        <c:baseTimeUnit val="years"/>
      </c:dateAx>
      <c:valAx>
        <c:axId val="14323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03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E9-4308-8F11-0C5965E1680F}"/>
            </c:ext>
          </c:extLst>
        </c:ser>
        <c:dLbls>
          <c:showLegendKey val="0"/>
          <c:showVal val="0"/>
          <c:showCatName val="0"/>
          <c:showSerName val="0"/>
          <c:showPercent val="0"/>
          <c:showBubbleSize val="0"/>
        </c:dLbls>
        <c:gapWidth val="150"/>
        <c:axId val="143246848"/>
        <c:axId val="1432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05E9-4308-8F11-0C5965E1680F}"/>
            </c:ext>
          </c:extLst>
        </c:ser>
        <c:dLbls>
          <c:showLegendKey val="0"/>
          <c:showVal val="0"/>
          <c:showCatName val="0"/>
          <c:showSerName val="0"/>
          <c:showPercent val="0"/>
          <c:showBubbleSize val="0"/>
        </c:dLbls>
        <c:marker val="1"/>
        <c:smooth val="0"/>
        <c:axId val="143246848"/>
        <c:axId val="143248768"/>
      </c:lineChart>
      <c:dateAx>
        <c:axId val="143246848"/>
        <c:scaling>
          <c:orientation val="minMax"/>
        </c:scaling>
        <c:delete val="1"/>
        <c:axPos val="b"/>
        <c:numFmt formatCode="ge" sourceLinked="1"/>
        <c:majorTickMark val="none"/>
        <c:minorTickMark val="none"/>
        <c:tickLblPos val="none"/>
        <c:crossAx val="143248768"/>
        <c:crosses val="autoZero"/>
        <c:auto val="1"/>
        <c:lblOffset val="100"/>
        <c:baseTimeUnit val="years"/>
      </c:dateAx>
      <c:valAx>
        <c:axId val="143248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4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236</c:v>
                </c:pt>
                <c:pt idx="1">
                  <c:v>220</c:v>
                </c:pt>
                <c:pt idx="2">
                  <c:v>236</c:v>
                </c:pt>
                <c:pt idx="3">
                  <c:v>216</c:v>
                </c:pt>
                <c:pt idx="4">
                  <c:v>204</c:v>
                </c:pt>
              </c:numCache>
            </c:numRef>
          </c:val>
          <c:extLst xmlns:c16r2="http://schemas.microsoft.com/office/drawing/2015/06/chart">
            <c:ext xmlns:c16="http://schemas.microsoft.com/office/drawing/2014/chart" uri="{C3380CC4-5D6E-409C-BE32-E72D297353CC}">
              <c16:uniqueId val="{00000000-9B8A-4EAE-BDFF-3A47428B2559}"/>
            </c:ext>
          </c:extLst>
        </c:ser>
        <c:dLbls>
          <c:showLegendKey val="0"/>
          <c:showVal val="0"/>
          <c:showCatName val="0"/>
          <c:showSerName val="0"/>
          <c:showPercent val="0"/>
          <c:showBubbleSize val="0"/>
        </c:dLbls>
        <c:gapWidth val="150"/>
        <c:axId val="143467648"/>
        <c:axId val="14346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9B8A-4EAE-BDFF-3A47428B2559}"/>
            </c:ext>
          </c:extLst>
        </c:ser>
        <c:dLbls>
          <c:showLegendKey val="0"/>
          <c:showVal val="0"/>
          <c:showCatName val="0"/>
          <c:showSerName val="0"/>
          <c:showPercent val="0"/>
          <c:showBubbleSize val="0"/>
        </c:dLbls>
        <c:marker val="1"/>
        <c:smooth val="0"/>
        <c:axId val="143467648"/>
        <c:axId val="143469568"/>
      </c:lineChart>
      <c:dateAx>
        <c:axId val="143467648"/>
        <c:scaling>
          <c:orientation val="minMax"/>
        </c:scaling>
        <c:delete val="1"/>
        <c:axPos val="b"/>
        <c:numFmt formatCode="ge" sourceLinked="1"/>
        <c:majorTickMark val="none"/>
        <c:minorTickMark val="none"/>
        <c:tickLblPos val="none"/>
        <c:crossAx val="143469568"/>
        <c:crosses val="autoZero"/>
        <c:auto val="1"/>
        <c:lblOffset val="100"/>
        <c:baseTimeUnit val="years"/>
      </c:dateAx>
      <c:valAx>
        <c:axId val="14346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68.3</c:v>
                </c:pt>
                <c:pt idx="1">
                  <c:v>69.7</c:v>
                </c:pt>
                <c:pt idx="2">
                  <c:v>71.7</c:v>
                </c:pt>
                <c:pt idx="3">
                  <c:v>70.400000000000006</c:v>
                </c:pt>
                <c:pt idx="4">
                  <c:v>64.2</c:v>
                </c:pt>
              </c:numCache>
            </c:numRef>
          </c:val>
          <c:extLst xmlns:c16r2="http://schemas.microsoft.com/office/drawing/2015/06/chart">
            <c:ext xmlns:c16="http://schemas.microsoft.com/office/drawing/2014/chart" uri="{C3380CC4-5D6E-409C-BE32-E72D297353CC}">
              <c16:uniqueId val="{00000000-24F6-49E1-9EA4-8C85B506EE98}"/>
            </c:ext>
          </c:extLst>
        </c:ser>
        <c:dLbls>
          <c:showLegendKey val="0"/>
          <c:showVal val="0"/>
          <c:showCatName val="0"/>
          <c:showSerName val="0"/>
          <c:showPercent val="0"/>
          <c:showBubbleSize val="0"/>
        </c:dLbls>
        <c:gapWidth val="150"/>
        <c:axId val="143495552"/>
        <c:axId val="1434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24F6-49E1-9EA4-8C85B506EE98}"/>
            </c:ext>
          </c:extLst>
        </c:ser>
        <c:dLbls>
          <c:showLegendKey val="0"/>
          <c:showVal val="0"/>
          <c:showCatName val="0"/>
          <c:showSerName val="0"/>
          <c:showPercent val="0"/>
          <c:showBubbleSize val="0"/>
        </c:dLbls>
        <c:marker val="1"/>
        <c:smooth val="0"/>
        <c:axId val="143495552"/>
        <c:axId val="143497472"/>
      </c:lineChart>
      <c:dateAx>
        <c:axId val="143495552"/>
        <c:scaling>
          <c:orientation val="minMax"/>
        </c:scaling>
        <c:delete val="1"/>
        <c:axPos val="b"/>
        <c:numFmt formatCode="ge" sourceLinked="1"/>
        <c:majorTickMark val="none"/>
        <c:minorTickMark val="none"/>
        <c:tickLblPos val="none"/>
        <c:crossAx val="143497472"/>
        <c:crosses val="autoZero"/>
        <c:auto val="1"/>
        <c:lblOffset val="100"/>
        <c:baseTimeUnit val="years"/>
      </c:dateAx>
      <c:valAx>
        <c:axId val="1434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10017</c:v>
                </c:pt>
                <c:pt idx="1">
                  <c:v>8718</c:v>
                </c:pt>
                <c:pt idx="2">
                  <c:v>10068</c:v>
                </c:pt>
                <c:pt idx="3">
                  <c:v>9194</c:v>
                </c:pt>
                <c:pt idx="4">
                  <c:v>7849</c:v>
                </c:pt>
              </c:numCache>
            </c:numRef>
          </c:val>
          <c:extLst xmlns:c16r2="http://schemas.microsoft.com/office/drawing/2015/06/chart">
            <c:ext xmlns:c16="http://schemas.microsoft.com/office/drawing/2014/chart" uri="{C3380CC4-5D6E-409C-BE32-E72D297353CC}">
              <c16:uniqueId val="{00000000-7C4D-42D0-837D-BB2A658CF709}"/>
            </c:ext>
          </c:extLst>
        </c:ser>
        <c:dLbls>
          <c:showLegendKey val="0"/>
          <c:showVal val="0"/>
          <c:showCatName val="0"/>
          <c:showSerName val="0"/>
          <c:showPercent val="0"/>
          <c:showBubbleSize val="0"/>
        </c:dLbls>
        <c:gapWidth val="150"/>
        <c:axId val="171704320"/>
        <c:axId val="1717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7C4D-42D0-837D-BB2A658CF709}"/>
            </c:ext>
          </c:extLst>
        </c:ser>
        <c:dLbls>
          <c:showLegendKey val="0"/>
          <c:showVal val="0"/>
          <c:showCatName val="0"/>
          <c:showSerName val="0"/>
          <c:showPercent val="0"/>
          <c:showBubbleSize val="0"/>
        </c:dLbls>
        <c:marker val="1"/>
        <c:smooth val="0"/>
        <c:axId val="171704320"/>
        <c:axId val="171706240"/>
      </c:lineChart>
      <c:dateAx>
        <c:axId val="171704320"/>
        <c:scaling>
          <c:orientation val="minMax"/>
        </c:scaling>
        <c:delete val="1"/>
        <c:axPos val="b"/>
        <c:numFmt formatCode="ge" sourceLinked="1"/>
        <c:majorTickMark val="none"/>
        <c:minorTickMark val="none"/>
        <c:tickLblPos val="none"/>
        <c:crossAx val="171706240"/>
        <c:crosses val="autoZero"/>
        <c:auto val="1"/>
        <c:lblOffset val="100"/>
        <c:baseTimeUnit val="years"/>
      </c:dateAx>
      <c:valAx>
        <c:axId val="17170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7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5" sqref="ND65:NR65"/>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8" t="str">
        <f>データ!H6&amp;"　"&amp;データ!I6</f>
        <v>広島県広島市　的場町駐車場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c r="A31" s="2"/>
      <c r="B31" s="22"/>
      <c r="C31" s="4"/>
      <c r="D31" s="4"/>
      <c r="E31" s="4"/>
      <c r="F31" s="4"/>
      <c r="I31" s="28"/>
      <c r="J31" s="107" t="s">
        <v>27</v>
      </c>
      <c r="K31" s="108"/>
      <c r="L31" s="108"/>
      <c r="M31" s="108"/>
      <c r="N31" s="108"/>
      <c r="O31" s="108"/>
      <c r="P31" s="108"/>
      <c r="Q31" s="108"/>
      <c r="R31" s="108"/>
      <c r="S31" s="108"/>
      <c r="T31" s="109"/>
      <c r="U31" s="110">
        <f>データ!Y7</f>
        <v>316.89999999999998</v>
      </c>
      <c r="V31" s="110"/>
      <c r="W31" s="110"/>
      <c r="X31" s="110"/>
      <c r="Y31" s="110"/>
      <c r="Z31" s="110"/>
      <c r="AA31" s="110"/>
      <c r="AB31" s="110"/>
      <c r="AC31" s="110"/>
      <c r="AD31" s="110"/>
      <c r="AE31" s="110"/>
      <c r="AF31" s="110"/>
      <c r="AG31" s="110"/>
      <c r="AH31" s="110"/>
      <c r="AI31" s="110"/>
      <c r="AJ31" s="110"/>
      <c r="AK31" s="110"/>
      <c r="AL31" s="110"/>
      <c r="AM31" s="110"/>
      <c r="AN31" s="110">
        <f>データ!Z7</f>
        <v>330.3</v>
      </c>
      <c r="AO31" s="110"/>
      <c r="AP31" s="110"/>
      <c r="AQ31" s="110"/>
      <c r="AR31" s="110"/>
      <c r="AS31" s="110"/>
      <c r="AT31" s="110"/>
      <c r="AU31" s="110"/>
      <c r="AV31" s="110"/>
      <c r="AW31" s="110"/>
      <c r="AX31" s="110"/>
      <c r="AY31" s="110"/>
      <c r="AZ31" s="110"/>
      <c r="BA31" s="110"/>
      <c r="BB31" s="110"/>
      <c r="BC31" s="110"/>
      <c r="BD31" s="110"/>
      <c r="BE31" s="110"/>
      <c r="BF31" s="110"/>
      <c r="BG31" s="110">
        <f>データ!AA7</f>
        <v>353.9</v>
      </c>
      <c r="BH31" s="110"/>
      <c r="BI31" s="110"/>
      <c r="BJ31" s="110"/>
      <c r="BK31" s="110"/>
      <c r="BL31" s="110"/>
      <c r="BM31" s="110"/>
      <c r="BN31" s="110"/>
      <c r="BO31" s="110"/>
      <c r="BP31" s="110"/>
      <c r="BQ31" s="110"/>
      <c r="BR31" s="110"/>
      <c r="BS31" s="110"/>
      <c r="BT31" s="110"/>
      <c r="BU31" s="110"/>
      <c r="BV31" s="110"/>
      <c r="BW31" s="110"/>
      <c r="BX31" s="110"/>
      <c r="BY31" s="110"/>
      <c r="BZ31" s="110">
        <f>データ!AB7</f>
        <v>338.2</v>
      </c>
      <c r="CA31" s="110"/>
      <c r="CB31" s="110"/>
      <c r="CC31" s="110"/>
      <c r="CD31" s="110"/>
      <c r="CE31" s="110"/>
      <c r="CF31" s="110"/>
      <c r="CG31" s="110"/>
      <c r="CH31" s="110"/>
      <c r="CI31" s="110"/>
      <c r="CJ31" s="110"/>
      <c r="CK31" s="110"/>
      <c r="CL31" s="110"/>
      <c r="CM31" s="110"/>
      <c r="CN31" s="110"/>
      <c r="CO31" s="110"/>
      <c r="CP31" s="110"/>
      <c r="CQ31" s="110"/>
      <c r="CR31" s="110"/>
      <c r="CS31" s="110">
        <f>データ!AC7</f>
        <v>279.7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236</v>
      </c>
      <c r="JD31" s="81"/>
      <c r="JE31" s="81"/>
      <c r="JF31" s="81"/>
      <c r="JG31" s="81"/>
      <c r="JH31" s="81"/>
      <c r="JI31" s="81"/>
      <c r="JJ31" s="81"/>
      <c r="JK31" s="81"/>
      <c r="JL31" s="81"/>
      <c r="JM31" s="81"/>
      <c r="JN31" s="81"/>
      <c r="JO31" s="81"/>
      <c r="JP31" s="81"/>
      <c r="JQ31" s="81"/>
      <c r="JR31" s="81"/>
      <c r="JS31" s="81"/>
      <c r="JT31" s="81"/>
      <c r="JU31" s="82"/>
      <c r="JV31" s="80">
        <f>データ!DL7</f>
        <v>220</v>
      </c>
      <c r="JW31" s="81"/>
      <c r="JX31" s="81"/>
      <c r="JY31" s="81"/>
      <c r="JZ31" s="81"/>
      <c r="KA31" s="81"/>
      <c r="KB31" s="81"/>
      <c r="KC31" s="81"/>
      <c r="KD31" s="81"/>
      <c r="KE31" s="81"/>
      <c r="KF31" s="81"/>
      <c r="KG31" s="81"/>
      <c r="KH31" s="81"/>
      <c r="KI31" s="81"/>
      <c r="KJ31" s="81"/>
      <c r="KK31" s="81"/>
      <c r="KL31" s="81"/>
      <c r="KM31" s="81"/>
      <c r="KN31" s="82"/>
      <c r="KO31" s="80">
        <f>データ!DM7</f>
        <v>236</v>
      </c>
      <c r="KP31" s="81"/>
      <c r="KQ31" s="81"/>
      <c r="KR31" s="81"/>
      <c r="KS31" s="81"/>
      <c r="KT31" s="81"/>
      <c r="KU31" s="81"/>
      <c r="KV31" s="81"/>
      <c r="KW31" s="81"/>
      <c r="KX31" s="81"/>
      <c r="KY31" s="81"/>
      <c r="KZ31" s="81"/>
      <c r="LA31" s="81"/>
      <c r="LB31" s="81"/>
      <c r="LC31" s="81"/>
      <c r="LD31" s="81"/>
      <c r="LE31" s="81"/>
      <c r="LF31" s="81"/>
      <c r="LG31" s="82"/>
      <c r="LH31" s="80">
        <f>データ!DN7</f>
        <v>216</v>
      </c>
      <c r="LI31" s="81"/>
      <c r="LJ31" s="81"/>
      <c r="LK31" s="81"/>
      <c r="LL31" s="81"/>
      <c r="LM31" s="81"/>
      <c r="LN31" s="81"/>
      <c r="LO31" s="81"/>
      <c r="LP31" s="81"/>
      <c r="LQ31" s="81"/>
      <c r="LR31" s="81"/>
      <c r="LS31" s="81"/>
      <c r="LT31" s="81"/>
      <c r="LU31" s="81"/>
      <c r="LV31" s="81"/>
      <c r="LW31" s="81"/>
      <c r="LX31" s="81"/>
      <c r="LY31" s="81"/>
      <c r="LZ31" s="82"/>
      <c r="MA31" s="80">
        <f>データ!DO7</f>
        <v>204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122</v>
      </c>
      <c r="NE32" s="101"/>
      <c r="NF32" s="101"/>
      <c r="NG32" s="101"/>
      <c r="NH32" s="101"/>
      <c r="NI32" s="101"/>
      <c r="NJ32" s="101"/>
      <c r="NK32" s="101"/>
      <c r="NL32" s="101"/>
      <c r="NM32" s="101"/>
      <c r="NN32" s="101"/>
      <c r="NO32" s="101"/>
      <c r="NP32" s="101"/>
      <c r="NQ32" s="101"/>
      <c r="NR32" s="102"/>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68.3</v>
      </c>
      <c r="EM52" s="110"/>
      <c r="EN52" s="110"/>
      <c r="EO52" s="110"/>
      <c r="EP52" s="110"/>
      <c r="EQ52" s="110"/>
      <c r="ER52" s="110"/>
      <c r="ES52" s="110"/>
      <c r="ET52" s="110"/>
      <c r="EU52" s="110"/>
      <c r="EV52" s="110"/>
      <c r="EW52" s="110"/>
      <c r="EX52" s="110"/>
      <c r="EY52" s="110"/>
      <c r="EZ52" s="110"/>
      <c r="FA52" s="110"/>
      <c r="FB52" s="110"/>
      <c r="FC52" s="110"/>
      <c r="FD52" s="110"/>
      <c r="FE52" s="110">
        <f>データ!BG7</f>
        <v>69.7</v>
      </c>
      <c r="FF52" s="110"/>
      <c r="FG52" s="110"/>
      <c r="FH52" s="110"/>
      <c r="FI52" s="110"/>
      <c r="FJ52" s="110"/>
      <c r="FK52" s="110"/>
      <c r="FL52" s="110"/>
      <c r="FM52" s="110"/>
      <c r="FN52" s="110"/>
      <c r="FO52" s="110"/>
      <c r="FP52" s="110"/>
      <c r="FQ52" s="110"/>
      <c r="FR52" s="110"/>
      <c r="FS52" s="110"/>
      <c r="FT52" s="110"/>
      <c r="FU52" s="110"/>
      <c r="FV52" s="110"/>
      <c r="FW52" s="110"/>
      <c r="FX52" s="110">
        <f>データ!BH7</f>
        <v>71.7</v>
      </c>
      <c r="FY52" s="110"/>
      <c r="FZ52" s="110"/>
      <c r="GA52" s="110"/>
      <c r="GB52" s="110"/>
      <c r="GC52" s="110"/>
      <c r="GD52" s="110"/>
      <c r="GE52" s="110"/>
      <c r="GF52" s="110"/>
      <c r="GG52" s="110"/>
      <c r="GH52" s="110"/>
      <c r="GI52" s="110"/>
      <c r="GJ52" s="110"/>
      <c r="GK52" s="110"/>
      <c r="GL52" s="110"/>
      <c r="GM52" s="110"/>
      <c r="GN52" s="110"/>
      <c r="GO52" s="110"/>
      <c r="GP52" s="110"/>
      <c r="GQ52" s="110">
        <f>データ!BI7</f>
        <v>70.400000000000006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64.2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10017</v>
      </c>
      <c r="JD52" s="106"/>
      <c r="JE52" s="106"/>
      <c r="JF52" s="106"/>
      <c r="JG52" s="106"/>
      <c r="JH52" s="106"/>
      <c r="JI52" s="106"/>
      <c r="JJ52" s="106"/>
      <c r="JK52" s="106"/>
      <c r="JL52" s="106"/>
      <c r="JM52" s="106"/>
      <c r="JN52" s="106"/>
      <c r="JO52" s="106"/>
      <c r="JP52" s="106"/>
      <c r="JQ52" s="106"/>
      <c r="JR52" s="106"/>
      <c r="JS52" s="106"/>
      <c r="JT52" s="106"/>
      <c r="JU52" s="106"/>
      <c r="JV52" s="106">
        <f>データ!BR7</f>
        <v>8718</v>
      </c>
      <c r="JW52" s="106"/>
      <c r="JX52" s="106"/>
      <c r="JY52" s="106"/>
      <c r="JZ52" s="106"/>
      <c r="KA52" s="106"/>
      <c r="KB52" s="106"/>
      <c r="KC52" s="106"/>
      <c r="KD52" s="106"/>
      <c r="KE52" s="106"/>
      <c r="KF52" s="106"/>
      <c r="KG52" s="106"/>
      <c r="KH52" s="106"/>
      <c r="KI52" s="106"/>
      <c r="KJ52" s="106"/>
      <c r="KK52" s="106"/>
      <c r="KL52" s="106"/>
      <c r="KM52" s="106"/>
      <c r="KN52" s="106"/>
      <c r="KO52" s="106">
        <f>データ!BS7</f>
        <v>10068</v>
      </c>
      <c r="KP52" s="106"/>
      <c r="KQ52" s="106"/>
      <c r="KR52" s="106"/>
      <c r="KS52" s="106"/>
      <c r="KT52" s="106"/>
      <c r="KU52" s="106"/>
      <c r="KV52" s="106"/>
      <c r="KW52" s="106"/>
      <c r="KX52" s="106"/>
      <c r="KY52" s="106"/>
      <c r="KZ52" s="106"/>
      <c r="LA52" s="106"/>
      <c r="LB52" s="106"/>
      <c r="LC52" s="106"/>
      <c r="LD52" s="106"/>
      <c r="LE52" s="106"/>
      <c r="LF52" s="106"/>
      <c r="LG52" s="106"/>
      <c r="LH52" s="106">
        <f>データ!BT7</f>
        <v>9194</v>
      </c>
      <c r="LI52" s="106"/>
      <c r="LJ52" s="106"/>
      <c r="LK52" s="106"/>
      <c r="LL52" s="106"/>
      <c r="LM52" s="106"/>
      <c r="LN52" s="106"/>
      <c r="LO52" s="106"/>
      <c r="LP52" s="106"/>
      <c r="LQ52" s="106"/>
      <c r="LR52" s="106"/>
      <c r="LS52" s="106"/>
      <c r="LT52" s="106"/>
      <c r="LU52" s="106"/>
      <c r="LV52" s="106"/>
      <c r="LW52" s="106"/>
      <c r="LX52" s="106"/>
      <c r="LY52" s="106"/>
      <c r="LZ52" s="106"/>
      <c r="MA52" s="106">
        <f>データ!BU7</f>
        <v>7849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123</v>
      </c>
      <c r="NE66" s="101"/>
      <c r="NF66" s="101"/>
      <c r="NG66" s="101"/>
      <c r="NH66" s="101"/>
      <c r="NI66" s="101"/>
      <c r="NJ66" s="101"/>
      <c r="NK66" s="101"/>
      <c r="NL66" s="101"/>
      <c r="NM66" s="101"/>
      <c r="NN66" s="101"/>
      <c r="NO66" s="101"/>
      <c r="NP66" s="101"/>
      <c r="NQ66" s="101"/>
      <c r="NR66" s="10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DvyBnC0EB7sfZOqnTURjMxGhauuWJQPNLa3SwkajelLHrMMuOya6xExlSL769gTH+HgQEQfIfRYBT7unXd16g==" saltValue="KXdED7nrMBXe5EFy4bqEn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c r="A6" s="49" t="s">
        <v>100</v>
      </c>
      <c r="B6" s="60">
        <f>B8</f>
        <v>2018</v>
      </c>
      <c r="C6" s="60">
        <f t="shared" ref="C6:X6" si="1">C8</f>
        <v>341002</v>
      </c>
      <c r="D6" s="60">
        <f t="shared" si="1"/>
        <v>47</v>
      </c>
      <c r="E6" s="60">
        <f t="shared" si="1"/>
        <v>14</v>
      </c>
      <c r="F6" s="60">
        <f t="shared" si="1"/>
        <v>0</v>
      </c>
      <c r="G6" s="60">
        <f t="shared" si="1"/>
        <v>2</v>
      </c>
      <c r="H6" s="60" t="str">
        <f>SUBSTITUTE(H8,"　","")</f>
        <v>広島県広島市</v>
      </c>
      <c r="I6" s="60" t="str">
        <f t="shared" si="1"/>
        <v>的場町駐車場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49</v>
      </c>
      <c r="S6" s="62" t="str">
        <f t="shared" si="1"/>
        <v>駅</v>
      </c>
      <c r="T6" s="62" t="str">
        <f t="shared" si="1"/>
        <v>無</v>
      </c>
      <c r="U6" s="63">
        <f t="shared" si="1"/>
        <v>431</v>
      </c>
      <c r="V6" s="63">
        <f t="shared" si="1"/>
        <v>25</v>
      </c>
      <c r="W6" s="63">
        <f t="shared" si="1"/>
        <v>300</v>
      </c>
      <c r="X6" s="62" t="str">
        <f t="shared" si="1"/>
        <v>利用料金制</v>
      </c>
      <c r="Y6" s="64">
        <f>IF(Y8="-",NA(),Y8)</f>
        <v>316.89999999999998</v>
      </c>
      <c r="Z6" s="64">
        <f t="shared" ref="Z6:AH6" si="2">IF(Z8="-",NA(),Z8)</f>
        <v>330.3</v>
      </c>
      <c r="AA6" s="64">
        <f t="shared" si="2"/>
        <v>353.9</v>
      </c>
      <c r="AB6" s="64">
        <f t="shared" si="2"/>
        <v>338.2</v>
      </c>
      <c r="AC6" s="64">
        <f t="shared" si="2"/>
        <v>279.7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68.3</v>
      </c>
      <c r="BG6" s="64">
        <f t="shared" ref="BG6:BO6" si="5">IF(BG8="-",NA(),BG8)</f>
        <v>69.7</v>
      </c>
      <c r="BH6" s="64">
        <f t="shared" si="5"/>
        <v>71.7</v>
      </c>
      <c r="BI6" s="64">
        <f t="shared" si="5"/>
        <v>70.400000000000006</v>
      </c>
      <c r="BJ6" s="64">
        <f t="shared" si="5"/>
        <v>64.2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10017</v>
      </c>
      <c r="BR6" s="65">
        <f t="shared" ref="BR6:BZ6" si="6">IF(BR8="-",NA(),BR8)</f>
        <v>8718</v>
      </c>
      <c r="BS6" s="65">
        <f t="shared" si="6"/>
        <v>10068</v>
      </c>
      <c r="BT6" s="65">
        <f t="shared" si="6"/>
        <v>9194</v>
      </c>
      <c r="BU6" s="65">
        <f t="shared" si="6"/>
        <v>7849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236</v>
      </c>
      <c r="DL6" s="64">
        <f t="shared" ref="DL6:DT6" si="9">IF(DL8="-",NA(),DL8)</f>
        <v>220</v>
      </c>
      <c r="DM6" s="64">
        <f t="shared" si="9"/>
        <v>236</v>
      </c>
      <c r="DN6" s="64">
        <f t="shared" si="9"/>
        <v>216</v>
      </c>
      <c r="DO6" s="64">
        <f t="shared" si="9"/>
        <v>204</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c r="A7" s="49" t="s">
        <v>102</v>
      </c>
      <c r="B7" s="60">
        <f t="shared" ref="B7:X7" si="10">B8</f>
        <v>2018</v>
      </c>
      <c r="C7" s="60">
        <f t="shared" si="10"/>
        <v>341002</v>
      </c>
      <c r="D7" s="60">
        <f t="shared" si="10"/>
        <v>47</v>
      </c>
      <c r="E7" s="60">
        <f t="shared" si="10"/>
        <v>14</v>
      </c>
      <c r="F7" s="60">
        <f t="shared" si="10"/>
        <v>0</v>
      </c>
      <c r="G7" s="60">
        <f t="shared" si="10"/>
        <v>2</v>
      </c>
      <c r="H7" s="60" t="str">
        <f t="shared" si="10"/>
        <v>広島県　広島市</v>
      </c>
      <c r="I7" s="60" t="str">
        <f t="shared" si="10"/>
        <v>的場町駐車場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49</v>
      </c>
      <c r="S7" s="62" t="str">
        <f t="shared" si="10"/>
        <v>駅</v>
      </c>
      <c r="T7" s="62" t="str">
        <f t="shared" si="10"/>
        <v>無</v>
      </c>
      <c r="U7" s="63">
        <f t="shared" si="10"/>
        <v>431</v>
      </c>
      <c r="V7" s="63">
        <f t="shared" si="10"/>
        <v>25</v>
      </c>
      <c r="W7" s="63">
        <f t="shared" si="10"/>
        <v>300</v>
      </c>
      <c r="X7" s="62" t="str">
        <f t="shared" si="10"/>
        <v>利用料金制</v>
      </c>
      <c r="Y7" s="64">
        <f>Y8</f>
        <v>316.89999999999998</v>
      </c>
      <c r="Z7" s="64">
        <f t="shared" ref="Z7:AH7" si="11">Z8</f>
        <v>330.3</v>
      </c>
      <c r="AA7" s="64">
        <f t="shared" si="11"/>
        <v>353.9</v>
      </c>
      <c r="AB7" s="64">
        <f t="shared" si="11"/>
        <v>338.2</v>
      </c>
      <c r="AC7" s="64">
        <f t="shared" si="11"/>
        <v>279.7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68.3</v>
      </c>
      <c r="BG7" s="64">
        <f t="shared" ref="BG7:BO7" si="14">BG8</f>
        <v>69.7</v>
      </c>
      <c r="BH7" s="64">
        <f t="shared" si="14"/>
        <v>71.7</v>
      </c>
      <c r="BI7" s="64">
        <f t="shared" si="14"/>
        <v>70.400000000000006</v>
      </c>
      <c r="BJ7" s="64">
        <f t="shared" si="14"/>
        <v>64.2</v>
      </c>
      <c r="BK7" s="64">
        <f t="shared" si="14"/>
        <v>40.700000000000003</v>
      </c>
      <c r="BL7" s="64">
        <f t="shared" si="14"/>
        <v>38.200000000000003</v>
      </c>
      <c r="BM7" s="64">
        <f t="shared" si="14"/>
        <v>34.6</v>
      </c>
      <c r="BN7" s="64">
        <f t="shared" si="14"/>
        <v>37.6</v>
      </c>
      <c r="BO7" s="64">
        <f t="shared" si="14"/>
        <v>33.200000000000003</v>
      </c>
      <c r="BP7" s="61"/>
      <c r="BQ7" s="65">
        <f>BQ8</f>
        <v>10017</v>
      </c>
      <c r="BR7" s="65">
        <f t="shared" ref="BR7:BZ7" si="15">BR8</f>
        <v>8718</v>
      </c>
      <c r="BS7" s="65">
        <f t="shared" si="15"/>
        <v>10068</v>
      </c>
      <c r="BT7" s="65">
        <f t="shared" si="15"/>
        <v>9194</v>
      </c>
      <c r="BU7" s="65">
        <f t="shared" si="15"/>
        <v>7849</v>
      </c>
      <c r="BV7" s="65">
        <f t="shared" si="15"/>
        <v>7496</v>
      </c>
      <c r="BW7" s="65">
        <f t="shared" si="15"/>
        <v>6967</v>
      </c>
      <c r="BX7" s="65">
        <f t="shared" si="15"/>
        <v>7138</v>
      </c>
      <c r="BY7" s="65">
        <f t="shared" si="15"/>
        <v>8131</v>
      </c>
      <c r="BZ7" s="65">
        <f t="shared" si="15"/>
        <v>8024</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236</v>
      </c>
      <c r="DL7" s="64">
        <f t="shared" ref="DL7:DT7" si="17">DL8</f>
        <v>220</v>
      </c>
      <c r="DM7" s="64">
        <f t="shared" si="17"/>
        <v>236</v>
      </c>
      <c r="DN7" s="64">
        <f t="shared" si="17"/>
        <v>216</v>
      </c>
      <c r="DO7" s="64">
        <f t="shared" si="17"/>
        <v>204</v>
      </c>
      <c r="DP7" s="64">
        <f t="shared" si="17"/>
        <v>252.8</v>
      </c>
      <c r="DQ7" s="64">
        <f t="shared" si="17"/>
        <v>269</v>
      </c>
      <c r="DR7" s="64">
        <f t="shared" si="17"/>
        <v>276.60000000000002</v>
      </c>
      <c r="DS7" s="64">
        <f t="shared" si="17"/>
        <v>274.8</v>
      </c>
      <c r="DT7" s="64">
        <f t="shared" si="17"/>
        <v>277.2</v>
      </c>
      <c r="DU7" s="61"/>
    </row>
    <row r="8" spans="1:125" s="66" customFormat="1">
      <c r="A8" s="49"/>
      <c r="B8" s="67">
        <v>2018</v>
      </c>
      <c r="C8" s="67">
        <v>341002</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49</v>
      </c>
      <c r="S8" s="69" t="s">
        <v>114</v>
      </c>
      <c r="T8" s="69" t="s">
        <v>115</v>
      </c>
      <c r="U8" s="70">
        <v>431</v>
      </c>
      <c r="V8" s="70">
        <v>25</v>
      </c>
      <c r="W8" s="70">
        <v>300</v>
      </c>
      <c r="X8" s="69" t="s">
        <v>116</v>
      </c>
      <c r="Y8" s="71">
        <v>316.89999999999998</v>
      </c>
      <c r="Z8" s="71">
        <v>330.3</v>
      </c>
      <c r="AA8" s="71">
        <v>353.9</v>
      </c>
      <c r="AB8" s="71">
        <v>338.2</v>
      </c>
      <c r="AC8" s="71">
        <v>279.7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68.3</v>
      </c>
      <c r="BG8" s="71">
        <v>69.7</v>
      </c>
      <c r="BH8" s="71">
        <v>71.7</v>
      </c>
      <c r="BI8" s="71">
        <v>70.400000000000006</v>
      </c>
      <c r="BJ8" s="71">
        <v>64.2</v>
      </c>
      <c r="BK8" s="71">
        <v>40.700000000000003</v>
      </c>
      <c r="BL8" s="71">
        <v>38.200000000000003</v>
      </c>
      <c r="BM8" s="71">
        <v>34.6</v>
      </c>
      <c r="BN8" s="71">
        <v>37.6</v>
      </c>
      <c r="BO8" s="71">
        <v>33.200000000000003</v>
      </c>
      <c r="BP8" s="68">
        <v>26.3</v>
      </c>
      <c r="BQ8" s="72">
        <v>10017</v>
      </c>
      <c r="BR8" s="72">
        <v>8718</v>
      </c>
      <c r="BS8" s="72">
        <v>10068</v>
      </c>
      <c r="BT8" s="73">
        <v>9194</v>
      </c>
      <c r="BU8" s="73">
        <v>7849</v>
      </c>
      <c r="BV8" s="72">
        <v>7496</v>
      </c>
      <c r="BW8" s="72">
        <v>6967</v>
      </c>
      <c r="BX8" s="72">
        <v>7138</v>
      </c>
      <c r="BY8" s="72">
        <v>8131</v>
      </c>
      <c r="BZ8" s="72">
        <v>8024</v>
      </c>
      <c r="CA8" s="70">
        <v>16102</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78.400000000000006</v>
      </c>
      <c r="DF8" s="71">
        <v>70.5</v>
      </c>
      <c r="DG8" s="71">
        <v>59.2</v>
      </c>
      <c r="DH8" s="71">
        <v>62.4</v>
      </c>
      <c r="DI8" s="71">
        <v>82.7</v>
      </c>
      <c r="DJ8" s="68">
        <v>103.6</v>
      </c>
      <c r="DK8" s="71">
        <v>236</v>
      </c>
      <c r="DL8" s="71">
        <v>220</v>
      </c>
      <c r="DM8" s="71">
        <v>236</v>
      </c>
      <c r="DN8" s="71">
        <v>216</v>
      </c>
      <c r="DO8" s="71">
        <v>204</v>
      </c>
      <c r="DP8" s="71">
        <v>252.8</v>
      </c>
      <c r="DQ8" s="71">
        <v>269</v>
      </c>
      <c r="DR8" s="71">
        <v>276.60000000000002</v>
      </c>
      <c r="DS8" s="71">
        <v>274.8</v>
      </c>
      <c r="DT8" s="71">
        <v>277.2</v>
      </c>
      <c r="DU8" s="68">
        <v>199.3</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脇田 知茂</cp:lastModifiedBy>
  <cp:lastPrinted>2020-01-29T06:00:07Z</cp:lastPrinted>
  <dcterms:created xsi:type="dcterms:W3CDTF">2019-12-05T07:27:00Z</dcterms:created>
  <dcterms:modified xsi:type="dcterms:W3CDTF">2020-01-29T06:00:55Z</dcterms:modified>
</cp:coreProperties>
</file>