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9/+pLIywyMzmdTmuwTFu8AQIEdZV8Asdl7pQigjYVtPABsb329uy8yi5NPoaoW/v79C+K57f0KbWgUGhZwAWYw==" workbookSaltValue="rxEl/pqYlfY0Bm8WuKcgr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IT76" i="4"/>
  <c r="CS51" i="4"/>
  <c r="HJ30" i="4"/>
  <c r="CS30" i="4"/>
  <c r="MI76" i="4"/>
  <c r="HJ51" i="4"/>
  <c r="MA30" i="4"/>
  <c r="C11" i="5"/>
  <c r="D11" i="5"/>
  <c r="E11" i="5"/>
  <c r="B11" i="5"/>
  <c r="BK76" i="4" l="1"/>
  <c r="LT76" i="4"/>
  <c r="GQ51" i="4"/>
  <c r="LH30" i="4"/>
  <c r="BZ51" i="4"/>
  <c r="GQ30" i="4"/>
  <c r="IE76" i="4"/>
  <c r="BZ30" i="4"/>
  <c r="LH51" i="4"/>
  <c r="HP76" i="4"/>
  <c r="AV76" i="4"/>
  <c r="KO51" i="4"/>
  <c r="FX30" i="4"/>
  <c r="LE76" i="4"/>
  <c r="FX51" i="4"/>
  <c r="KO30" i="4"/>
  <c r="BG51" i="4"/>
  <c r="BG30" i="4"/>
  <c r="AN51" i="4"/>
  <c r="AN30" i="4"/>
  <c r="JV51" i="4"/>
  <c r="KP76" i="4"/>
  <c r="FE30" i="4"/>
  <c r="AG76" i="4"/>
  <c r="FE51" i="4"/>
  <c r="JV30" i="4"/>
  <c r="HA76" i="4"/>
  <c r="KA76" i="4"/>
  <c r="JC30" i="4"/>
  <c r="EL51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<sst xmlns="http://schemas.openxmlformats.org/spreadsheetml/2006/main" count="278" uniqueCount="132">
  <si>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</si>
  <si>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</si>
  <si>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</si>
  <si>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</si>
  <si>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</si>
  <si>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</si>
  <si>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</si>
  <si>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</si>
  <si>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</si>
  <si>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</si>
  <si>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</si>
  <si>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</si>
  <si>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</si>
  <si>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</si>
  <si>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</si>
  <si>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</si>
  <si>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</si>
  <si>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</si>
  <si>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</si>
  <si>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</si>
  <si>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</si>
  <si>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</si>
  <si>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</si>
  <si>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</si>
  <si>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</si>
  <si>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</si>
  <si>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</si>
  <si>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</si>
  <si>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</si>
  <si>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</si>
  <si>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</si>
  <si>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</si>
  <si>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</si>
  <si>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</si>
  <si>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</si>
  <si>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</si>
  <si>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</si>
  <si>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</si>
  <si>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</si>
  <si>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</si>
  <si>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</si>
  <si>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</si>
  <si>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</si>
  <si>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</si>
  <si>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</si>
  <si>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</si>
  <si>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</si>
  <si>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</si>
  <si>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</si>
  <si>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</si>
  <si>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</si>
  <si>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</si>
  <si>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</si>
  <si>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</si>
  <si>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</si>
  <si>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</si>
  <si>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</si>
  <si>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</si>
  <si>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</si>
  <si>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</si>
  <si>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</si>
  <si>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</si>
  <si>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</si>
  <si>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</si>
  <si>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</si>
  <si>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</si>
  <si>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</si>
  <si>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</si>
  <si>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</si>
  <si>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</si>
  <si>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</si>
  <si>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</si>
  <si>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</si>
  <si>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</si>
  <si>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</si>
  <si>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</si>
  <si>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</si>
  <si>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</si>
  <si>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</si>
  <si>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</si>
  <si>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</si>
  <si>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</si>
  <si>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</si>
  <si>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</si>
  <si>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</si>
  <si>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</si>
  <si>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</si>
  <si>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</si>
  <si>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</si>
  <si>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</si>
  <si>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</si>
  <si>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</si>
  <si>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</si>
  <si>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</si>
  <si>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</si>
  <si>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</si>
  <si>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</si>
  <si>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</si>
  <si>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</si>
  <si>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</si>
  <si>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</si>
  <si>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</si>
  <si>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</si>
  <si>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</si>
  <si>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</si>
  <si>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</si>
  <si>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</si>
  <si>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</si>
  <si>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</si>
  <si>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</si>
  <si>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</si>
  <si>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小町駐車場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</si>
  <si>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</si>
  <si>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</si>
  <si>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</si>
  <si>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</si>
  <si>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</si>
  <si>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</si>
  <si>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</si>
  <si>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</si>
  <si>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</si>
  <si>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</si>
  <si>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</si>
  <si>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</si>
  <si>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</si>
  <si>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</si>
  <si>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</si>
  <si>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</si>
  <si>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</si>
  <si>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改修工事による休止により昨年度値を下回ったものの、類似施設平均値を大きく上回っています。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31" eb="33">
      <t>ルイジ</t>
    </rPh>
    <rPh sb="33" eb="35">
      <t>シセツ</t>
    </rPh>
    <rPh sb="35" eb="38">
      <t>ヘイキンチ</t>
    </rPh>
    <rPh sb="39" eb="40">
      <t>オオ</t>
    </rPh>
    <rPh sb="42" eb="44">
      <t>ウワマワ</t>
    </rPh>
    <rPh sb="52" eb="54">
      <t>ヘイワ</t>
    </rPh>
    <rPh sb="54" eb="56">
      <t>オオドオ</t>
    </rPh>
    <rPh sb="57" eb="58">
      <t>ゾ</t>
    </rPh>
    <rPh sb="60" eb="63">
      <t>リベンセイ</t>
    </rPh>
    <rPh sb="64" eb="65">
      <t>ヨ</t>
    </rPh>
    <rPh sb="66" eb="68">
      <t>イチ</t>
    </rPh>
    <rPh sb="69" eb="71">
      <t>セッチ</t>
    </rPh>
    <rPh sb="77" eb="79">
      <t>コンゴ</t>
    </rPh>
    <rPh sb="80" eb="81">
      <t>タカ</t>
    </rPh>
    <rPh sb="82" eb="84">
      <t>カドウ</t>
    </rPh>
    <rPh sb="84" eb="85">
      <t>リツ</t>
    </rPh>
    <rPh sb="86" eb="88">
      <t>ミコ</t>
    </rPh>
    <phoneticPr fontId="15"/>
  </si>
  <si>
    <t>①収益的収支比率
　改修工事による休止により昨年度値を下回ったものの、類似施設平均値を上回っており、黒字で推移しています。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改修工事による休止により昨年度値を下回ったものの、類似施設平均値を大幅に上回っており、高い営業総利益を確保しています。
⑤EBITDA
　改修工事による休止により昨年度値を下回ったものの、類似施設平均値を大幅に上回っており、安定した収益性を確保しています。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7" eb="19">
      <t>キュウシ</t>
    </rPh>
    <rPh sb="22" eb="25">
      <t>サクネンド</t>
    </rPh>
    <rPh sb="25" eb="26">
      <t>チ</t>
    </rPh>
    <rPh sb="27" eb="29">
      <t>シタマワ</t>
    </rPh>
    <rPh sb="35" eb="37">
      <t>ルイジ</t>
    </rPh>
    <rPh sb="37" eb="39">
      <t>シセツ</t>
    </rPh>
    <rPh sb="39" eb="42">
      <t>ヘイキンチ</t>
    </rPh>
    <rPh sb="43" eb="45">
      <t>ウワマワ</t>
    </rPh>
    <rPh sb="50" eb="52">
      <t>クロジ</t>
    </rPh>
    <rPh sb="53" eb="55">
      <t>スイイ</t>
    </rPh>
    <rPh sb="63" eb="64">
      <t>タ</t>
    </rPh>
    <rPh sb="64" eb="66">
      <t>カイケイ</t>
    </rPh>
    <rPh sb="66" eb="69">
      <t>ホジョキン</t>
    </rPh>
    <rPh sb="69" eb="71">
      <t>ヒリツ</t>
    </rPh>
    <rPh sb="73" eb="74">
      <t>ホカ</t>
    </rPh>
    <rPh sb="74" eb="76">
      <t>カイケイ</t>
    </rPh>
    <rPh sb="79" eb="82">
      <t>ホジョキン</t>
    </rPh>
    <rPh sb="91" eb="93">
      <t>チュウシャ</t>
    </rPh>
    <rPh sb="93" eb="95">
      <t>ダイスウ</t>
    </rPh>
    <rPh sb="95" eb="97">
      <t>イチダイ</t>
    </rPh>
    <rPh sb="97" eb="98">
      <t>ア</t>
    </rPh>
    <rPh sb="101" eb="102">
      <t>ホカ</t>
    </rPh>
    <rPh sb="102" eb="104">
      <t>カイケイ</t>
    </rPh>
    <rPh sb="104" eb="107">
      <t>ホジョキン</t>
    </rPh>
    <rPh sb="107" eb="108">
      <t>ガク</t>
    </rPh>
    <rPh sb="110" eb="111">
      <t>ホカ</t>
    </rPh>
    <rPh sb="111" eb="113">
      <t>カイケイ</t>
    </rPh>
    <rPh sb="116" eb="119">
      <t>ホジョキン</t>
    </rPh>
    <rPh sb="128" eb="130">
      <t>ウリアゲ</t>
    </rPh>
    <rPh sb="130" eb="131">
      <t>タカ</t>
    </rPh>
    <rPh sb="134" eb="136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5">
      <t>エイギョウ</t>
    </rPh>
    <rPh sb="185" eb="188">
      <t>ソウリエキ</t>
    </rPh>
    <rPh sb="189" eb="191">
      <t>カクホ</t>
    </rPh>
    <rPh sb="232" eb="234">
      <t>ルイジ</t>
    </rPh>
    <rPh sb="234" eb="236">
      <t>シセツ</t>
    </rPh>
    <rPh sb="236" eb="239">
      <t>ヘイキンチ</t>
    </rPh>
    <rPh sb="240" eb="242">
      <t>オオハバ</t>
    </rPh>
    <rPh sb="243" eb="245">
      <t>ウワマワ</t>
    </rPh>
    <rPh sb="250" eb="252">
      <t>アンテイ</t>
    </rPh>
    <rPh sb="254" eb="257">
      <t>シュウエキセイ</t>
    </rPh>
    <rPh sb="258" eb="260">
      <t>カクホ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</si>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</sst>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612</c:v>
                </c:pt>
                <c:pt idx="1">
                  <c:v>776.9</c:v>
                </c:pt>
                <c:pt idx="2">
                  <c:v>709</c:v>
                </c:pt>
                <c:pt idx="3">
                  <c:v>707.6</c:v>
                </c:pt>
                <c:pt idx="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7D-4AD5-B3F7-BC574547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47552"/>
        <c:axId val="4104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7D-4AD5-B3F7-BC574547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47552"/>
        <c:axId val="41049472"/>
      </c:lineChart>
      <c:dateAx>
        <c:axId val="4104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49472"/>
        <c:crosses val="autoZero"/>
        <c:auto val="1"/>
        <c:lblOffset val="100"/>
        <c:baseTimeUnit val="years"/>
      </c:dateAx>
      <c:valAx>
        <c:axId val="4104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04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01-44FA-B100-B8E216D9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15200"/>
        <c:axId val="1969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01-44FA-B100-B8E216D9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5200"/>
        <c:axId val="196917120"/>
      </c:lineChart>
      <c:dateAx>
        <c:axId val="1969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917120"/>
        <c:crosses val="autoZero"/>
        <c:auto val="1"/>
        <c:lblOffset val="100"/>
        <c:baseTimeUnit val="years"/>
      </c:dateAx>
      <c:valAx>
        <c:axId val="1969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915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4-4FAD-BB88-C6DAF89FC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33440"/>
        <c:axId val="14289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A4-4FAD-BB88-C6DAF89FC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33440"/>
        <c:axId val="142893824"/>
      </c:lineChart>
      <c:dateAx>
        <c:axId val="2211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93824"/>
        <c:crosses val="autoZero"/>
        <c:auto val="1"/>
        <c:lblOffset val="100"/>
        <c:baseTimeUnit val="years"/>
      </c:dateAx>
      <c:valAx>
        <c:axId val="14289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13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B-43C8-8EEE-A0DED538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9552"/>
        <c:axId val="14292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DB-43C8-8EEE-A0DED538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9552"/>
        <c:axId val="142929920"/>
      </c:lineChart>
      <c:dateAx>
        <c:axId val="1429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9920"/>
        <c:crosses val="autoZero"/>
        <c:auto val="1"/>
        <c:lblOffset val="100"/>
        <c:baseTimeUnit val="years"/>
      </c:dateAx>
      <c:valAx>
        <c:axId val="14292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1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F1-4BA5-9C31-D6801C4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4560"/>
        <c:axId val="14323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F1-4BA5-9C31-D6801C4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4560"/>
        <c:axId val="143236480"/>
      </c:lineChart>
      <c:dateAx>
        <c:axId val="14323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6480"/>
        <c:crosses val="autoZero"/>
        <c:auto val="1"/>
        <c:lblOffset val="100"/>
        <c:baseTimeUnit val="years"/>
      </c:dateAx>
      <c:valAx>
        <c:axId val="14323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4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F-49EF-88A4-5684EBF02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50944"/>
        <c:axId val="1432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FF-49EF-88A4-5684EBF02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0944"/>
        <c:axId val="143252864"/>
      </c:lineChart>
      <c:dateAx>
        <c:axId val="14325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52864"/>
        <c:crosses val="autoZero"/>
        <c:auto val="1"/>
        <c:lblOffset val="100"/>
        <c:baseTimeUnit val="years"/>
      </c:dateAx>
      <c:valAx>
        <c:axId val="1432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25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467.6</c:v>
                </c:pt>
                <c:pt idx="1">
                  <c:v>488.2</c:v>
                </c:pt>
                <c:pt idx="2">
                  <c:v>476.5</c:v>
                </c:pt>
                <c:pt idx="3">
                  <c:v>464.7</c:v>
                </c:pt>
                <c:pt idx="4">
                  <c:v>411.8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9E-4D91-A167-590F03F1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5840"/>
        <c:axId val="1434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9E-4D91-A167-590F03F1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5840"/>
        <c:axId val="143477760"/>
      </c:lineChart>
      <c:dateAx>
        <c:axId val="14347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7760"/>
        <c:crosses val="autoZero"/>
        <c:auto val="1"/>
        <c:lblOffset val="100"/>
        <c:baseTimeUnit val="years"/>
      </c:dateAx>
      <c:valAx>
        <c:axId val="1434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5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83.6</c:v>
                </c:pt>
                <c:pt idx="1">
                  <c:v>87.1</c:v>
                </c:pt>
                <c:pt idx="2">
                  <c:v>85.9</c:v>
                </c:pt>
                <c:pt idx="3">
                  <c:v>85.9</c:v>
                </c:pt>
                <c:pt idx="4">
                  <c:v>82.1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7-42AF-A020-3F87FAFF7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04128"/>
        <c:axId val="14350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F7-42AF-A020-3F87FAFF7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4128"/>
        <c:axId val="143506048"/>
      </c:lineChart>
      <c:dateAx>
        <c:axId val="14350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6048"/>
        <c:crosses val="autoZero"/>
        <c:auto val="1"/>
        <c:lblOffset val="100"/>
        <c:baseTimeUnit val="years"/>
      </c:dateAx>
      <c:valAx>
        <c:axId val="14350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50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32243</c:v>
                </c:pt>
                <c:pt idx="1">
                  <c:v>34846</c:v>
                </c:pt>
                <c:pt idx="2">
                  <c:v>32840</c:v>
                </c:pt>
                <c:pt idx="3">
                  <c:v>31895</c:v>
                </c:pt>
                <c:pt idx="4">
                  <c:v>27150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7-489C-B92B-E67CD25D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7200"/>
        <c:axId val="1846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7-489C-B92B-E67CD25D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7200"/>
        <c:axId val="184629120"/>
      </c:lineChart>
      <c:dateAx>
        <c:axId val="18462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29120"/>
        <c:crosses val="autoZero"/>
        <c:auto val="1"/>
        <c:lblOffset val="100"/>
        <c:baseTimeUnit val="years"/>
      </c:dateAx>
      <c:valAx>
        <c:axId val="1846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62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8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小町駐車場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982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612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776.9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709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707.6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557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467.6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488.2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476.5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464.7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411.8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83.6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87.1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85.9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85.9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82.1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32243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34846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32840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31895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27150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/34lX6kjI7rwTT+4xT9LXjlJJ7FKZqTsYphXhUkZGna2WbeDu8VPD7oKG8S0RHUPOKPL49ud7M7jj5HW/G0qw==" saltValue="BkquSruPIFGFSM8bXLTbF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101</v>
      </c>
      <c r="AW5" s="59" t="s">
        <v>102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101</v>
      </c>
      <c r="BH5" s="59" t="s">
        <v>102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102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102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102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102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103</v>
      </c>
      <c r="DL5" s="59" t="s">
        <v>90</v>
      </c>
      <c r="DM5" s="59" t="s">
        <v>102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広島県広島市</v>
      </c>
      <c r="I6" s="60" t="str">
        <f t="shared" si="1"/>
        <v>小町駐車場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公共施設</v>
      </c>
      <c r="T6" s="62" t="str">
        <f t="shared" si="1"/>
        <v>無</v>
      </c>
      <c r="U6" s="63">
        <f t="shared" si="1"/>
        <v>982</v>
      </c>
      <c r="V6" s="63">
        <f t="shared" si="1"/>
        <v>34</v>
      </c>
      <c r="W6" s="63">
        <f t="shared" si="1"/>
        <v>300</v>
      </c>
      <c r="X6" s="62" t="str">
        <f t="shared" si="1"/>
        <v>利用料金制</v>
      </c>
      <c r="Y6" s="64">
        <f>IF(Y8="-",NA(),Y8)</f>
        <v>612</v>
      </c>
      <c r="Z6" s="64">
        <f t="shared" ref="Z6:AH6" si="2">IF(Z8="-",NA(),Z8)</f>
        <v>776.9</v>
      </c>
      <c r="AA6" s="64">
        <f t="shared" si="2"/>
        <v>709</v>
      </c>
      <c r="AB6" s="64">
        <f t="shared" si="2"/>
        <v>707.6</v>
      </c>
      <c r="AC6" s="64">
        <f t="shared" si="2"/>
        <v>557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83.6</v>
      </c>
      <c r="BG6" s="64">
        <f t="shared" ref="BG6:BO6" si="5">IF(BG8="-",NA(),BG8)</f>
        <v>87.1</v>
      </c>
      <c r="BH6" s="64">
        <f t="shared" si="5"/>
        <v>85.9</v>
      </c>
      <c r="BI6" s="64">
        <f t="shared" si="5"/>
        <v>85.9</v>
      </c>
      <c r="BJ6" s="64">
        <f t="shared" si="5"/>
        <v>82.1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32243</v>
      </c>
      <c r="BR6" s="65">
        <f t="shared" ref="BR6:BZ6" si="6">IF(BR8="-",NA(),BR8)</f>
        <v>34846</v>
      </c>
      <c r="BS6" s="65">
        <f t="shared" si="6"/>
        <v>32840</v>
      </c>
      <c r="BT6" s="65">
        <f t="shared" si="6"/>
        <v>31895</v>
      </c>
      <c r="BU6" s="65">
        <f t="shared" si="6"/>
        <v>27150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467.6</v>
      </c>
      <c r="DL6" s="64">
        <f t="shared" ref="DL6:DT6" si="9">IF(DL8="-",NA(),DL8)</f>
        <v>488.2</v>
      </c>
      <c r="DM6" s="64">
        <f t="shared" si="9"/>
        <v>476.5</v>
      </c>
      <c r="DN6" s="64">
        <f t="shared" si="9"/>
        <v>464.7</v>
      </c>
      <c r="DO6" s="64">
        <f t="shared" si="9"/>
        <v>411.8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107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広島県　広島市</v>
      </c>
      <c r="I7" s="60" t="str">
        <f t="shared" si="10"/>
        <v>小町駐車場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982</v>
      </c>
      <c r="V7" s="63">
        <f t="shared" si="10"/>
        <v>34</v>
      </c>
      <c r="W7" s="63">
        <f t="shared" si="10"/>
        <v>300</v>
      </c>
      <c r="X7" s="62" t="str">
        <f t="shared" si="10"/>
        <v>利用料金制</v>
      </c>
      <c r="Y7" s="64">
        <f>Y8</f>
        <v>612</v>
      </c>
      <c r="Z7" s="64">
        <f t="shared" ref="Z7:AH7" si="11">Z8</f>
        <v>776.9</v>
      </c>
      <c r="AA7" s="64">
        <f t="shared" si="11"/>
        <v>709</v>
      </c>
      <c r="AB7" s="64">
        <f t="shared" si="11"/>
        <v>707.6</v>
      </c>
      <c r="AC7" s="64">
        <f t="shared" si="11"/>
        <v>557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83.6</v>
      </c>
      <c r="BG7" s="64">
        <f t="shared" ref="BG7:BO7" si="14">BG8</f>
        <v>87.1</v>
      </c>
      <c r="BH7" s="64">
        <f t="shared" si="14"/>
        <v>85.9</v>
      </c>
      <c r="BI7" s="64">
        <f t="shared" si="14"/>
        <v>85.9</v>
      </c>
      <c r="BJ7" s="64">
        <f t="shared" si="14"/>
        <v>82.1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32243</v>
      </c>
      <c r="BR7" s="65">
        <f t="shared" ref="BR7:BZ7" si="15">BR8</f>
        <v>34846</v>
      </c>
      <c r="BS7" s="65">
        <f t="shared" si="15"/>
        <v>32840</v>
      </c>
      <c r="BT7" s="65">
        <f t="shared" si="15"/>
        <v>31895</v>
      </c>
      <c r="BU7" s="65">
        <f t="shared" si="15"/>
        <v>27150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467.6</v>
      </c>
      <c r="DL7" s="64">
        <f t="shared" ref="DL7:DT7" si="17">DL8</f>
        <v>488.2</v>
      </c>
      <c r="DM7" s="64">
        <f t="shared" si="17"/>
        <v>476.5</v>
      </c>
      <c r="DN7" s="64">
        <f t="shared" si="17"/>
        <v>464.7</v>
      </c>
      <c r="DO7" s="64">
        <f t="shared" si="17"/>
        <v>411.8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6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48</v>
      </c>
      <c r="S8" s="69" t="s">
        <v>120</v>
      </c>
      <c r="T8" s="69" t="s">
        <v>121</v>
      </c>
      <c r="U8" s="70">
        <v>982</v>
      </c>
      <c r="V8" s="70">
        <v>34</v>
      </c>
      <c r="W8" s="70">
        <v>300</v>
      </c>
      <c r="X8" s="69" t="s">
        <v>122</v>
      </c>
      <c r="Y8" s="71">
        <v>612</v>
      </c>
      <c r="Z8" s="71">
        <v>776.9</v>
      </c>
      <c r="AA8" s="71">
        <v>709</v>
      </c>
      <c r="AB8" s="71">
        <v>707.6</v>
      </c>
      <c r="AC8" s="71">
        <v>557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83.6</v>
      </c>
      <c r="BG8" s="71">
        <v>87.1</v>
      </c>
      <c r="BH8" s="71">
        <v>85.9</v>
      </c>
      <c r="BI8" s="71">
        <v>85.9</v>
      </c>
      <c r="BJ8" s="71">
        <v>82.1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32243</v>
      </c>
      <c r="BR8" s="72">
        <v>34846</v>
      </c>
      <c r="BS8" s="72">
        <v>32840</v>
      </c>
      <c r="BT8" s="73">
        <v>31895</v>
      </c>
      <c r="BU8" s="73">
        <v>27150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467.6</v>
      </c>
      <c r="DL8" s="71">
        <v>488.2</v>
      </c>
      <c r="DM8" s="71">
        <v>476.5</v>
      </c>
      <c r="DN8" s="71">
        <v>464.7</v>
      </c>
      <c r="DO8" s="71">
        <v>411.8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2020-01-29T06:01:06Z</cp:lastPrinted>
  <dcterms:created xsi:type="dcterms:W3CDTF">2019-12-05T07:27:03Z</dcterms:created>
  <dcterms:modified xsi:type="dcterms:W3CDTF">2020-01-29T06:01:07Z</dcterms:modified>
</cp:coreProperties>
</file>