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QrW1x7x48w61Cocw1MTrvYIqxgSxBRpMq5Y/9OxjJ+ET7CHUsGYomq6NqockeAim5DT3FtjHIyelxUV2HvRHbQ==" workbookSaltValue="x/ZOSdGyWJ4hTqGcUByZD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BG30" i="4"/>
  <c r="HP76" i="4"/>
  <c r="BG51" i="4"/>
  <c r="AV76" i="4"/>
  <c r="KO51" i="4"/>
  <c r="FX51" i="4"/>
  <c r="LE76" i="4"/>
  <c r="KO30" i="4"/>
  <c r="FX30" i="4"/>
  <c r="HA76" i="4"/>
  <c r="AN51" i="4"/>
  <c r="FE30" i="4"/>
  <c r="JV51" i="4"/>
  <c r="KP76" i="4"/>
  <c r="JV30" i="4"/>
  <c r="AN30" i="4"/>
  <c r="AG76" i="4"/>
  <c r="FE51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<sst xmlns="http://schemas.openxmlformats.org/spreadsheetml/2006/main" count="278" uniqueCount="131">
  <si>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経営比較分析表（平成30年度決算）</t>
    <rPh sb="8" eb="10">
      <t>ヘイセイ</t>
    </rPh>
    <rPh sb="12" eb="14">
      <t>ネンド</t>
    </rPh>
    <rPh sb="14" eb="16">
      <t>ケッサン</t>
    </rPh>
    <phoneticPr fontId="6"/>
  </si>
  <si>
    <t>業務名</t>
    <rPh sb="2" eb="3">
      <t>メイ</t>
    </rPh>
    <phoneticPr fontId="6"/>
  </si>
  <si>
    <t>業種名</t>
    <phoneticPr fontId="6"/>
  </si>
  <si>
    <t>事業名</t>
    <rPh sb="0" eb="2">
      <t>ジギョウ</t>
    </rPh>
    <rPh sb="2" eb="3">
      <t>メイ</t>
    </rPh>
    <phoneticPr fontId="6"/>
  </si>
  <si>
    <t>類似施設区分</t>
    <rPh sb="0" eb="2">
      <t>ルイジ</t>
    </rPh>
    <rPh sb="2" eb="4">
      <t>シセツ</t>
    </rPh>
    <rPh sb="4" eb="6">
      <t>クブン</t>
    </rPh>
    <phoneticPr fontId="6"/>
  </si>
  <si>
    <t>管理者の情報</t>
    <rPh sb="0" eb="3">
      <t>カンリシャ</t>
    </rPh>
    <rPh sb="4" eb="6">
      <t>ジョウホウ</t>
    </rPh>
    <phoneticPr fontId="6"/>
  </si>
  <si>
    <t>立地</t>
    <rPh sb="0" eb="2">
      <t>リッチ</t>
    </rPh>
    <phoneticPr fontId="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</si>
  <si>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6"/>
  </si>
  <si>
    <t>駐車場使用面積(㎡)</t>
    <phoneticPr fontId="6"/>
  </si>
  <si>
    <t>グラフ凡例</t>
    <rPh sb="3" eb="5">
      <t>ハンレイ</t>
    </rPh>
    <phoneticPr fontId="6"/>
  </si>
  <si>
    <t>■</t>
    <phoneticPr fontId="6"/>
  </si>
  <si>
    <t>当該施設値（当該値）</t>
    <rPh sb="2" eb="4">
      <t>シセツ</t>
    </rPh>
    <phoneticPr fontId="6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</si>
  <si>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</si>
  <si>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種類</t>
    <rPh sb="0" eb="2">
      <t>シュルイ</t>
    </rPh>
    <phoneticPr fontId="6"/>
  </si>
  <si>
    <t>構造</t>
    <rPh sb="0" eb="2">
      <t>コウゾウ</t>
    </rPh>
    <phoneticPr fontId="6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</si>
  <si>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6"/>
  </si>
  <si>
    <t>収容台数(台)</t>
    <phoneticPr fontId="6"/>
  </si>
  <si>
    <t>一時間当たりの基本料金(円)</t>
    <phoneticPr fontId="6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</si>
  <si>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6"/>
  </si>
  <si>
    <t>－</t>
    <phoneticPr fontId="6"/>
  </si>
  <si>
    <t>類似施設平均値（平均値）</t>
  </si>
  <si>
    <t>【】</t>
    <phoneticPr fontId="6"/>
  </si>
  <si>
    <t>平成30年度全国平均</t>
    <phoneticPr fontId="6"/>
  </si>
  <si>
    <t>分析欄</t>
    <rPh sb="0" eb="2">
      <t>ブンセキ</t>
    </rPh>
    <rPh sb="2" eb="3">
      <t>ラン</t>
    </rPh>
    <phoneticPr fontId="6"/>
  </si>
  <si>
    <t>1.収益等の状況</t>
    <phoneticPr fontId="6"/>
  </si>
  <si>
    <t>3.利用の状況</t>
    <phoneticPr fontId="6"/>
  </si>
  <si>
    <t>1. 収益等の状況について</t>
    <rPh sb="3" eb="5">
      <t>シュウエキ</t>
    </rPh>
    <rPh sb="5" eb="6">
      <t>トウ</t>
    </rPh>
    <rPh sb="7" eb="9">
      <t>ジョウキョウ</t>
    </rPh>
    <phoneticPr fontId="6"/>
  </si>
  <si>
    <t>当該値</t>
    <rPh sb="0" eb="2">
      <t>トウガイ</t>
    </rPh>
    <rPh sb="2" eb="3">
      <t>チ</t>
    </rPh>
    <phoneticPr fontId="6"/>
  </si>
  <si>
    <t>2. 資産等の状況について</t>
    <phoneticPr fontId="6"/>
  </si>
  <si>
    <t>平均値</t>
    <rPh sb="0" eb="2">
      <t>ヘイキン</t>
    </rPh>
    <rPh sb="2" eb="3">
      <t>チ</t>
    </rPh>
    <phoneticPr fontId="6"/>
  </si>
  <si>
    <t>3. 利用の状況について</t>
    <phoneticPr fontId="6"/>
  </si>
  <si>
    <t>2.資産等の状況</t>
    <phoneticPr fontId="6"/>
  </si>
  <si>
    <t>⑦敷地の地価(千円)</t>
    <phoneticPr fontId="6"/>
  </si>
  <si>
    <t>全体総括</t>
    <rPh sb="0" eb="2">
      <t>ゼンタイ</t>
    </rPh>
    <rPh sb="2" eb="4">
      <t>ソウカツ</t>
    </rPh>
    <phoneticPr fontId="6"/>
  </si>
  <si>
    <t>⑧設備投資見込額(千円)</t>
    <phoneticPr fontId="6"/>
  </si>
  <si>
    <t>全国平均</t>
    <rPh sb="0" eb="2">
      <t>ゼンコク</t>
    </rPh>
    <rPh sb="2" eb="4">
      <t>ヘイキン</t>
    </rPh>
    <phoneticPr fontId="6"/>
  </si>
  <si>
    <t>①</t>
    <phoneticPr fontId="6"/>
  </si>
  <si>
    <t>②</t>
    <phoneticPr fontId="6"/>
  </si>
  <si>
    <t>③</t>
  </si>
  <si>
    <t>⑪</t>
    <phoneticPr fontId="6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</si>
  <si>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</si>
  <si>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</si>
  <si>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</si>
  <si>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</si>
  <si>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</si>
  <si>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</si>
  <si>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</si>
  <si>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</si>
  <si>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6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</si>
  <si>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6"/>
  </si>
  <si>
    <t>項番</t>
    <rPh sb="0" eb="2">
      <t>コウバン</t>
    </rPh>
    <phoneticPr fontId="6"/>
  </si>
  <si>
    <t>大項目</t>
    <rPh sb="0" eb="3">
      <t>ダイコウモク</t>
    </rPh>
    <phoneticPr fontId="6"/>
  </si>
  <si>
    <t>年度</t>
    <rPh sb="0" eb="2">
      <t>ネンド</t>
    </rPh>
    <phoneticPr fontId="6"/>
  </si>
  <si>
    <t>団体CD</t>
    <rPh sb="0" eb="2">
      <t>ダンタイ</t>
    </rPh>
    <phoneticPr fontId="6"/>
  </si>
  <si>
    <t>業務CD</t>
    <rPh sb="0" eb="2">
      <t>ギョウム</t>
    </rPh>
    <phoneticPr fontId="6"/>
  </si>
  <si>
    <t>業種CD</t>
    <rPh sb="0" eb="2">
      <t>ギョウシュ</t>
    </rPh>
    <phoneticPr fontId="6"/>
  </si>
  <si>
    <t>事業CD</t>
    <rPh sb="0" eb="2">
      <t>ジギョウ</t>
    </rPh>
    <phoneticPr fontId="6"/>
  </si>
  <si>
    <t>施設CD</t>
    <rPh sb="0" eb="2">
      <t>シセツ</t>
    </rPh>
    <phoneticPr fontId="6"/>
  </si>
  <si>
    <t>基本情報</t>
    <rPh sb="0" eb="2">
      <t>キホン</t>
    </rPh>
    <rPh sb="2" eb="4">
      <t>ジョウホウ</t>
    </rPh>
    <phoneticPr fontId="6"/>
  </si>
  <si>
    <t>1. 収益等の状況</t>
    <rPh sb="3" eb="5">
      <t>シュウエキ</t>
    </rPh>
    <rPh sb="5" eb="6">
      <t>トウ</t>
    </rPh>
    <rPh sb="7" eb="9">
      <t>ジョウキョウ</t>
    </rPh>
    <phoneticPr fontId="6"/>
  </si>
  <si>
    <t>2. 資産等の状況</t>
    <phoneticPr fontId="6"/>
  </si>
  <si>
    <t>3.利用の状況</t>
    <phoneticPr fontId="6"/>
  </si>
  <si>
    <t>中項目</t>
    <rPh sb="0" eb="1">
      <t>チュウ</t>
    </rPh>
    <rPh sb="1" eb="3">
      <t>コウモク</t>
    </rPh>
    <phoneticPr fontId="6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</si>
  <si>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6"/>
  </si>
  <si>
    <t>②他会計補助金比率(％)</t>
    <phoneticPr fontId="6"/>
  </si>
  <si>
    <t>③駐車台数一台当たりの他会計補助金額(円)</t>
    <phoneticPr fontId="6"/>
  </si>
  <si>
    <t>④売上高ＧＯＰ比率(％)</t>
    <phoneticPr fontId="6"/>
  </si>
  <si>
    <t>⑤ＥＢＩＴＤＡ(千円)</t>
    <phoneticPr fontId="6"/>
  </si>
  <si>
    <t>⑥有形固定資産減価償却率(％)</t>
    <phoneticPr fontId="6"/>
  </si>
  <si>
    <t>⑦敷地の
地価(千円)</t>
    <phoneticPr fontId="6"/>
  </si>
  <si>
    <t>⑧設備投資
見込額(千円)</t>
    <phoneticPr fontId="6"/>
  </si>
  <si>
    <t>⑨累積欠損金比率(％)</t>
    <phoneticPr fontId="6"/>
  </si>
  <si>
    <t>⑩企業債残高対料金収入比率(％)</t>
    <phoneticPr fontId="6"/>
  </si>
  <si>
    <t>⑪稼働率(％)</t>
    <phoneticPr fontId="6"/>
  </si>
  <si>
    <t>小項目</t>
    <rPh sb="0" eb="3">
      <t>ショウコウモク</t>
    </rPh>
    <phoneticPr fontId="6"/>
  </si>
  <si>
    <t>団体名</t>
    <rPh sb="0" eb="3">
      <t>ダンタイメイ</t>
    </rPh>
    <phoneticPr fontId="6"/>
  </si>
  <si>
    <t>施設名称</t>
    <rPh sb="0" eb="2">
      <t>シセツ</t>
    </rPh>
    <rPh sb="2" eb="4">
      <t>メイショウ</t>
    </rPh>
    <phoneticPr fontId="6"/>
  </si>
  <si>
    <t>業務名称</t>
    <rPh sb="0" eb="4">
      <t>ギョウムメイショウ</t>
    </rPh>
    <phoneticPr fontId="6"/>
  </si>
  <si>
    <t>業種名称</t>
    <rPh sb="0" eb="2">
      <t>ギョウシュ</t>
    </rPh>
    <rPh sb="2" eb="4">
      <t>メイショウ</t>
    </rPh>
    <phoneticPr fontId="6"/>
  </si>
  <si>
    <t>事業名称</t>
    <rPh sb="0" eb="2">
      <t>ジギョウ</t>
    </rPh>
    <rPh sb="2" eb="4">
      <t>メイショウ</t>
    </rPh>
    <phoneticPr fontId="6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</si>
  <si>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</si>
  <si>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</si>
  <si>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6"/>
  </si>
  <si>
    <t>立地</t>
    <rPh sb="0" eb="2">
      <t>リッチ</t>
    </rPh>
    <phoneticPr fontId="1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</si>
  <si>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5"/>
  </si>
  <si>
    <t>駐車場使用面積</t>
    <rPh sb="0" eb="3">
      <t>チュウシャジョウ</t>
    </rPh>
    <rPh sb="3" eb="5">
      <t>シヨウ</t>
    </rPh>
    <rPh sb="5" eb="7">
      <t>メンセキ</t>
    </rPh>
    <phoneticPr fontId="15"/>
  </si>
  <si>
    <t>収容台数（台）</t>
  </si>
  <si>
    <t>一時間当たりの基本料金（円）</t>
    <phoneticPr fontId="6"/>
  </si>
  <si>
    <t>指定管理者制度の導入</t>
    <phoneticPr fontId="6"/>
  </si>
  <si>
    <t>当該値(N-4)</t>
    <phoneticPr fontId="6"/>
  </si>
  <si>
    <t>当該値(N-3)</t>
    <phoneticPr fontId="6"/>
  </si>
  <si>
    <t>当該値(N-2)</t>
    <phoneticPr fontId="6"/>
  </si>
  <si>
    <t>当該値(N-1)</t>
    <phoneticPr fontId="6"/>
  </si>
  <si>
    <t>当該値(N)</t>
    <phoneticPr fontId="6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</si>
  <si>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</si>
  <si>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</si>
  <si>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</si>
  <si>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</si>
  <si>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</si>
  <si>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</si>
  <si>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6"/>
  </si>
  <si>
    <t>当該値(N-1)</t>
    <phoneticPr fontId="6"/>
  </si>
  <si>
    <t>当該値(N-2)</t>
    <phoneticPr fontId="6"/>
  </si>
  <si>
    <t>当該値(N-4)</t>
    <phoneticPr fontId="6"/>
  </si>
  <si>
    <t>グラフ参照用</t>
    <rPh sb="3" eb="6">
      <t>サンショウヨウ</t>
    </rPh>
    <phoneticPr fontId="6"/>
  </si>
  <si>
    <t xml:space="preserve"> </t>
    <phoneticPr fontId="6"/>
  </si>
  <si>
    <t xml:space="preserve"> </t>
    <phoneticPr fontId="6"/>
  </si>
  <si>
    <t>表参照用</t>
    <rPh sb="0" eb="1">
      <t>ヒョウ</t>
    </rPh>
    <rPh sb="1" eb="4">
      <t>サンショウヨウ</t>
    </rPh>
    <phoneticPr fontId="6"/>
  </si>
  <si>
    <t xml:space="preserve"> </t>
  </si>
  <si>
    <t>広島県　広島市</t>
  </si>
  <si>
    <t>西広島駅南駐車場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</si>
  <si>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</si>
  <si>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</si>
  <si>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</si>
  <si>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</si>
  <si>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</si>
  <si>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</si>
  <si>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</si>
  <si>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</si>
  <si>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</si>
  <si>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</si>
  <si>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</si>
  <si>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6"/>
  </si>
  <si>
    <t>Ｎ－３年度</t>
    <rPh sb="3" eb="5">
      <t>ネンド</t>
    </rPh>
    <phoneticPr fontId="6"/>
  </si>
  <si>
    <t>Ｎ－２年度</t>
    <rPh sb="3" eb="5">
      <t>ネンド</t>
    </rPh>
    <phoneticPr fontId="6"/>
  </si>
  <si>
    <t>Ｎ－１年度</t>
    <rPh sb="3" eb="5">
      <t>ネンド</t>
    </rPh>
    <phoneticPr fontId="6"/>
  </si>
  <si>
    <t>Ｎ年度</t>
    <rPh sb="1" eb="3">
      <t>ネンド</t>
    </rPh>
    <phoneticPr fontId="6"/>
  </si>
  <si>
    <r>
      <t>⑦敷地の地価(固定資産税評価相当額）
　</t>
    </r>
    <r>
      <rPr>
        <sz val="11"/>
        <rFont val="ＭＳ ゴシック"/>
        <family val="3"/>
        <charset val="128"/>
      </rPr>
      <t>JR駅前に位置しており、高い資産価値を有しています。</t>
    </r>
    <r>
      <rPr>
        <sz val="11"/>
        <color theme="1"/>
        <rFont val="ＭＳ ゴシック"/>
        <family val="3"/>
        <charset val="128"/>
      </rPr>
      <t xml:space="preserve">
⑧設備投資見込額
　ありません。
⑩企業債残高対料金収入比率
　類似施設平均値を大幅に上回っています。敷地取得時に起債した公債費の残高が年々下がるため、比率も年々低下し、令和７年度には償還が完了の予定です。</t>
    </r>
    <rPh sb="1" eb="3">
      <t>シキチ</t>
    </rPh>
    <rPh sb="4" eb="6">
      <t>チカ</t>
    </rPh>
    <rPh sb="7" eb="9">
      <t>コテイ</t>
    </rPh>
    <rPh sb="9" eb="11">
      <t>シサン</t>
    </rPh>
    <rPh sb="11" eb="12">
      <t>ゼイ</t>
    </rPh>
    <rPh sb="22" eb="24">
      <t>エキマエ</t>
    </rPh>
    <rPh sb="25" eb="27">
      <t>イチ</t>
    </rPh>
    <rPh sb="32" eb="33">
      <t>タカ</t>
    </rPh>
    <rPh sb="34" eb="36">
      <t>シサン</t>
    </rPh>
    <rPh sb="36" eb="38">
      <t>カチ</t>
    </rPh>
    <rPh sb="39" eb="40">
      <t>ユウ</t>
    </rPh>
    <rPh sb="98" eb="100">
      <t>シキチ</t>
    </rPh>
    <rPh sb="100" eb="102">
      <t>シュトク</t>
    </rPh>
    <rPh sb="102" eb="103">
      <t>ジ</t>
    </rPh>
    <rPh sb="104" eb="106">
      <t>キサイ</t>
    </rPh>
    <rPh sb="108" eb="110">
      <t>コウサイ</t>
    </rPh>
    <rPh sb="110" eb="111">
      <t>ヒ</t>
    </rPh>
    <rPh sb="112" eb="114">
      <t>ザンダカ</t>
    </rPh>
    <rPh sb="115" eb="117">
      <t>ネンネン</t>
    </rPh>
    <rPh sb="117" eb="118">
      <t>サ</t>
    </rPh>
    <rPh sb="123" eb="125">
      <t>ヒリツ</t>
    </rPh>
    <rPh sb="126" eb="128">
      <t>ネンネン</t>
    </rPh>
    <rPh sb="128" eb="130">
      <t>テイカ</t>
    </rPh>
    <rPh sb="132" eb="134">
      <t>レイワ</t>
    </rPh>
    <rPh sb="135" eb="137">
      <t>ネンド</t>
    </rPh>
    <rPh sb="139" eb="141">
      <t>ショウカン</t>
    </rPh>
    <rPh sb="142" eb="144">
      <t>カンリョウ</t>
    </rPh>
    <rPh sb="145" eb="147">
      <t>ヨテイ</t>
    </rPh>
    <phoneticPr fontId="16"/>
  </si>
  <si>
    <t>①収益的収支比率
　敷地取得時に起債した公債費の償還中であり、類似施設平均値を大幅に下回っています。
②他会計補助金比率
　他会計からの補助金はありません。
③駐車台数一台当たりの他会計補助金額
　他会計からの補助金はありません。
④売上高GOP比率
　大型顧客であった施設の廃止により昨年度値を下回ったものの、類似施設平均値を上回っており、営業総利益を確保しています。
⑤EBITDA
　大型顧客であった施設の廃止により昨年度値を下回ったものの、類似施設平均値を上回っており、安定した収益性を確保しています。
　　</t>
    <rPh sb="1" eb="4">
      <t>シュウエキテキ</t>
    </rPh>
    <rPh sb="4" eb="6">
      <t>シュウシ</t>
    </rPh>
    <rPh sb="6" eb="8">
      <t>ヒリツ</t>
    </rPh>
    <rPh sb="10" eb="12">
      <t>シキチ</t>
    </rPh>
    <rPh sb="12" eb="14">
      <t>シュトク</t>
    </rPh>
    <rPh sb="14" eb="15">
      <t>ジ</t>
    </rPh>
    <rPh sb="16" eb="18">
      <t>キサイ</t>
    </rPh>
    <rPh sb="20" eb="23">
      <t>コウサイヒ</t>
    </rPh>
    <rPh sb="24" eb="26">
      <t>ショウカン</t>
    </rPh>
    <rPh sb="31" eb="33">
      <t>ルイジ</t>
    </rPh>
    <rPh sb="33" eb="35">
      <t>シセツ</t>
    </rPh>
    <rPh sb="35" eb="38">
      <t>ヘイキンチ</t>
    </rPh>
    <rPh sb="39" eb="41">
      <t>オオハバ</t>
    </rPh>
    <rPh sb="42" eb="44">
      <t>シタマワ</t>
    </rPh>
    <rPh sb="52" eb="53">
      <t>タ</t>
    </rPh>
    <rPh sb="53" eb="55">
      <t>カイケイ</t>
    </rPh>
    <rPh sb="55" eb="58">
      <t>ホジョキン</t>
    </rPh>
    <rPh sb="58" eb="60">
      <t>ヒリツ</t>
    </rPh>
    <rPh sb="62" eb="63">
      <t>ホカ</t>
    </rPh>
    <rPh sb="63" eb="65">
      <t>カイケイ</t>
    </rPh>
    <rPh sb="68" eb="71">
      <t>ホジョキン</t>
    </rPh>
    <rPh sb="80" eb="82">
      <t>チュウシャ</t>
    </rPh>
    <rPh sb="82" eb="84">
      <t>ダイスウ</t>
    </rPh>
    <rPh sb="84" eb="86">
      <t>イチダイ</t>
    </rPh>
    <rPh sb="86" eb="87">
      <t>ア</t>
    </rPh>
    <rPh sb="90" eb="91">
      <t>ホカ</t>
    </rPh>
    <rPh sb="91" eb="93">
      <t>カイケイ</t>
    </rPh>
    <rPh sb="93" eb="96">
      <t>ホジョキン</t>
    </rPh>
    <rPh sb="96" eb="97">
      <t>ガク</t>
    </rPh>
    <rPh sb="99" eb="100">
      <t>ホカ</t>
    </rPh>
    <rPh sb="100" eb="102">
      <t>カイケイ</t>
    </rPh>
    <rPh sb="105" eb="108">
      <t>ホジョキン</t>
    </rPh>
    <rPh sb="117" eb="119">
      <t>ウリアゲ</t>
    </rPh>
    <rPh sb="119" eb="120">
      <t>タカ</t>
    </rPh>
    <rPh sb="123" eb="125">
      <t>ヒリツ</t>
    </rPh>
    <rPh sb="156" eb="158">
      <t>ルイジ</t>
    </rPh>
    <rPh sb="158" eb="160">
      <t>シセツ</t>
    </rPh>
    <rPh sb="160" eb="163">
      <t>ヘイキンチ</t>
    </rPh>
    <rPh sb="171" eb="173">
      <t>エイギョウ</t>
    </rPh>
    <rPh sb="173" eb="176">
      <t>ソウリエキ</t>
    </rPh>
    <rPh sb="177" eb="179">
      <t>カクホ</t>
    </rPh>
    <rPh sb="211" eb="214">
      <t>サクネンド</t>
    </rPh>
    <rPh sb="214" eb="215">
      <t>チ</t>
    </rPh>
    <rPh sb="216" eb="218">
      <t>シタマワ</t>
    </rPh>
    <rPh sb="224" eb="226">
      <t>ルイジ</t>
    </rPh>
    <rPh sb="226" eb="228">
      <t>シセツ</t>
    </rPh>
    <rPh sb="228" eb="231">
      <t>ヘイキンチ</t>
    </rPh>
    <rPh sb="232" eb="234">
      <t>ウワマワ</t>
    </rPh>
    <rPh sb="239" eb="241">
      <t>アンテイ</t>
    </rPh>
    <rPh sb="243" eb="246">
      <t>シュウエキセイ</t>
    </rPh>
    <rPh sb="247" eb="249">
      <t>カクホ</t>
    </rPh>
    <phoneticPr fontId="16"/>
  </si>
  <si>
    <t>　営業総利益、稼働率共に安定した駐車場です。公債の償還が完了すれば、さらに高い収益が見込まれます。引き続き、利用者の声を反映させながら運営を推進していきます。</t>
    <rPh sb="1" eb="3">
      <t>エイギョウ</t>
    </rPh>
    <rPh sb="3" eb="6">
      <t>ソウリエキ</t>
    </rPh>
    <rPh sb="7" eb="9">
      <t>カドウ</t>
    </rPh>
    <rPh sb="9" eb="10">
      <t>リツ</t>
    </rPh>
    <rPh sb="10" eb="11">
      <t>トモ</t>
    </rPh>
    <rPh sb="12" eb="14">
      <t>アンテイ</t>
    </rPh>
    <rPh sb="16" eb="18">
      <t>チュウシャ</t>
    </rPh>
    <rPh sb="18" eb="19">
      <t>ジョウ</t>
    </rPh>
    <rPh sb="22" eb="24">
      <t>コウサイ</t>
    </rPh>
    <rPh sb="25" eb="27">
      <t>ショウカン</t>
    </rPh>
    <rPh sb="28" eb="30">
      <t>カンリョウ</t>
    </rPh>
    <rPh sb="37" eb="38">
      <t>タカ</t>
    </rPh>
    <rPh sb="39" eb="41">
      <t>シュウエキ</t>
    </rPh>
    <rPh sb="42" eb="44">
      <t>ミコ</t>
    </rPh>
    <rPh sb="49" eb="50">
      <t>ヒ</t>
    </rPh>
    <rPh sb="51" eb="52">
      <t>ツヅ</t>
    </rPh>
    <rPh sb="54" eb="57">
      <t>リヨウシャ</t>
    </rPh>
    <rPh sb="58" eb="59">
      <t>コエ</t>
    </rPh>
    <rPh sb="60" eb="62">
      <t>ハンエイ</t>
    </rPh>
    <rPh sb="67" eb="69">
      <t>ウンエイ</t>
    </rPh>
    <rPh sb="70" eb="72">
      <t>スイシン</t>
    </rPh>
    <phoneticPr fontId="16"/>
  </si>
  <si>
    <t>⑪稼働率
　大型顧客であった施設の廃止により、類似施設平均値を下回っています。今後も同程度の稼働率が見込まれます。
　</t>
    <rPh sb="1" eb="3">
      <t>カドウ</t>
    </rPh>
    <rPh sb="3" eb="4">
      <t>リツ</t>
    </rPh>
    <rPh sb="6" eb="8">
      <t>オオガタ</t>
    </rPh>
    <rPh sb="8" eb="10">
      <t>コキャク</t>
    </rPh>
    <rPh sb="14" eb="16">
      <t>シセツ</t>
    </rPh>
    <rPh sb="17" eb="19">
      <t>ハイシ</t>
    </rPh>
    <rPh sb="23" eb="25">
      <t>ルイジ</t>
    </rPh>
    <rPh sb="25" eb="27">
      <t>シセツ</t>
    </rPh>
    <rPh sb="27" eb="30">
      <t>ヘイキンチ</t>
    </rPh>
    <rPh sb="31" eb="33">
      <t>シタマワ</t>
    </rPh>
    <rPh sb="39" eb="41">
      <t>コンゴ</t>
    </rPh>
    <rPh sb="42" eb="45">
      <t>ドウテイド</t>
    </rPh>
    <rPh sb="46" eb="49">
      <t>カドウリツ</t>
    </rPh>
    <rPh sb="50" eb="52">
      <t>ミコ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</si>
</sst>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20" fontId="7" fillId="0" borderId="0" xfId="0" applyNumberFormat="1" applyFo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8" fontId="13" fillId="0" borderId="0" xfId="0" applyNumberFormat="1" applyFont="1" applyBorder="1" applyAlignment="1">
      <alignment vertical="center" shrinkToFit="1"/>
    </xf>
    <xf numFmtId="178" fontId="13" fillId="0" borderId="10" xfId="0" applyNumberFormat="1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Border="1" applyAlignment="1">
      <alignment vertical="center" shrinkToFit="1"/>
    </xf>
    <xf numFmtId="176" fontId="13" fillId="0" borderId="0" xfId="0" applyNumberFormat="1" applyFont="1" applyBorder="1" applyAlignment="1">
      <alignment vertical="center" shrinkToFit="1"/>
    </xf>
    <xf numFmtId="176" fontId="13" fillId="0" borderId="10" xfId="0" applyNumberFormat="1" applyFont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4" fillId="0" borderId="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Border="1" applyAlignment="1">
      <alignment vertical="center"/>
    </xf>
    <xf numFmtId="38" fontId="10" fillId="0" borderId="0" xfId="1" applyNumberFormat="1" applyFont="1" applyBorder="1" applyAlignment="1">
      <alignment vertical="center"/>
    </xf>
    <xf numFmtId="0" fontId="7" fillId="0" borderId="17" xfId="0" applyFont="1" applyBorder="1">
      <alignment vertical="center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3" fillId="0" borderId="14" xfId="0" applyNumberFormat="1" applyFont="1" applyBorder="1" applyAlignment="1" applyProtection="1">
      <alignment horizontal="center" vertical="center" shrinkToFit="1"/>
      <protection hidden="1"/>
    </xf>
    <xf numFmtId="179" fontId="13" fillId="0" borderId="15" xfId="0" applyNumberFormat="1" applyFont="1" applyBorder="1" applyAlignment="1" applyProtection="1">
      <alignment horizontal="center" vertical="center" shrinkToFit="1"/>
      <protection hidden="1"/>
    </xf>
    <xf numFmtId="179" fontId="13" fillId="0" borderId="16" xfId="0" applyNumberFormat="1" applyFont="1" applyBorder="1" applyAlignment="1" applyProtection="1">
      <alignment horizontal="center" vertical="center" shrinkToFit="1"/>
      <protection hidden="1"/>
    </xf>
    <xf numFmtId="0" fontId="13" fillId="0" borderId="13" xfId="0" applyFont="1" applyBorder="1" applyAlignment="1">
      <alignment horizontal="center" vertical="center" shrinkToFit="1"/>
    </xf>
    <xf numFmtId="176" fontId="10" fillId="0" borderId="6" xfId="1" applyNumberFormat="1" applyFont="1" applyBorder="1" applyAlignment="1" applyProtection="1">
      <alignment horizontal="center" vertical="center" shrinkToFit="1"/>
      <protection hidden="1"/>
    </xf>
    <xf numFmtId="176" fontId="10" fillId="0" borderId="7" xfId="1" applyNumberFormat="1" applyFont="1" applyBorder="1" applyAlignment="1" applyProtection="1">
      <alignment horizontal="center" vertical="center" shrinkToFit="1"/>
      <protection hidden="1"/>
    </xf>
    <xf numFmtId="176" fontId="10" fillId="0" borderId="8" xfId="1" applyNumberFormat="1" applyFont="1" applyBorder="1" applyAlignment="1" applyProtection="1">
      <alignment horizontal="center" vertical="center" shrinkToFit="1"/>
      <protection hidden="1"/>
    </xf>
    <xf numFmtId="176" fontId="10" fillId="0" borderId="9" xfId="1" applyNumberFormat="1" applyFont="1" applyBorder="1" applyAlignment="1" applyProtection="1">
      <alignment horizontal="center" vertical="center" shrinkToFit="1"/>
      <protection hidden="1"/>
    </xf>
    <xf numFmtId="176" fontId="10" fillId="0" borderId="0" xfId="1" applyNumberFormat="1" applyFont="1" applyBorder="1" applyAlignment="1" applyProtection="1">
      <alignment horizontal="center" vertical="center" shrinkToFit="1"/>
      <protection hidden="1"/>
    </xf>
    <xf numFmtId="176" fontId="10" fillId="0" borderId="10" xfId="1" applyNumberFormat="1" applyFont="1" applyBorder="1" applyAlignment="1" applyProtection="1">
      <alignment horizontal="center" vertical="center" shrinkToFit="1"/>
      <protection hidden="1"/>
    </xf>
    <xf numFmtId="176" fontId="10" fillId="0" borderId="11" xfId="1" applyNumberFormat="1" applyFont="1" applyBorder="1" applyAlignment="1" applyProtection="1">
      <alignment horizontal="center" vertical="center" shrinkToFit="1"/>
      <protection hidden="1"/>
    </xf>
    <xf numFmtId="176" fontId="10" fillId="0" borderId="1" xfId="1" applyNumberFormat="1" applyFont="1" applyBorder="1" applyAlignment="1" applyProtection="1">
      <alignment horizontal="center" vertical="center" shrinkToFit="1"/>
      <protection hidden="1"/>
    </xf>
    <xf numFmtId="176" fontId="10" fillId="0" borderId="12" xfId="1" applyNumberFormat="1" applyFont="1" applyBorder="1" applyAlignment="1" applyProtection="1">
      <alignment horizontal="center" vertical="center" shrinkToFit="1"/>
      <protection hidden="1"/>
    </xf>
    <xf numFmtId="178" fontId="13" fillId="0" borderId="14" xfId="0" applyNumberFormat="1" applyFont="1" applyBorder="1" applyAlignment="1" applyProtection="1">
      <alignment horizontal="center" vertical="center" shrinkToFit="1"/>
      <protection hidden="1"/>
    </xf>
    <xf numFmtId="178" fontId="13" fillId="0" borderId="15" xfId="0" applyNumberFormat="1" applyFont="1" applyBorder="1" applyAlignment="1" applyProtection="1">
      <alignment horizontal="center" vertical="center" shrinkToFit="1"/>
      <protection hidden="1"/>
    </xf>
    <xf numFmtId="178" fontId="13" fillId="0" borderId="16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left" vertical="top" shrinkToFit="1"/>
      <protection hidden="1"/>
    </xf>
    <xf numFmtId="0" fontId="5" fillId="0" borderId="7" xfId="0" applyFont="1" applyBorder="1" applyAlignment="1" applyProtection="1">
      <alignment horizontal="left" vertical="top" shrinkToFit="1"/>
      <protection hidden="1"/>
    </xf>
    <xf numFmtId="0" fontId="5" fillId="0" borderId="8" xfId="0" applyFont="1" applyBorder="1" applyAlignment="1" applyProtection="1">
      <alignment horizontal="left" vertical="top" shrinkToFit="1"/>
      <protection hidden="1"/>
    </xf>
    <xf numFmtId="0" fontId="7" fillId="0" borderId="9" xfId="3" applyFont="1" applyBorder="1" applyAlignment="1" applyProtection="1">
      <alignment horizontal="left" vertical="top" wrapText="1"/>
      <protection locked="0"/>
    </xf>
    <xf numFmtId="0" fontId="7" fillId="0" borderId="0" xfId="3" applyFont="1" applyBorder="1" applyAlignment="1" applyProtection="1">
      <alignment horizontal="left" vertical="top" wrapText="1"/>
      <protection locked="0"/>
    </xf>
    <xf numFmtId="0" fontId="7" fillId="0" borderId="10" xfId="3" applyFont="1" applyBorder="1" applyAlignment="1" applyProtection="1">
      <alignment horizontal="left" vertical="top" wrapText="1"/>
      <protection locked="0"/>
    </xf>
    <xf numFmtId="0" fontId="7" fillId="0" borderId="11" xfId="3" applyFont="1" applyBorder="1" applyAlignment="1" applyProtection="1">
      <alignment horizontal="left" vertical="top" wrapText="1"/>
      <protection locked="0"/>
    </xf>
    <xf numFmtId="0" fontId="7" fillId="0" borderId="1" xfId="3" applyFont="1" applyBorder="1" applyAlignment="1" applyProtection="1">
      <alignment horizontal="left" vertical="top" wrapText="1"/>
      <protection locked="0"/>
    </xf>
    <xf numFmtId="0" fontId="7" fillId="0" borderId="12" xfId="3" applyFont="1" applyBorder="1" applyAlignment="1" applyProtection="1">
      <alignment horizontal="left" vertical="top" wrapText="1"/>
      <protection locked="0"/>
    </xf>
    <xf numFmtId="180" fontId="13" fillId="0" borderId="13" xfId="0" applyNumberFormat="1" applyFont="1" applyBorder="1" applyAlignment="1" applyProtection="1">
      <alignment horizontal="center" vertical="center" shrinkToFit="1"/>
      <protection hidden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9" fontId="13" fillId="0" borderId="13" xfId="0" applyNumberFormat="1" applyFont="1" applyBorder="1" applyAlignment="1" applyProtection="1">
      <alignment horizontal="center" vertical="center" shrinkToFit="1"/>
      <protection hidden="1"/>
    </xf>
    <xf numFmtId="178" fontId="13" fillId="0" borderId="13" xfId="0" applyNumberFormat="1" applyFont="1" applyBorder="1" applyAlignment="1" applyProtection="1">
      <alignment horizontal="center" vertical="center" shrinkToFit="1"/>
      <protection hidden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7" fillId="0" borderId="2" xfId="0" applyNumberFormat="1" applyFont="1" applyBorder="1" applyAlignment="1" applyProtection="1">
      <alignment horizontal="center" vertical="center" shrinkToFit="1"/>
      <protection hidden="1"/>
    </xf>
    <xf numFmtId="177" fontId="7" fillId="0" borderId="3" xfId="0" applyNumberFormat="1" applyFont="1" applyBorder="1" applyAlignment="1" applyProtection="1">
      <alignment horizontal="center" vertical="center" shrinkToFit="1"/>
      <protection hidden="1"/>
    </xf>
    <xf numFmtId="177" fontId="7" fillId="0" borderId="4" xfId="0" applyNumberFormat="1" applyFont="1" applyBorder="1" applyAlignment="1" applyProtection="1">
      <alignment horizontal="center" vertical="center" shrinkToFit="1"/>
      <protection hidden="1"/>
    </xf>
    <xf numFmtId="0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NumberFormat="1" applyFont="1" applyBorder="1" applyAlignment="1" applyProtection="1">
      <alignment horizontal="center" vertical="center" shrinkToFit="1"/>
      <protection hidden="1"/>
    </xf>
    <xf numFmtId="0" fontId="7" fillId="0" borderId="3" xfId="0" applyNumberFormat="1" applyFont="1" applyBorder="1" applyAlignment="1" applyProtection="1">
      <alignment horizontal="center" vertical="center" shrinkToFit="1"/>
      <protection hidden="1"/>
    </xf>
    <xf numFmtId="0" fontId="7" fillId="0" borderId="4" xfId="0" applyNumberFormat="1" applyFont="1" applyBorder="1" applyAlignment="1" applyProtection="1">
      <alignment horizontal="center" vertical="center" shrinkToFit="1"/>
      <protection hidden="1"/>
    </xf>
    <xf numFmtId="176" fontId="7" fillId="0" borderId="5" xfId="0" applyNumberFormat="1" applyFont="1" applyBorder="1" applyAlignment="1" applyProtection="1">
      <alignment horizontal="center" vertical="center" shrinkToFit="1"/>
      <protection hidden="1"/>
    </xf>
    <xf numFmtId="0" fontId="7" fillId="0" borderId="5" xfId="0" applyNumberFormat="1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NumberFormat="1" applyFont="1" applyBorder="1" applyAlignment="1" applyProtection="1">
      <alignment horizontal="left" vertical="center" shrinkToFit="1"/>
      <protection hidden="1"/>
    </xf>
    <xf numFmtId="0" fontId="9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0">
    <cellStyle name="桁区切り" xfId="1" builtinId="6"/>
    <cellStyle name="桁区切り 2" xfId="4"/>
    <cellStyle name="桁区切り 3" xfId="5"/>
    <cellStyle name="桁区切り 3 2" xfId="6"/>
    <cellStyle name="通貨 2" xfId="7"/>
    <cellStyle name="標準" xfId="0" builtinId="0"/>
    <cellStyle name="標準 2" xfId="3"/>
    <cellStyle name="標準 2 2" xfId="8"/>
    <cellStyle name="標準 2 3" xfId="9"/>
    <cellStyle name="標準 2 3 2" xfId="10"/>
    <cellStyle name="標準 2 4" xfId="11"/>
    <cellStyle name="標準 2_【重要】（県）指数表_書式まとめ" xfId="12"/>
    <cellStyle name="標準 3" xfId="13"/>
    <cellStyle name="標準 3 2" xfId="14"/>
    <cellStyle name="標準 3 3" xfId="15"/>
    <cellStyle name="標準 4" xfId="16"/>
    <cellStyle name="標準 5" xfId="17"/>
    <cellStyle name="標準 6" xfId="18"/>
    <cellStyle name="標準 7" xfId="19"/>
    <cellStyle name="標準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27.7</c:v>
                </c:pt>
                <c:pt idx="1">
                  <c:v>28.8</c:v>
                </c:pt>
                <c:pt idx="2">
                  <c:v>30.1</c:v>
                </c:pt>
                <c:pt idx="3">
                  <c:v>29.9</c:v>
                </c:pt>
                <c:pt idx="4">
                  <c:v>25.9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EA-4EE7-998D-8A60E6FC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13312"/>
        <c:axId val="4081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EA-4EE7-998D-8A60E6FC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13312"/>
        <c:axId val="40815232"/>
      </c:lineChart>
      <c:dateAx>
        <c:axId val="4081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15232"/>
        <c:crosses val="autoZero"/>
        <c:auto val="1"/>
        <c:lblOffset val="100"/>
        <c:baseTimeUnit val="years"/>
      </c:dateAx>
      <c:valAx>
        <c:axId val="4081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813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3369.6</c:v>
                </c:pt>
                <c:pt idx="1">
                  <c:v>2784.6</c:v>
                </c:pt>
                <c:pt idx="2">
                  <c:v>2421.5</c:v>
                </c:pt>
                <c:pt idx="3">
                  <c:v>2188.5</c:v>
                </c:pt>
                <c:pt idx="4">
                  <c:v>2223.5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4F-4E71-B155-5132DA5F9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27328"/>
        <c:axId val="18782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F-4E71-B155-5132DA5F9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27328"/>
        <c:axId val="187829632"/>
      </c:lineChart>
      <c:dateAx>
        <c:axId val="187827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829632"/>
        <c:crosses val="autoZero"/>
        <c:auto val="1"/>
        <c:lblOffset val="100"/>
        <c:baseTimeUnit val="years"/>
      </c:dateAx>
      <c:valAx>
        <c:axId val="18782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827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0-44A0-85B9-F60A5394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60576"/>
        <c:axId val="221022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0-44A0-85B9-F60A5394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60576"/>
        <c:axId val="221022464"/>
      </c:lineChart>
      <c:dateAx>
        <c:axId val="21036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022464"/>
        <c:crosses val="autoZero"/>
        <c:auto val="1"/>
        <c:lblOffset val="100"/>
        <c:baseTimeUnit val="years"/>
      </c:dateAx>
      <c:valAx>
        <c:axId val="221022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0360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6B-45F1-A151-CAB70FB7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19168"/>
        <c:axId val="14292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6B-45F1-A151-CAB70FB7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19168"/>
        <c:axId val="142921088"/>
      </c:lineChart>
      <c:dateAx>
        <c:axId val="14291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921088"/>
        <c:crosses val="autoZero"/>
        <c:auto val="1"/>
        <c:lblOffset val="100"/>
        <c:baseTimeUnit val="years"/>
      </c:dateAx>
      <c:valAx>
        <c:axId val="14292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2919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8F-46C8-BF57-AD88E2B8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37568"/>
        <c:axId val="143039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8F-46C8-BF57-AD88E2B8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7568"/>
        <c:axId val="143039488"/>
      </c:lineChart>
      <c:dateAx>
        <c:axId val="14303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039488"/>
        <c:crosses val="autoZero"/>
        <c:auto val="1"/>
        <c:lblOffset val="100"/>
        <c:baseTimeUnit val="years"/>
      </c:dateAx>
      <c:valAx>
        <c:axId val="143039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3037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F0-4AFA-BD9D-8A26BC65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246464"/>
        <c:axId val="14324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F0-4AFA-BD9D-8A26BC65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46464"/>
        <c:axId val="143248384"/>
      </c:lineChart>
      <c:dateAx>
        <c:axId val="14324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248384"/>
        <c:crosses val="autoZero"/>
        <c:auto val="1"/>
        <c:lblOffset val="100"/>
        <c:baseTimeUnit val="years"/>
      </c:dateAx>
      <c:valAx>
        <c:axId val="14324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3246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280</c:v>
                </c:pt>
                <c:pt idx="1">
                  <c:v>323.8</c:v>
                </c:pt>
                <c:pt idx="2">
                  <c:v>335</c:v>
                </c:pt>
                <c:pt idx="3">
                  <c:v>333.8</c:v>
                </c:pt>
                <c:pt idx="4">
                  <c:v>267.5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CA-46DB-B663-38AD3E0C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71360"/>
        <c:axId val="14347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CA-46DB-B663-38AD3E0C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71360"/>
        <c:axId val="143473280"/>
      </c:lineChart>
      <c:dateAx>
        <c:axId val="143471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473280"/>
        <c:crosses val="autoZero"/>
        <c:auto val="1"/>
        <c:lblOffset val="100"/>
        <c:baseTimeUnit val="years"/>
      </c:dateAx>
      <c:valAx>
        <c:axId val="14347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3471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</c:v>
                </c:pt>
                <c:pt idx="1">
                  <c:v>58</c:v>
                </c:pt>
                <c:pt idx="2">
                  <c:v>60.6</c:v>
                </c:pt>
                <c:pt idx="3">
                  <c:v>60.9</c:v>
                </c:pt>
                <c:pt idx="4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51-45B2-A83D-A39E7FEB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99648"/>
        <c:axId val="143501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51-45B2-A83D-A39E7FEB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99648"/>
        <c:axId val="143501568"/>
      </c:lineChart>
      <c:dateAx>
        <c:axId val="14349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501568"/>
        <c:crosses val="autoZero"/>
        <c:auto val="1"/>
        <c:lblOffset val="100"/>
        <c:baseTimeUnit val="years"/>
      </c:dateAx>
      <c:valAx>
        <c:axId val="143501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3499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17880</c:v>
                </c:pt>
                <c:pt idx="1">
                  <c:v>15133</c:v>
                </c:pt>
                <c:pt idx="2">
                  <c:v>16501</c:v>
                </c:pt>
                <c:pt idx="3">
                  <c:v>16449</c:v>
                </c:pt>
                <c:pt idx="4">
                  <c:v>12434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26-4E71-B435-B5C6B7CA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27200"/>
        <c:axId val="18462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26-4E71-B435-B5C6B7CA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27200"/>
        <c:axId val="184629120"/>
      </c:lineChart>
      <c:dateAx>
        <c:axId val="18462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629120"/>
        <c:crosses val="autoZero"/>
        <c:auto val="1"/>
        <c:lblOffset val="100"/>
        <c:baseTimeUnit val="years"/>
      </c:dateAx>
      <c:valAx>
        <c:axId val="18462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84627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65" sqref="ND65:NR65"/>
    </sheetView>
  </sheetViews>
  <sheetFormatPr defaultColWidth="2.625" defaultRowHeight="13.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>
      <c r="A6" s="2"/>
      <c r="B6" s="138" t="str">
        <f>データ!H6&amp;"　"&amp;データ!I6</f>
        <v>広島県広島市　西広島駅南駐車場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2368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80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27.7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28.8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30.1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29.9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25.9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280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323.8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335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333.8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267.5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58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60.6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60.9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17880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15133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16501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16449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12434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275708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3369.6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2784.6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2421.5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2188.5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2223.5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fSa8RXZvXgTJgGQee2PRCqa9iUN2wHElI23j/p8RWYctneSR8qSMnU+0FR0+BYFzJjTNQox48CtlNbaeoRm8MQ==" saltValue="970dhYlxCbq4rpdL2CdEE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U30:AM30"/>
    <mergeCell ref="AN30:BF30"/>
    <mergeCell ref="BG30:BY30"/>
    <mergeCell ref="BZ30:CR30"/>
    <mergeCell ref="CS30:DK30"/>
    <mergeCell ref="ND15:NR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ND32:NR47"/>
    <mergeCell ref="KO32:LG32"/>
    <mergeCell ref="LH32:LZ32"/>
    <mergeCell ref="MA32:MS32"/>
    <mergeCell ref="ND48:NR48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ND49:NR64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BZ76:CN76"/>
    <mergeCell ref="ND66:NR82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100</v>
      </c>
      <c r="AW5" s="59" t="s">
        <v>91</v>
      </c>
      <c r="AX5" s="59" t="s">
        <v>101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102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103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102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103</v>
      </c>
      <c r="DL5" s="59" t="s">
        <v>100</v>
      </c>
      <c r="DM5" s="59" t="s">
        <v>102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>
      <c r="A6" s="49" t="s">
        <v>104</v>
      </c>
      <c r="B6" s="60">
        <f>B8</f>
        <v>2018</v>
      </c>
      <c r="C6" s="60">
        <f t="shared" ref="C6:X6" si="1">C8</f>
        <v>341002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広島県広島市</v>
      </c>
      <c r="I6" s="60" t="str">
        <f t="shared" si="1"/>
        <v>西広島駅南駐車場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21</v>
      </c>
      <c r="S6" s="62" t="str">
        <f t="shared" si="1"/>
        <v>駅</v>
      </c>
      <c r="T6" s="62" t="str">
        <f t="shared" si="1"/>
        <v>無</v>
      </c>
      <c r="U6" s="63">
        <f t="shared" si="1"/>
        <v>2368</v>
      </c>
      <c r="V6" s="63">
        <f t="shared" si="1"/>
        <v>80</v>
      </c>
      <c r="W6" s="63">
        <f t="shared" si="1"/>
        <v>200</v>
      </c>
      <c r="X6" s="62" t="str">
        <f t="shared" si="1"/>
        <v>利用料金制</v>
      </c>
      <c r="Y6" s="64">
        <f>IF(Y8="-",NA(),Y8)</f>
        <v>27.7</v>
      </c>
      <c r="Z6" s="64">
        <f t="shared" ref="Z6:AH6" si="2">IF(Z8="-",NA(),Z8)</f>
        <v>28.8</v>
      </c>
      <c r="AA6" s="64">
        <f t="shared" si="2"/>
        <v>30.1</v>
      </c>
      <c r="AB6" s="64">
        <f t="shared" si="2"/>
        <v>29.9</v>
      </c>
      <c r="AC6" s="64">
        <f t="shared" si="2"/>
        <v>25.9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76</v>
      </c>
      <c r="BG6" s="64">
        <f t="shared" ref="BG6:BO6" si="5">IF(BG8="-",NA(),BG8)</f>
        <v>58</v>
      </c>
      <c r="BH6" s="64">
        <f t="shared" si="5"/>
        <v>60.6</v>
      </c>
      <c r="BI6" s="64">
        <f t="shared" si="5"/>
        <v>60.9</v>
      </c>
      <c r="BJ6" s="64">
        <f t="shared" si="5"/>
        <v>53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17880</v>
      </c>
      <c r="BR6" s="65">
        <f t="shared" ref="BR6:BZ6" si="6">IF(BR8="-",NA(),BR8)</f>
        <v>15133</v>
      </c>
      <c r="BS6" s="65">
        <f t="shared" si="6"/>
        <v>16501</v>
      </c>
      <c r="BT6" s="65">
        <f t="shared" si="6"/>
        <v>16449</v>
      </c>
      <c r="BU6" s="65">
        <f t="shared" si="6"/>
        <v>12434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275708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106</v>
      </c>
      <c r="CZ6" s="64">
        <f>IF(CZ8="-",NA(),CZ8)</f>
        <v>3369.6</v>
      </c>
      <c r="DA6" s="64">
        <f t="shared" ref="DA6:DI6" si="8">IF(DA8="-",NA(),DA8)</f>
        <v>2784.6</v>
      </c>
      <c r="DB6" s="64">
        <f t="shared" si="8"/>
        <v>2421.5</v>
      </c>
      <c r="DC6" s="64">
        <f t="shared" si="8"/>
        <v>2188.5</v>
      </c>
      <c r="DD6" s="64">
        <f t="shared" si="8"/>
        <v>2223.5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280</v>
      </c>
      <c r="DL6" s="64">
        <f t="shared" ref="DL6:DT6" si="9">IF(DL8="-",NA(),DL8)</f>
        <v>323.8</v>
      </c>
      <c r="DM6" s="64">
        <f t="shared" si="9"/>
        <v>335</v>
      </c>
      <c r="DN6" s="64">
        <f t="shared" si="9"/>
        <v>333.8</v>
      </c>
      <c r="DO6" s="64">
        <f t="shared" si="9"/>
        <v>267.5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>
      <c r="A7" s="49" t="s">
        <v>107</v>
      </c>
      <c r="B7" s="60">
        <f t="shared" ref="B7:X7" si="10">B8</f>
        <v>2018</v>
      </c>
      <c r="C7" s="60">
        <f t="shared" si="10"/>
        <v>341002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広島県　広島市</v>
      </c>
      <c r="I7" s="60" t="str">
        <f t="shared" si="10"/>
        <v>西広島駅南駐車場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21</v>
      </c>
      <c r="S7" s="62" t="str">
        <f t="shared" si="10"/>
        <v>駅</v>
      </c>
      <c r="T7" s="62" t="str">
        <f t="shared" si="10"/>
        <v>無</v>
      </c>
      <c r="U7" s="63">
        <f t="shared" si="10"/>
        <v>2368</v>
      </c>
      <c r="V7" s="63">
        <f t="shared" si="10"/>
        <v>80</v>
      </c>
      <c r="W7" s="63">
        <f t="shared" si="10"/>
        <v>200</v>
      </c>
      <c r="X7" s="62" t="str">
        <f t="shared" si="10"/>
        <v>利用料金制</v>
      </c>
      <c r="Y7" s="64">
        <f>Y8</f>
        <v>27.7</v>
      </c>
      <c r="Z7" s="64">
        <f t="shared" ref="Z7:AH7" si="11">Z8</f>
        <v>28.8</v>
      </c>
      <c r="AA7" s="64">
        <f t="shared" si="11"/>
        <v>30.1</v>
      </c>
      <c r="AB7" s="64">
        <f t="shared" si="11"/>
        <v>29.9</v>
      </c>
      <c r="AC7" s="64">
        <f t="shared" si="11"/>
        <v>25.9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76</v>
      </c>
      <c r="BG7" s="64">
        <f t="shared" ref="BG7:BO7" si="14">BG8</f>
        <v>58</v>
      </c>
      <c r="BH7" s="64">
        <f t="shared" si="14"/>
        <v>60.6</v>
      </c>
      <c r="BI7" s="64">
        <f t="shared" si="14"/>
        <v>60.9</v>
      </c>
      <c r="BJ7" s="64">
        <f t="shared" si="14"/>
        <v>53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17880</v>
      </c>
      <c r="BR7" s="65">
        <f t="shared" ref="BR7:BZ7" si="15">BR8</f>
        <v>15133</v>
      </c>
      <c r="BS7" s="65">
        <f t="shared" si="15"/>
        <v>16501</v>
      </c>
      <c r="BT7" s="65">
        <f t="shared" si="15"/>
        <v>16449</v>
      </c>
      <c r="BU7" s="65">
        <f t="shared" si="15"/>
        <v>12434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108</v>
      </c>
      <c r="CC7" s="64" t="s">
        <v>108</v>
      </c>
      <c r="CD7" s="64" t="s">
        <v>108</v>
      </c>
      <c r="CE7" s="64" t="s">
        <v>108</v>
      </c>
      <c r="CF7" s="64" t="s">
        <v>108</v>
      </c>
      <c r="CG7" s="64" t="s">
        <v>108</v>
      </c>
      <c r="CH7" s="64" t="s">
        <v>108</v>
      </c>
      <c r="CI7" s="64" t="s">
        <v>108</v>
      </c>
      <c r="CJ7" s="64" t="s">
        <v>108</v>
      </c>
      <c r="CK7" s="64" t="s">
        <v>106</v>
      </c>
      <c r="CL7" s="61"/>
      <c r="CM7" s="63">
        <f>CM8</f>
        <v>275708</v>
      </c>
      <c r="CN7" s="63">
        <f>CN8</f>
        <v>0</v>
      </c>
      <c r="CO7" s="64" t="s">
        <v>108</v>
      </c>
      <c r="CP7" s="64" t="s">
        <v>108</v>
      </c>
      <c r="CQ7" s="64" t="s">
        <v>108</v>
      </c>
      <c r="CR7" s="64" t="s">
        <v>108</v>
      </c>
      <c r="CS7" s="64" t="s">
        <v>108</v>
      </c>
      <c r="CT7" s="64" t="s">
        <v>108</v>
      </c>
      <c r="CU7" s="64" t="s">
        <v>108</v>
      </c>
      <c r="CV7" s="64" t="s">
        <v>108</v>
      </c>
      <c r="CW7" s="64" t="s">
        <v>108</v>
      </c>
      <c r="CX7" s="64" t="s">
        <v>106</v>
      </c>
      <c r="CY7" s="61"/>
      <c r="CZ7" s="64">
        <f>CZ8</f>
        <v>3369.6</v>
      </c>
      <c r="DA7" s="64">
        <f t="shared" ref="DA7:DI7" si="16">DA8</f>
        <v>2784.6</v>
      </c>
      <c r="DB7" s="64">
        <f t="shared" si="16"/>
        <v>2421.5</v>
      </c>
      <c r="DC7" s="64">
        <f t="shared" si="16"/>
        <v>2188.5</v>
      </c>
      <c r="DD7" s="64">
        <f t="shared" si="16"/>
        <v>2223.5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280</v>
      </c>
      <c r="DL7" s="64">
        <f t="shared" ref="DL7:DT7" si="17">DL8</f>
        <v>323.8</v>
      </c>
      <c r="DM7" s="64">
        <f t="shared" si="17"/>
        <v>335</v>
      </c>
      <c r="DN7" s="64">
        <f t="shared" si="17"/>
        <v>333.8</v>
      </c>
      <c r="DO7" s="64">
        <f t="shared" si="17"/>
        <v>267.5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>
      <c r="A8" s="49"/>
      <c r="B8" s="67">
        <v>2018</v>
      </c>
      <c r="C8" s="67">
        <v>341002</v>
      </c>
      <c r="D8" s="67">
        <v>47</v>
      </c>
      <c r="E8" s="67">
        <v>14</v>
      </c>
      <c r="F8" s="67">
        <v>0</v>
      </c>
      <c r="G8" s="67">
        <v>8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21</v>
      </c>
      <c r="S8" s="69" t="s">
        <v>119</v>
      </c>
      <c r="T8" s="69" t="s">
        <v>120</v>
      </c>
      <c r="U8" s="70">
        <v>2368</v>
      </c>
      <c r="V8" s="70">
        <v>80</v>
      </c>
      <c r="W8" s="70">
        <v>200</v>
      </c>
      <c r="X8" s="69" t="s">
        <v>121</v>
      </c>
      <c r="Y8" s="71">
        <v>27.7</v>
      </c>
      <c r="Z8" s="71">
        <v>28.8</v>
      </c>
      <c r="AA8" s="71">
        <v>30.1</v>
      </c>
      <c r="AB8" s="71">
        <v>29.9</v>
      </c>
      <c r="AC8" s="71">
        <v>25.9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76</v>
      </c>
      <c r="BG8" s="71">
        <v>58</v>
      </c>
      <c r="BH8" s="71">
        <v>60.6</v>
      </c>
      <c r="BI8" s="71">
        <v>60.9</v>
      </c>
      <c r="BJ8" s="71">
        <v>53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17880</v>
      </c>
      <c r="BR8" s="72">
        <v>15133</v>
      </c>
      <c r="BS8" s="72">
        <v>16501</v>
      </c>
      <c r="BT8" s="73">
        <v>16449</v>
      </c>
      <c r="BU8" s="73">
        <v>12434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275708</v>
      </c>
      <c r="CN8" s="70">
        <v>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3369.6</v>
      </c>
      <c r="DA8" s="71">
        <v>2784.6</v>
      </c>
      <c r="DB8" s="71">
        <v>2421.5</v>
      </c>
      <c r="DC8" s="71">
        <v>2188.5</v>
      </c>
      <c r="DD8" s="71">
        <v>2223.5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280</v>
      </c>
      <c r="DL8" s="71">
        <v>323.8</v>
      </c>
      <c r="DM8" s="71">
        <v>335</v>
      </c>
      <c r="DN8" s="71">
        <v>333.8</v>
      </c>
      <c r="DO8" s="71">
        <v>267.5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>
      <c r="A10" s="78"/>
      <c r="B10" s="78" t="s">
        <v>122</v>
      </c>
      <c r="C10" s="78" t="s">
        <v>123</v>
      </c>
      <c r="D10" s="78" t="s">
        <v>124</v>
      </c>
      <c r="E10" s="78" t="s">
        <v>125</v>
      </c>
      <c r="F10" s="78" t="s">
        <v>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脇田 知茂</cp:lastModifiedBy>
  <cp:lastPrinted>2020-01-29T06:01:14Z</cp:lastPrinted>
  <dcterms:created xsi:type="dcterms:W3CDTF">2019-12-05T07:27:05Z</dcterms:created>
  <dcterms:modified xsi:type="dcterms:W3CDTF">2020-01-29T06:01:17Z</dcterms:modified>
</cp:coreProperties>
</file>