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uovcYp5PDyAXi2z1/GzY65VE2pLdo6AY4ROfyZ4xRUTrBd3gw9O/L5DbfdO07fSqCWIe2MhzDmfhE5G2DNGmSA==" workbookSaltValue="Xb0qH3mYfOu8ZR5DcrQG0w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IE76" i="4"/>
  <c r="GQ30" i="4"/>
  <c r="BZ30" i="4"/>
  <c r="LT76" i="4"/>
  <c r="GQ51" i="4"/>
  <c r="LH30" i="4"/>
  <c r="BZ51" i="4"/>
  <c r="BG30" i="4"/>
  <c r="LE76" i="4"/>
  <c r="FX51" i="4"/>
  <c r="HP76" i="4"/>
  <c r="AV76" i="4"/>
  <c r="KO51" i="4"/>
  <c r="KO30" i="4"/>
  <c r="BG51" i="4"/>
  <c r="FX30" i="4"/>
  <c r="HA76" i="4"/>
  <c r="AN51" i="4"/>
  <c r="FE30" i="4"/>
  <c r="KP76" i="4"/>
  <c r="FE51" i="4"/>
  <c r="JV30" i="4"/>
  <c r="AN30" i="4"/>
  <c r="AG76" i="4"/>
  <c r="JV51" i="4"/>
  <c r="KA76" i="4"/>
  <c r="EL51" i="4"/>
  <c r="JC30" i="4"/>
  <c r="R76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<sst xmlns="http://schemas.openxmlformats.org/spreadsheetml/2006/main" count="278" uniqueCount="146">
  <si>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</si>
  <si>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</si>
  <si>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</si>
  <si>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</si>
  <si>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</si>
  <si>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</si>
  <si>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</si>
  <si>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</si>
  <si>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</si>
  <si>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</si>
  <si>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</si>
  <si>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</si>
  <si>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</si>
  <si>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</si>
  <si>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</si>
  <si>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</si>
  <si>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</si>
  <si>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</si>
  <si>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</si>
  <si>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</si>
  <si>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</si>
  <si>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</si>
  <si>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</si>
  <si>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</si>
  <si>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</si>
  <si>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</si>
  <si>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</si>
  <si>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</si>
  <si>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</si>
  <si>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</si>
  <si>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</si>
  <si>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</si>
  <si>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</si>
  <si>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</si>
  <si>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</si>
  <si>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</si>
  <si>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</si>
  <si>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</si>
  <si>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</si>
  <si>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</si>
  <si>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</si>
  <si>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</si>
  <si>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</si>
  <si>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</si>
  <si>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</si>
  <si>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</si>
  <si>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</si>
  <si>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</si>
  <si>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</si>
  <si>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</si>
  <si>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</si>
  <si>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</si>
  <si>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</si>
  <si>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</si>
  <si>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</si>
  <si>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</si>
  <si>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</si>
  <si>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</si>
  <si>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</si>
  <si>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</si>
  <si>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</si>
  <si>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</si>
  <si>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</si>
  <si>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</si>
  <si>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</si>
  <si>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</si>
  <si>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</si>
  <si>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</si>
  <si>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</si>
  <si>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</si>
  <si>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</si>
  <si>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</si>
  <si>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</si>
  <si>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</si>
  <si>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</si>
  <si>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</si>
  <si>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</si>
  <si>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</si>
  <si>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</si>
  <si>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</si>
  <si>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</si>
  <si>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</si>
  <si>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</si>
  <si>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</si>
  <si>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</si>
  <si>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</si>
  <si>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</si>
  <si>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</si>
  <si>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</si>
  <si>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</si>
  <si>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</si>
  <si>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</si>
  <si>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</si>
  <si>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</si>
  <si>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</si>
  <si>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</si>
  <si>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</si>
  <si>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</si>
  <si>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</si>
  <si>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</si>
  <si>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</si>
  <si>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</si>
  <si>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</si>
  <si>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</si>
  <si>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</si>
  <si>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当該値(N-2)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</si>
  <si>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</si>
  <si>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</si>
  <si>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</si>
  <si>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</si>
  <si>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</si>
  <si>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</si>
  <si>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</si>
  <si>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当該値(N-4)</t>
    <phoneticPr fontId="5"/>
  </si>
  <si>
    <t>当該値(N)</t>
    <phoneticPr fontId="5"/>
  </si>
  <si>
    <t>当該値(N-2)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</si>
  <si>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</si>
  <si>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</si>
  <si>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</si>
  <si>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</si>
  <si>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</si>
  <si>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</si>
  <si>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</si>
  <si>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</si>
  <si>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広島県　広島市</t>
  </si>
  <si>
    <t>河原町駐車場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</si>
  <si>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</si>
  <si>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</si>
  <si>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</si>
  <si>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</si>
  <si>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</si>
  <si>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</si>
  <si>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</si>
  <si>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</si>
  <si>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</si>
  <si>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</si>
  <si>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</si>
  <si>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</si>
  <si>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</si>
  <si>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</si>
  <si>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</si>
  <si>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</si>
  <si>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今後、老朽化した機器の改修工事のため設備投資を行う見込みです。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rPh sb="31" eb="33">
      <t>コンゴ</t>
    </rPh>
    <rPh sb="34" eb="37">
      <t>ロウキュウカ</t>
    </rPh>
    <rPh sb="39" eb="41">
      <t>キキ</t>
    </rPh>
    <rPh sb="42" eb="44">
      <t>カイシュウ</t>
    </rPh>
    <rPh sb="44" eb="46">
      <t>コウジ</t>
    </rPh>
    <rPh sb="49" eb="51">
      <t>セツビ</t>
    </rPh>
    <rPh sb="51" eb="53">
      <t>トウシ</t>
    </rPh>
    <rPh sb="54" eb="55">
      <t>オコナ</t>
    </rPh>
    <rPh sb="56" eb="58">
      <t>ミコ</t>
    </rPh>
    <phoneticPr fontId="15"/>
  </si>
  <si>
    <t>　収益性、稼働率共に安定した駐車場です。引き続き利用者の声を反映させながら運営を推進していきます。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4" eb="27">
      <t>リヨウシャ</t>
    </rPh>
    <rPh sb="28" eb="29">
      <t>コエ</t>
    </rPh>
    <rPh sb="30" eb="32">
      <t>ハンエイ</t>
    </rPh>
    <rPh sb="37" eb="39">
      <t>ウンエイ</t>
    </rPh>
    <rPh sb="40" eb="42">
      <t>スイシン</t>
    </rPh>
    <phoneticPr fontId="15"/>
  </si>
  <si>
    <t>①収益的収支比率
　類似施設平均値を下回っているものの、黒字で推移しています。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類似施設平均値を上回っており、営業総利益を確保しています。
⑤EBITDA
　類似施設平均値を上回っており、収益性を確保しています。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ウワマワ</t>
    </rPh>
    <rPh sb="131" eb="133">
      <t>エイギョウ</t>
    </rPh>
    <rPh sb="133" eb="136">
      <t>ソウリエキ</t>
    </rPh>
    <rPh sb="137" eb="139">
      <t>カクホ</t>
    </rPh>
    <rPh sb="155" eb="157">
      <t>ルイジ</t>
    </rPh>
    <rPh sb="157" eb="159">
      <t>シセツ</t>
    </rPh>
    <rPh sb="159" eb="162">
      <t>ヘイキンチ</t>
    </rPh>
    <rPh sb="170" eb="173">
      <t>シュウエキセイ</t>
    </rPh>
    <rPh sb="174" eb="176">
      <t>カクホ</t>
    </rPh>
    <phoneticPr fontId="15"/>
  </si>
  <si>
    <t>⑪稼働率
　類似施設平均値を上回っています。今後も同程度の稼働率が見込まれます。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</si>
</sst>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172.8</c:v>
                </c:pt>
                <c:pt idx="1">
                  <c:v>210.3</c:v>
                </c:pt>
                <c:pt idx="2">
                  <c:v>209</c:v>
                </c:pt>
                <c:pt idx="3">
                  <c:v>213.2</c:v>
                </c:pt>
                <c:pt idx="4">
                  <c:v>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78-4FD9-AE1A-BE258EA78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13696"/>
        <c:axId val="14292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78-4FD9-AE1A-BE258EA78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13696"/>
        <c:axId val="142925824"/>
      </c:lineChart>
      <c:dateAx>
        <c:axId val="40813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5824"/>
        <c:crosses val="autoZero"/>
        <c:auto val="1"/>
        <c:lblOffset val="100"/>
        <c:baseTimeUnit val="years"/>
      </c:dateAx>
      <c:valAx>
        <c:axId val="14292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813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E7-48CC-8692-CA1EBCFC5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40704"/>
        <c:axId val="22102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E7-48CC-8692-CA1EBCFC5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40704"/>
        <c:axId val="221022464"/>
      </c:lineChart>
      <c:dateAx>
        <c:axId val="20244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022464"/>
        <c:crosses val="autoZero"/>
        <c:auto val="1"/>
        <c:lblOffset val="100"/>
        <c:baseTimeUnit val="years"/>
      </c:dateAx>
      <c:valAx>
        <c:axId val="22102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2440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5A-4012-979F-BEBC5FB27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02784"/>
        <c:axId val="14290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5A-4012-979F-BEBC5FB27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02784"/>
        <c:axId val="142904704"/>
      </c:lineChart>
      <c:dateAx>
        <c:axId val="14290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04704"/>
        <c:crosses val="autoZero"/>
        <c:auto val="1"/>
        <c:lblOffset val="100"/>
        <c:baseTimeUnit val="years"/>
      </c:dateAx>
      <c:valAx>
        <c:axId val="14290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902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4D-451B-9236-625456E9B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37568"/>
        <c:axId val="14303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4D-451B-9236-625456E9B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37568"/>
        <c:axId val="143039488"/>
      </c:lineChart>
      <c:dateAx>
        <c:axId val="143037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039488"/>
        <c:crosses val="autoZero"/>
        <c:auto val="1"/>
        <c:lblOffset val="100"/>
        <c:baseTimeUnit val="years"/>
      </c:dateAx>
      <c:valAx>
        <c:axId val="14303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037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15-4766-AA61-31A317097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46080"/>
        <c:axId val="14324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15-4766-AA61-31A317097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46080"/>
        <c:axId val="143248000"/>
      </c:lineChart>
      <c:dateAx>
        <c:axId val="14324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48000"/>
        <c:crosses val="autoZero"/>
        <c:auto val="1"/>
        <c:lblOffset val="100"/>
        <c:baseTimeUnit val="years"/>
      </c:dateAx>
      <c:valAx>
        <c:axId val="14324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24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8B-4FAF-9078-6A23B2366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63168"/>
        <c:axId val="14346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8B-4FAF-9078-6A23B2366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63168"/>
        <c:axId val="143465088"/>
      </c:lineChart>
      <c:dateAx>
        <c:axId val="14346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65088"/>
        <c:crosses val="autoZero"/>
        <c:auto val="1"/>
        <c:lblOffset val="100"/>
        <c:baseTimeUnit val="years"/>
      </c:dateAx>
      <c:valAx>
        <c:axId val="14346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463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225.9</c:v>
                </c:pt>
                <c:pt idx="1">
                  <c:v>227.8</c:v>
                </c:pt>
                <c:pt idx="2">
                  <c:v>235.2</c:v>
                </c:pt>
                <c:pt idx="3">
                  <c:v>233.3</c:v>
                </c:pt>
                <c:pt idx="4">
                  <c:v>240.7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E3-4FCB-837E-CDAF70A1E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91456"/>
        <c:axId val="14349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E3-4FCB-837E-CDAF70A1E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91456"/>
        <c:axId val="143493376"/>
      </c:lineChart>
      <c:dateAx>
        <c:axId val="143491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93376"/>
        <c:crosses val="autoZero"/>
        <c:auto val="1"/>
        <c:lblOffset val="100"/>
        <c:baseTimeUnit val="years"/>
      </c:dateAx>
      <c:valAx>
        <c:axId val="14349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491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41.8</c:v>
                </c:pt>
                <c:pt idx="1">
                  <c:v>52.5</c:v>
                </c:pt>
                <c:pt idx="2">
                  <c:v>52.1</c:v>
                </c:pt>
                <c:pt idx="3">
                  <c:v>53.1</c:v>
                </c:pt>
                <c:pt idx="4">
                  <c:v>49.8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74-4635-8FDA-C0402D048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02720"/>
        <c:axId val="17170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74-4635-8FDA-C0402D048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02720"/>
        <c:axId val="171705856"/>
      </c:lineChart>
      <c:dateAx>
        <c:axId val="14350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05856"/>
        <c:crosses val="autoZero"/>
        <c:auto val="1"/>
        <c:lblOffset val="100"/>
        <c:baseTimeUnit val="years"/>
      </c:dateAx>
      <c:valAx>
        <c:axId val="17170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502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7201</c:v>
                </c:pt>
                <c:pt idx="1">
                  <c:v>9020</c:v>
                </c:pt>
                <c:pt idx="2">
                  <c:v>9333</c:v>
                </c:pt>
                <c:pt idx="3">
                  <c:v>9440</c:v>
                </c:pt>
                <c:pt idx="4">
                  <c:v>9346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12-48D2-84DD-2AF2526D5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41280"/>
        <c:axId val="18544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12-48D2-84DD-2AF2526D5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441280"/>
        <c:axId val="185443456"/>
      </c:lineChart>
      <c:dateAx>
        <c:axId val="18544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443456"/>
        <c:crosses val="autoZero"/>
        <c:auto val="1"/>
        <c:lblOffset val="100"/>
        <c:baseTimeUnit val="years"/>
      </c:dateAx>
      <c:valAx>
        <c:axId val="18544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5441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47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河原町駐車場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603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132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54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144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172.8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210.3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209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213.2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199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225.9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227.8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235.2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233.3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240.7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41.8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52.5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52.1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53.1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49.8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7201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9020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9333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9440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9346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25547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oc5MEMU/ulcYSiQhQOxZLI1soM/No6v8VS5080935vxIbczkEFw+HHtvFJsSF8ArnliPFgUjvWrpYL6D+kNMcg==" saltValue="tT+XYAq7ib2VapPSTV0SY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101</v>
      </c>
      <c r="AL5" s="59" t="s">
        <v>102</v>
      </c>
      <c r="AM5" s="59" t="s">
        <v>103</v>
      </c>
      <c r="AN5" s="59" t="s">
        <v>104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100</v>
      </c>
      <c r="AV5" s="59" t="s">
        <v>101</v>
      </c>
      <c r="AW5" s="59" t="s">
        <v>105</v>
      </c>
      <c r="AX5" s="59" t="s">
        <v>106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107</v>
      </c>
      <c r="BG5" s="59" t="s">
        <v>108</v>
      </c>
      <c r="BH5" s="59" t="s">
        <v>105</v>
      </c>
      <c r="BI5" s="59" t="s">
        <v>109</v>
      </c>
      <c r="BJ5" s="59" t="s">
        <v>110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111</v>
      </c>
      <c r="BR5" s="59" t="s">
        <v>112</v>
      </c>
      <c r="BS5" s="59" t="s">
        <v>105</v>
      </c>
      <c r="BT5" s="59" t="s">
        <v>106</v>
      </c>
      <c r="BU5" s="59" t="s">
        <v>110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113</v>
      </c>
      <c r="CC5" s="59" t="s">
        <v>108</v>
      </c>
      <c r="CD5" s="59" t="s">
        <v>102</v>
      </c>
      <c r="CE5" s="59" t="s">
        <v>106</v>
      </c>
      <c r="CF5" s="59" t="s">
        <v>114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100</v>
      </c>
      <c r="CP5" s="59" t="s">
        <v>108</v>
      </c>
      <c r="CQ5" s="59" t="s">
        <v>115</v>
      </c>
      <c r="CR5" s="59" t="s">
        <v>116</v>
      </c>
      <c r="CS5" s="59" t="s">
        <v>117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108</v>
      </c>
      <c r="DB5" s="59" t="s">
        <v>102</v>
      </c>
      <c r="DC5" s="59" t="s">
        <v>109</v>
      </c>
      <c r="DD5" s="59" t="s">
        <v>114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108</v>
      </c>
      <c r="DM5" s="59" t="s">
        <v>105</v>
      </c>
      <c r="DN5" s="59" t="s">
        <v>106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118</v>
      </c>
      <c r="B6" s="60">
        <f>B8</f>
        <v>2018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14</v>
      </c>
      <c r="H6" s="60" t="str">
        <f>SUBSTITUTE(H8,"　","")</f>
        <v>広島県広島市</v>
      </c>
      <c r="I6" s="60" t="str">
        <f t="shared" si="1"/>
        <v>河原町駐車場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43</v>
      </c>
      <c r="S6" s="62" t="str">
        <f t="shared" si="1"/>
        <v>公共施設</v>
      </c>
      <c r="T6" s="62" t="str">
        <f t="shared" si="1"/>
        <v>無</v>
      </c>
      <c r="U6" s="63">
        <f t="shared" si="1"/>
        <v>603</v>
      </c>
      <c r="V6" s="63">
        <f t="shared" si="1"/>
        <v>54</v>
      </c>
      <c r="W6" s="63">
        <f t="shared" si="1"/>
        <v>200</v>
      </c>
      <c r="X6" s="62" t="str">
        <f t="shared" si="1"/>
        <v>利用料金制</v>
      </c>
      <c r="Y6" s="64">
        <f>IF(Y8="-",NA(),Y8)</f>
        <v>172.8</v>
      </c>
      <c r="Z6" s="64">
        <f t="shared" ref="Z6:AH6" si="2">IF(Z8="-",NA(),Z8)</f>
        <v>210.3</v>
      </c>
      <c r="AA6" s="64">
        <f t="shared" si="2"/>
        <v>209</v>
      </c>
      <c r="AB6" s="64">
        <f t="shared" si="2"/>
        <v>213.2</v>
      </c>
      <c r="AC6" s="64">
        <f t="shared" si="2"/>
        <v>199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41.8</v>
      </c>
      <c r="BG6" s="64">
        <f t="shared" ref="BG6:BO6" si="5">IF(BG8="-",NA(),BG8)</f>
        <v>52.5</v>
      </c>
      <c r="BH6" s="64">
        <f t="shared" si="5"/>
        <v>52.1</v>
      </c>
      <c r="BI6" s="64">
        <f t="shared" si="5"/>
        <v>53.1</v>
      </c>
      <c r="BJ6" s="64">
        <f t="shared" si="5"/>
        <v>49.8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7201</v>
      </c>
      <c r="BR6" s="65">
        <f t="shared" ref="BR6:BZ6" si="6">IF(BR8="-",NA(),BR8)</f>
        <v>9020</v>
      </c>
      <c r="BS6" s="65">
        <f t="shared" si="6"/>
        <v>9333</v>
      </c>
      <c r="BT6" s="65">
        <f t="shared" si="6"/>
        <v>9440</v>
      </c>
      <c r="BU6" s="65">
        <f t="shared" si="6"/>
        <v>9346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119</v>
      </c>
      <c r="CM6" s="63">
        <f t="shared" ref="CM6:CN6" si="7">CM8</f>
        <v>0</v>
      </c>
      <c r="CN6" s="63">
        <f t="shared" si="7"/>
        <v>25547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225.9</v>
      </c>
      <c r="DL6" s="64">
        <f t="shared" ref="DL6:DT6" si="9">IF(DL8="-",NA(),DL8)</f>
        <v>227.8</v>
      </c>
      <c r="DM6" s="64">
        <f t="shared" si="9"/>
        <v>235.2</v>
      </c>
      <c r="DN6" s="64">
        <f t="shared" si="9"/>
        <v>233.3</v>
      </c>
      <c r="DO6" s="64">
        <f t="shared" si="9"/>
        <v>240.7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120</v>
      </c>
      <c r="B7" s="60">
        <f t="shared" ref="B7:X7" si="10">B8</f>
        <v>2018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14</v>
      </c>
      <c r="H7" s="60" t="str">
        <f t="shared" si="10"/>
        <v>広島県　広島市</v>
      </c>
      <c r="I7" s="60" t="str">
        <f t="shared" si="10"/>
        <v>河原町駐車場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603</v>
      </c>
      <c r="V7" s="63">
        <f t="shared" si="10"/>
        <v>54</v>
      </c>
      <c r="W7" s="63">
        <f t="shared" si="10"/>
        <v>200</v>
      </c>
      <c r="X7" s="62" t="str">
        <f t="shared" si="10"/>
        <v>利用料金制</v>
      </c>
      <c r="Y7" s="64">
        <f>Y8</f>
        <v>172.8</v>
      </c>
      <c r="Z7" s="64">
        <f t="shared" ref="Z7:AH7" si="11">Z8</f>
        <v>210.3</v>
      </c>
      <c r="AA7" s="64">
        <f t="shared" si="11"/>
        <v>209</v>
      </c>
      <c r="AB7" s="64">
        <f t="shared" si="11"/>
        <v>213.2</v>
      </c>
      <c r="AC7" s="64">
        <f t="shared" si="11"/>
        <v>199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41.8</v>
      </c>
      <c r="BG7" s="64">
        <f t="shared" ref="BG7:BO7" si="14">BG8</f>
        <v>52.5</v>
      </c>
      <c r="BH7" s="64">
        <f t="shared" si="14"/>
        <v>52.1</v>
      </c>
      <c r="BI7" s="64">
        <f t="shared" si="14"/>
        <v>53.1</v>
      </c>
      <c r="BJ7" s="64">
        <f t="shared" si="14"/>
        <v>49.8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7201</v>
      </c>
      <c r="BR7" s="65">
        <f t="shared" ref="BR7:BZ7" si="15">BR8</f>
        <v>9020</v>
      </c>
      <c r="BS7" s="65">
        <f t="shared" si="15"/>
        <v>9333</v>
      </c>
      <c r="BT7" s="65">
        <f t="shared" si="15"/>
        <v>9440</v>
      </c>
      <c r="BU7" s="65">
        <f t="shared" si="15"/>
        <v>9346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121</v>
      </c>
      <c r="CC7" s="64" t="s">
        <v>121</v>
      </c>
      <c r="CD7" s="64" t="s">
        <v>121</v>
      </c>
      <c r="CE7" s="64" t="s">
        <v>121</v>
      </c>
      <c r="CF7" s="64" t="s">
        <v>121</v>
      </c>
      <c r="CG7" s="64" t="s">
        <v>121</v>
      </c>
      <c r="CH7" s="64" t="s">
        <v>121</v>
      </c>
      <c r="CI7" s="64" t="s">
        <v>121</v>
      </c>
      <c r="CJ7" s="64" t="s">
        <v>121</v>
      </c>
      <c r="CK7" s="64" t="s">
        <v>122</v>
      </c>
      <c r="CL7" s="61"/>
      <c r="CM7" s="63">
        <f>CM8</f>
        <v>0</v>
      </c>
      <c r="CN7" s="63">
        <f>CN8</f>
        <v>25547</v>
      </c>
      <c r="CO7" s="64" t="s">
        <v>121</v>
      </c>
      <c r="CP7" s="64" t="s">
        <v>121</v>
      </c>
      <c r="CQ7" s="64" t="s">
        <v>121</v>
      </c>
      <c r="CR7" s="64" t="s">
        <v>121</v>
      </c>
      <c r="CS7" s="64" t="s">
        <v>121</v>
      </c>
      <c r="CT7" s="64" t="s">
        <v>121</v>
      </c>
      <c r="CU7" s="64" t="s">
        <v>121</v>
      </c>
      <c r="CV7" s="64" t="s">
        <v>121</v>
      </c>
      <c r="CW7" s="64" t="s">
        <v>121</v>
      </c>
      <c r="CX7" s="64" t="s">
        <v>123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225.9</v>
      </c>
      <c r="DL7" s="64">
        <f t="shared" ref="DL7:DT7" si="17">DL8</f>
        <v>227.8</v>
      </c>
      <c r="DM7" s="64">
        <f t="shared" si="17"/>
        <v>235.2</v>
      </c>
      <c r="DN7" s="64">
        <f t="shared" si="17"/>
        <v>233.3</v>
      </c>
      <c r="DO7" s="64">
        <f t="shared" si="17"/>
        <v>240.7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341002</v>
      </c>
      <c r="D8" s="67">
        <v>47</v>
      </c>
      <c r="E8" s="67">
        <v>14</v>
      </c>
      <c r="F8" s="67">
        <v>0</v>
      </c>
      <c r="G8" s="67">
        <v>14</v>
      </c>
      <c r="H8" s="67" t="s">
        <v>124</v>
      </c>
      <c r="I8" s="67" t="s">
        <v>125</v>
      </c>
      <c r="J8" s="67" t="s">
        <v>126</v>
      </c>
      <c r="K8" s="67" t="s">
        <v>127</v>
      </c>
      <c r="L8" s="67" t="s">
        <v>128</v>
      </c>
      <c r="M8" s="67" t="s">
        <v>129</v>
      </c>
      <c r="N8" s="67" t="s">
        <v>130</v>
      </c>
      <c r="O8" s="68" t="s">
        <v>131</v>
      </c>
      <c r="P8" s="69" t="s">
        <v>132</v>
      </c>
      <c r="Q8" s="69" t="s">
        <v>133</v>
      </c>
      <c r="R8" s="70">
        <v>43</v>
      </c>
      <c r="S8" s="69" t="s">
        <v>134</v>
      </c>
      <c r="T8" s="69" t="s">
        <v>135</v>
      </c>
      <c r="U8" s="70">
        <v>603</v>
      </c>
      <c r="V8" s="70">
        <v>54</v>
      </c>
      <c r="W8" s="70">
        <v>200</v>
      </c>
      <c r="X8" s="69" t="s">
        <v>136</v>
      </c>
      <c r="Y8" s="71">
        <v>172.8</v>
      </c>
      <c r="Z8" s="71">
        <v>210.3</v>
      </c>
      <c r="AA8" s="71">
        <v>209</v>
      </c>
      <c r="AB8" s="71">
        <v>213.2</v>
      </c>
      <c r="AC8" s="71">
        <v>199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41.8</v>
      </c>
      <c r="BG8" s="71">
        <v>52.5</v>
      </c>
      <c r="BH8" s="71">
        <v>52.1</v>
      </c>
      <c r="BI8" s="71">
        <v>53.1</v>
      </c>
      <c r="BJ8" s="71">
        <v>49.8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7201</v>
      </c>
      <c r="BR8" s="72">
        <v>9020</v>
      </c>
      <c r="BS8" s="72">
        <v>9333</v>
      </c>
      <c r="BT8" s="73">
        <v>9440</v>
      </c>
      <c r="BU8" s="73">
        <v>9346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128</v>
      </c>
      <c r="CC8" s="71" t="s">
        <v>128</v>
      </c>
      <c r="CD8" s="71" t="s">
        <v>128</v>
      </c>
      <c r="CE8" s="71" t="s">
        <v>128</v>
      </c>
      <c r="CF8" s="71" t="s">
        <v>128</v>
      </c>
      <c r="CG8" s="71" t="s">
        <v>128</v>
      </c>
      <c r="CH8" s="71" t="s">
        <v>128</v>
      </c>
      <c r="CI8" s="71" t="s">
        <v>128</v>
      </c>
      <c r="CJ8" s="71" t="s">
        <v>128</v>
      </c>
      <c r="CK8" s="71" t="s">
        <v>128</v>
      </c>
      <c r="CL8" s="68" t="s">
        <v>128</v>
      </c>
      <c r="CM8" s="70">
        <v>0</v>
      </c>
      <c r="CN8" s="70">
        <v>25547</v>
      </c>
      <c r="CO8" s="71" t="s">
        <v>128</v>
      </c>
      <c r="CP8" s="71" t="s">
        <v>128</v>
      </c>
      <c r="CQ8" s="71" t="s">
        <v>128</v>
      </c>
      <c r="CR8" s="71" t="s">
        <v>128</v>
      </c>
      <c r="CS8" s="71" t="s">
        <v>128</v>
      </c>
      <c r="CT8" s="71" t="s">
        <v>128</v>
      </c>
      <c r="CU8" s="71" t="s">
        <v>128</v>
      </c>
      <c r="CV8" s="71" t="s">
        <v>128</v>
      </c>
      <c r="CW8" s="71" t="s">
        <v>128</v>
      </c>
      <c r="CX8" s="71" t="s">
        <v>128</v>
      </c>
      <c r="CY8" s="68" t="s">
        <v>128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225.9</v>
      </c>
      <c r="DL8" s="71">
        <v>227.8</v>
      </c>
      <c r="DM8" s="71">
        <v>235.2</v>
      </c>
      <c r="DN8" s="71">
        <v>233.3</v>
      </c>
      <c r="DO8" s="71">
        <v>240.7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137</v>
      </c>
      <c r="C10" s="78" t="s">
        <v>138</v>
      </c>
      <c r="D10" s="78" t="s">
        <v>139</v>
      </c>
      <c r="E10" s="78" t="s">
        <v>140</v>
      </c>
      <c r="F10" s="78" t="s">
        <v>141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脇田 知茂</cp:lastModifiedBy>
  <cp:lastPrinted>2020-01-29T06:01:50Z</cp:lastPrinted>
  <dcterms:created xsi:type="dcterms:W3CDTF">2019-12-05T07:27:10Z</dcterms:created>
  <dcterms:modified xsi:type="dcterms:W3CDTF">2020-01-29T06:01:51Z</dcterms:modified>
</cp:coreProperties>
</file>