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NWW2ctJRFVindpFKf2OrmfLYrRbW7bp9z9wdZ9mKrPN+inaZNGa5TmE6hJkIfZj2oJc3LpnQyTh87P9ggYXLGQ==" workbookSaltValue="1GpSxS3BB8zqrTpfnD+JC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IT76" i="4" l="1"/>
  <c r="CS51" i="4"/>
  <c r="HJ30" i="4"/>
  <c r="CS30" i="4"/>
  <c r="MI76" i="4"/>
  <c r="HJ51" i="4"/>
  <c r="BZ76" i="4"/>
  <c r="MA51" i="4"/>
  <c r="MA30" i="4"/>
  <c r="C11" i="5"/>
  <c r="D11" i="5"/>
  <c r="E11" i="5"/>
  <c r="B11" i="5"/>
  <c r="LT76" i="4" l="1"/>
  <c r="GQ51" i="4"/>
  <c r="LH30" i="4"/>
  <c r="IE76" i="4"/>
  <c r="BZ51" i="4"/>
  <c r="GQ30" i="4"/>
  <c r="LH51" i="4"/>
  <c r="BZ30" i="4"/>
  <c r="BK76" i="4"/>
  <c r="AV76" i="4"/>
  <c r="KO51" i="4"/>
  <c r="LE76" i="4"/>
  <c r="HP76" i="4"/>
  <c r="BG51" i="4"/>
  <c r="FX30" i="4"/>
  <c r="FX51" i="4"/>
  <c r="KO30" i="4"/>
  <c r="BG30" i="4"/>
  <c r="AN51" i="4"/>
  <c r="FE30" i="4"/>
  <c r="AN30" i="4"/>
  <c r="JV51" i="4"/>
  <c r="HA76" i="4"/>
  <c r="AG76" i="4"/>
  <c r="KP76" i="4"/>
  <c r="FE51" i="4"/>
  <c r="JV30" i="4"/>
  <c r="GL76" i="4"/>
  <c r="U51" i="4"/>
  <c r="EL30" i="4"/>
  <c r="KA76" i="4"/>
  <c r="JC30" i="4"/>
  <c r="U30" i="4"/>
  <c r="R76" i="4"/>
  <c r="JC51" i="4"/>
  <c r="EL51" i="4"/>
</calcChain>
</file>

<file path=xl/sharedStrings.xml><?xml version="1.0" encoding="utf-8"?>
<sst xmlns="http://schemas.openxmlformats.org/spreadsheetml/2006/main" count="278" uniqueCount="130">
  <si>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</si>
  <si>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</si>
  <si>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</si>
  <si>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</si>
  <si>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</si>
  <si>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</si>
  <si>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</si>
  <si>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</si>
  <si>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</si>
  <si>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</si>
  <si>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</si>
  <si>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</si>
  <si>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</si>
  <si>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</si>
  <si>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</si>
  <si>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</si>
  <si>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</si>
  <si>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</si>
  <si>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</si>
  <si>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</si>
  <si>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</si>
  <si>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</si>
  <si>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</si>
  <si>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</si>
  <si>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</si>
  <si>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</si>
  <si>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</si>
  <si>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</si>
  <si>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</si>
  <si>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</si>
  <si>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</si>
  <si>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</si>
  <si>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</si>
  <si>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</si>
  <si>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</si>
  <si>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</si>
  <si>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</si>
  <si>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</si>
  <si>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</si>
  <si>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</si>
  <si>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</si>
  <si>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</si>
  <si>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</si>
  <si>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</si>
  <si>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</si>
  <si>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</si>
  <si>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</si>
  <si>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</si>
  <si>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</si>
  <si>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</si>
  <si>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</si>
  <si>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</si>
  <si>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</si>
  <si>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</si>
  <si>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</si>
  <si>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</si>
  <si>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</si>
  <si>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</si>
  <si>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</si>
  <si>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</si>
  <si>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</si>
  <si>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</si>
  <si>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</si>
  <si>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</si>
  <si>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</si>
  <si>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</si>
  <si>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</si>
  <si>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</si>
  <si>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</si>
  <si>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</si>
  <si>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</si>
  <si>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</si>
  <si>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</si>
  <si>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</si>
  <si>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</si>
  <si>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</si>
  <si>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</si>
  <si>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</si>
  <si>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</si>
  <si>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</si>
  <si>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</si>
  <si>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</si>
  <si>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</si>
  <si>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</si>
  <si>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</si>
  <si>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</si>
  <si>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</si>
  <si>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</si>
  <si>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</si>
  <si>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</si>
  <si>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</si>
  <si>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</si>
  <si>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</si>
  <si>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</si>
  <si>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</si>
  <si>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</si>
  <si>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</si>
  <si>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</si>
  <si>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</si>
  <si>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</si>
  <si>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</si>
  <si>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</si>
  <si>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</si>
  <si>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</si>
  <si>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</si>
  <si>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</si>
  <si>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</si>
  <si>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</si>
  <si>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</si>
  <si>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</si>
  <si>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</si>
  <si>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</si>
  <si>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</si>
  <si>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</si>
  <si>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</si>
  <si>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</si>
  <si>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</si>
  <si>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</si>
  <si>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</si>
  <si>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</si>
  <si>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</si>
  <si>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</si>
  <si>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</si>
  <si>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</si>
  <si>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</si>
  <si>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</si>
  <si>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1" eb="13">
      <t>セッチ</t>
    </rPh>
    <phoneticPr fontId="15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</si>
  <si>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類似施設平均値を大幅に下回っており、営業総利益を確保できていません。
⑤EBITDA
　類似施設平均値を下回っており、収益性を確保できていません。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シタマワ</t>
    </rPh>
    <rPh sb="134" eb="139">
      <t>エイギョウソウリエキ</t>
    </rPh>
    <rPh sb="140" eb="142">
      <t>カクホ</t>
    </rPh>
    <rPh sb="160" eb="162">
      <t>ルイジ</t>
    </rPh>
    <rPh sb="162" eb="164">
      <t>シセツ</t>
    </rPh>
    <rPh sb="164" eb="167">
      <t>ヘイキンチ</t>
    </rPh>
    <rPh sb="175" eb="177">
      <t>シュウエキ</t>
    </rPh>
    <rPh sb="177" eb="178">
      <t>セイ</t>
    </rPh>
    <rPh sb="179" eb="181">
      <t>カクホ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</si>
  <si>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</si>
  <si>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収益性、稼働率共に類似施設平均値を大きく下回っています。
　引き続き利用促進策を検討し、利用者の声を反映させながら運営を推進していきます。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19">
      <t>オオ</t>
    </rPh>
    <rPh sb="21" eb="23">
      <t>シタマワ</t>
    </rPh>
    <rPh sb="31" eb="32">
      <t>ヒ</t>
    </rPh>
    <rPh sb="33" eb="34">
      <t>ツヅ</t>
    </rPh>
    <rPh sb="35" eb="39">
      <t>リヨウソクシン</t>
    </rPh>
    <rPh sb="39" eb="40">
      <t>サク</t>
    </rPh>
    <rPh sb="41" eb="43">
      <t>ケントウ</t>
    </rPh>
    <rPh sb="45" eb="48">
      <t>リヨウシャ</t>
    </rPh>
    <rPh sb="49" eb="50">
      <t>コエ</t>
    </rPh>
    <rPh sb="51" eb="53">
      <t>ハンエイ</t>
    </rPh>
    <rPh sb="58" eb="60">
      <t>ウンエイ</t>
    </rPh>
    <rPh sb="61" eb="6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</si>
</sst>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61.1</c:v>
                </c:pt>
                <c:pt idx="1">
                  <c:v>71.5</c:v>
                </c:pt>
                <c:pt idx="2">
                  <c:v>86.1</c:v>
                </c:pt>
                <c:pt idx="3">
                  <c:v>76.5</c:v>
                </c:pt>
                <c:pt idx="4">
                  <c:v>63.8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C-4102-9A9B-6DBF4C8C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6592"/>
        <c:axId val="14292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EC-4102-9A9B-6DBF4C8C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6592"/>
        <c:axId val="142928896"/>
      </c:lineChart>
      <c:dateAx>
        <c:axId val="1429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8896"/>
        <c:crosses val="autoZero"/>
        <c:auto val="1"/>
        <c:lblOffset val="100"/>
        <c:baseTimeUnit val="years"/>
      </c:dateAx>
      <c:valAx>
        <c:axId val="14292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6-4305-9D93-7C12A115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78144"/>
        <c:axId val="19691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76-4305-9D93-7C12A115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78144"/>
        <c:axId val="196916736"/>
      </c:lineChart>
      <c:dateAx>
        <c:axId val="19467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916736"/>
        <c:crosses val="autoZero"/>
        <c:auto val="1"/>
        <c:lblOffset val="100"/>
        <c:baseTimeUnit val="years"/>
      </c:dateAx>
      <c:valAx>
        <c:axId val="19691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67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87-4EC4-8729-1FD7FD94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00384"/>
        <c:axId val="14280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87-4EC4-8729-1FD7FD94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00384"/>
        <c:axId val="142802304"/>
      </c:lineChart>
      <c:dateAx>
        <c:axId val="14280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02304"/>
        <c:crosses val="autoZero"/>
        <c:auto val="1"/>
        <c:lblOffset val="100"/>
        <c:baseTimeUnit val="years"/>
      </c:dateAx>
      <c:valAx>
        <c:axId val="14280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0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C-4A07-ABCC-ECDEFFCB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1920"/>
        <c:axId val="14288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CC-4A07-ABCC-ECDEFFCB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1920"/>
        <c:axId val="142883840"/>
      </c:lineChart>
      <c:dateAx>
        <c:axId val="1428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83840"/>
        <c:crosses val="autoZero"/>
        <c:auto val="1"/>
        <c:lblOffset val="100"/>
        <c:baseTimeUnit val="years"/>
      </c:dateAx>
      <c:valAx>
        <c:axId val="14288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81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7-4909-9761-FF6209DD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8400"/>
        <c:axId val="14292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67-4909-9761-FF6209DD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8400"/>
        <c:axId val="142920320"/>
      </c:lineChart>
      <c:dateAx>
        <c:axId val="14291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0320"/>
        <c:crosses val="autoZero"/>
        <c:auto val="1"/>
        <c:lblOffset val="100"/>
        <c:baseTimeUnit val="years"/>
      </c:dateAx>
      <c:valAx>
        <c:axId val="14292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18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1-441D-9E9D-7C3DC31E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7888"/>
        <c:axId val="1432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F1-441D-9E9D-7C3DC31E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7888"/>
        <c:axId val="143239808"/>
      </c:lineChart>
      <c:dateAx>
        <c:axId val="14323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39808"/>
        <c:crosses val="autoZero"/>
        <c:auto val="1"/>
        <c:lblOffset val="100"/>
        <c:baseTimeUnit val="years"/>
      </c:dateAx>
      <c:valAx>
        <c:axId val="1432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7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108.3</c:v>
                </c:pt>
                <c:pt idx="2">
                  <c:v>127.8</c:v>
                </c:pt>
                <c:pt idx="3">
                  <c:v>125</c:v>
                </c:pt>
                <c:pt idx="4">
                  <c:v>119.4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359-95FB-9ACEBC29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2784"/>
        <c:axId val="14346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FB-4359-95FB-9ACEBC29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2784"/>
        <c:axId val="143464704"/>
      </c:lineChart>
      <c:dateAx>
        <c:axId val="14346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64704"/>
        <c:crosses val="autoZero"/>
        <c:auto val="1"/>
        <c:lblOffset val="100"/>
        <c:baseTimeUnit val="years"/>
      </c:dateAx>
      <c:valAx>
        <c:axId val="14346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6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-66.400000000000006</c:v>
                </c:pt>
                <c:pt idx="1">
                  <c:v>-39.799999999999997</c:v>
                </c:pt>
                <c:pt idx="2">
                  <c:v>-16.100000000000001</c:v>
                </c:pt>
                <c:pt idx="3">
                  <c:v>-30.7</c:v>
                </c:pt>
                <c:pt idx="4">
                  <c:v>-56.6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A-433D-B7FD-3D3B3D6B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4048"/>
        <c:axId val="1434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A-433D-B7FD-3D3B3D6B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4048"/>
        <c:axId val="143492608"/>
      </c:lineChart>
      <c:dateAx>
        <c:axId val="14347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92608"/>
        <c:crosses val="autoZero"/>
        <c:auto val="1"/>
        <c:lblOffset val="100"/>
        <c:baseTimeUnit val="years"/>
      </c:dateAx>
      <c:valAx>
        <c:axId val="1434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-2666</c:v>
                </c:pt>
                <c:pt idx="1">
                  <c:v>-1552</c:v>
                </c:pt>
                <c:pt idx="2">
                  <c:v>-793</c:v>
                </c:pt>
                <c:pt idx="3">
                  <c:v>-1307</c:v>
                </c:pt>
                <c:pt idx="4">
                  <c:v>-2274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1E-4E5B-9717-A8A3257B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02336"/>
        <c:axId val="1435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1E-4E5B-9717-A8A3257B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02336"/>
        <c:axId val="143508608"/>
      </c:lineChart>
      <c:dateAx>
        <c:axId val="14350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08608"/>
        <c:crosses val="autoZero"/>
        <c:auto val="1"/>
        <c:lblOffset val="100"/>
        <c:baseTimeUnit val="years"/>
      </c:dateAx>
      <c:valAx>
        <c:axId val="1435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502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6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東観音町駐車場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504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127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61.1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71.5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86.1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76.5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63.8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108.3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127.8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119.4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126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128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-66.400000000000006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-39.799999999999997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-16.100000000000001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-30.7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-56.6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-2666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-1552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-793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-1307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-2274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129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46504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13T3n2xYpPee87tdYc5S1ARzsrR42ldkcWx6PVyVNdb+iFrw1mpF4Hw/Q/oQiiholR75FYnvWKGNJt3LH3lsA==" saltValue="hy3AQY5z6OrV5OKIQRk7x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101</v>
      </c>
      <c r="AV5" s="59" t="s">
        <v>90</v>
      </c>
      <c r="AW5" s="59" t="s">
        <v>100</v>
      </c>
      <c r="AX5" s="59" t="s">
        <v>92</v>
      </c>
      <c r="AY5" s="59" t="s">
        <v>102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100</v>
      </c>
      <c r="BI5" s="59" t="s">
        <v>103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100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100</v>
      </c>
      <c r="CE5" s="59" t="s">
        <v>92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100</v>
      </c>
      <c r="CR5" s="59" t="s">
        <v>92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100</v>
      </c>
      <c r="DC5" s="59" t="s">
        <v>92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100</v>
      </c>
      <c r="DN5" s="59" t="s">
        <v>92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20</v>
      </c>
      <c r="H6" s="60" t="str">
        <f>SUBSTITUTE(H8,"　","")</f>
        <v>広島県広島市</v>
      </c>
      <c r="I6" s="60" t="str">
        <f t="shared" si="1"/>
        <v>東観音町駐車場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32</v>
      </c>
      <c r="S6" s="62" t="str">
        <f t="shared" si="1"/>
        <v>公共施設</v>
      </c>
      <c r="T6" s="62" t="str">
        <f t="shared" si="1"/>
        <v>無</v>
      </c>
      <c r="U6" s="63">
        <f t="shared" si="1"/>
        <v>504</v>
      </c>
      <c r="V6" s="63">
        <f t="shared" si="1"/>
        <v>36</v>
      </c>
      <c r="W6" s="63">
        <f t="shared" si="1"/>
        <v>200</v>
      </c>
      <c r="X6" s="62" t="str">
        <f t="shared" si="1"/>
        <v>利用料金制</v>
      </c>
      <c r="Y6" s="64">
        <f>IF(Y8="-",NA(),Y8)</f>
        <v>61.1</v>
      </c>
      <c r="Z6" s="64">
        <f t="shared" ref="Z6:AH6" si="2">IF(Z8="-",NA(),Z8)</f>
        <v>71.5</v>
      </c>
      <c r="AA6" s="64">
        <f t="shared" si="2"/>
        <v>86.1</v>
      </c>
      <c r="AB6" s="64">
        <f t="shared" si="2"/>
        <v>76.5</v>
      </c>
      <c r="AC6" s="64">
        <f t="shared" si="2"/>
        <v>63.8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-66.400000000000006</v>
      </c>
      <c r="BG6" s="64">
        <f t="shared" ref="BG6:BO6" si="5">IF(BG8="-",NA(),BG8)</f>
        <v>-39.799999999999997</v>
      </c>
      <c r="BH6" s="64">
        <f t="shared" si="5"/>
        <v>-16.100000000000001</v>
      </c>
      <c r="BI6" s="64">
        <f t="shared" si="5"/>
        <v>-30.7</v>
      </c>
      <c r="BJ6" s="64">
        <f t="shared" si="5"/>
        <v>-56.6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-2666</v>
      </c>
      <c r="BR6" s="65">
        <f t="shared" ref="BR6:BZ6" si="6">IF(BR8="-",NA(),BR8)</f>
        <v>-1552</v>
      </c>
      <c r="BS6" s="65">
        <f t="shared" si="6"/>
        <v>-793</v>
      </c>
      <c r="BT6" s="65">
        <f t="shared" si="6"/>
        <v>-1307</v>
      </c>
      <c r="BU6" s="65">
        <f t="shared" si="6"/>
        <v>-2274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>
        <f t="shared" si="7"/>
        <v>46504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100</v>
      </c>
      <c r="DL6" s="64">
        <f t="shared" ref="DL6:DT6" si="9">IF(DL8="-",NA(),DL8)</f>
        <v>108.3</v>
      </c>
      <c r="DM6" s="64">
        <f t="shared" si="9"/>
        <v>127.8</v>
      </c>
      <c r="DN6" s="64">
        <f t="shared" si="9"/>
        <v>125</v>
      </c>
      <c r="DO6" s="64">
        <f t="shared" si="9"/>
        <v>119.4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20</v>
      </c>
      <c r="H7" s="60" t="str">
        <f t="shared" si="10"/>
        <v>広島県　広島市</v>
      </c>
      <c r="I7" s="60" t="str">
        <f t="shared" si="10"/>
        <v>東観音町駐車場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504</v>
      </c>
      <c r="V7" s="63">
        <f t="shared" si="10"/>
        <v>36</v>
      </c>
      <c r="W7" s="63">
        <f t="shared" si="10"/>
        <v>200</v>
      </c>
      <c r="X7" s="62" t="str">
        <f t="shared" si="10"/>
        <v>利用料金制</v>
      </c>
      <c r="Y7" s="64">
        <f>Y8</f>
        <v>61.1</v>
      </c>
      <c r="Z7" s="64">
        <f t="shared" ref="Z7:AH7" si="11">Z8</f>
        <v>71.5</v>
      </c>
      <c r="AA7" s="64">
        <f t="shared" si="11"/>
        <v>86.1</v>
      </c>
      <c r="AB7" s="64">
        <f t="shared" si="11"/>
        <v>76.5</v>
      </c>
      <c r="AC7" s="64">
        <f t="shared" si="11"/>
        <v>63.8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-66.400000000000006</v>
      </c>
      <c r="BG7" s="64">
        <f t="shared" ref="BG7:BO7" si="14">BG8</f>
        <v>-39.799999999999997</v>
      </c>
      <c r="BH7" s="64">
        <f t="shared" si="14"/>
        <v>-16.100000000000001</v>
      </c>
      <c r="BI7" s="64">
        <f t="shared" si="14"/>
        <v>-30.7</v>
      </c>
      <c r="BJ7" s="64">
        <f t="shared" si="14"/>
        <v>-56.6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-2666</v>
      </c>
      <c r="BR7" s="65">
        <f t="shared" ref="BR7:BZ7" si="15">BR8</f>
        <v>-1552</v>
      </c>
      <c r="BS7" s="65">
        <f t="shared" si="15"/>
        <v>-793</v>
      </c>
      <c r="BT7" s="65">
        <f t="shared" si="15"/>
        <v>-1307</v>
      </c>
      <c r="BU7" s="65">
        <f t="shared" si="15"/>
        <v>-2274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0</v>
      </c>
      <c r="CN7" s="63">
        <f>CN8</f>
        <v>46504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100</v>
      </c>
      <c r="DL7" s="64">
        <f t="shared" ref="DL7:DT7" si="17">DL8</f>
        <v>108.3</v>
      </c>
      <c r="DM7" s="64">
        <f t="shared" si="17"/>
        <v>127.8</v>
      </c>
      <c r="DN7" s="64">
        <f t="shared" si="17"/>
        <v>125</v>
      </c>
      <c r="DO7" s="64">
        <f t="shared" si="17"/>
        <v>119.4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20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32</v>
      </c>
      <c r="S8" s="69" t="s">
        <v>118</v>
      </c>
      <c r="T8" s="69" t="s">
        <v>119</v>
      </c>
      <c r="U8" s="70">
        <v>504</v>
      </c>
      <c r="V8" s="70">
        <v>36</v>
      </c>
      <c r="W8" s="70">
        <v>200</v>
      </c>
      <c r="X8" s="69" t="s">
        <v>120</v>
      </c>
      <c r="Y8" s="71">
        <v>61.1</v>
      </c>
      <c r="Z8" s="71">
        <v>71.5</v>
      </c>
      <c r="AA8" s="71">
        <v>86.1</v>
      </c>
      <c r="AB8" s="71">
        <v>76.5</v>
      </c>
      <c r="AC8" s="71">
        <v>63.8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-66.400000000000006</v>
      </c>
      <c r="BG8" s="71">
        <v>-39.799999999999997</v>
      </c>
      <c r="BH8" s="71">
        <v>-16.100000000000001</v>
      </c>
      <c r="BI8" s="71">
        <v>-30.7</v>
      </c>
      <c r="BJ8" s="71">
        <v>-56.6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-2666</v>
      </c>
      <c r="BR8" s="72">
        <v>-1552</v>
      </c>
      <c r="BS8" s="72">
        <v>-793</v>
      </c>
      <c r="BT8" s="73">
        <v>-1307</v>
      </c>
      <c r="BU8" s="73">
        <v>-2274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>
        <v>46504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100</v>
      </c>
      <c r="DL8" s="71">
        <v>108.3</v>
      </c>
      <c r="DM8" s="71">
        <v>127.8</v>
      </c>
      <c r="DN8" s="71">
        <v>125</v>
      </c>
      <c r="DO8" s="71">
        <v>119.4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2020-01-29T06:02:05Z</cp:lastPrinted>
  <dcterms:created xsi:type="dcterms:W3CDTF">2019-12-05T07:27:14Z</dcterms:created>
  <dcterms:modified xsi:type="dcterms:W3CDTF">2020-01-29T06:02:09Z</dcterms:modified>
</cp:coreProperties>
</file>