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AlgorithmName="SHA-512" workbookHashValue="9blov1zjwk7uoYdbCu05NNH3D5+udL5zJ5HsFyYGZfv8xC/S4E81XWD/iDPPtkZ7AXnq4FDJ8sLlwVJ04ibR1A==" workbookSaltValue="RyP37YtHXqlzsj0kDwKk8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GQ30" i="4"/>
  <c r="BZ30" i="4"/>
  <c r="LT76" i="4"/>
  <c r="GQ51" i="4"/>
  <c r="LH30" i="4"/>
  <c r="IE76" i="4"/>
  <c r="BZ51" i="4"/>
  <c r="BG30" i="4"/>
  <c r="AV76" i="4"/>
  <c r="KO51" i="4"/>
  <c r="LE76" i="4"/>
  <c r="FX51" i="4"/>
  <c r="KO30" i="4"/>
  <c r="HP76" i="4"/>
  <c r="BG51" i="4"/>
  <c r="FX30" i="4"/>
  <c r="KP76" i="4"/>
  <c r="HA76" i="4"/>
  <c r="AN51" i="4"/>
  <c r="FE30" i="4"/>
  <c r="JV51" i="4"/>
  <c r="JV30" i="4"/>
  <c r="AN30" i="4"/>
  <c r="AG76" i="4"/>
  <c r="FE51" i="4"/>
  <c r="KA76" i="4"/>
  <c r="EL51" i="4"/>
  <c r="JC30" i="4"/>
  <c r="JC51" i="4"/>
  <c r="GL76" i="4"/>
  <c r="U51" i="4"/>
  <c r="EL30" i="4"/>
  <c r="R76" i="4"/>
  <c r="U30" i="4"/>
</calcChain>
</file>

<file path=xl/sharedStrings.xml><?xml version="1.0" encoding="utf-8"?>
<sst xmlns="http://schemas.openxmlformats.org/spreadsheetml/2006/main" count="278" uniqueCount="137">
  <si>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</si>
  <si>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</si>
  <si>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</si>
  <si>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</si>
  <si>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</si>
  <si>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</si>
  <si>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</si>
  <si>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</si>
  <si>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</si>
  <si>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</si>
  <si>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</si>
  <si>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</si>
  <si>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</si>
  <si>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</si>
  <si>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</si>
  <si>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</si>
  <si>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</si>
  <si>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</si>
  <si>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</si>
  <si>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</si>
  <si>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</si>
  <si>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</si>
  <si>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</si>
  <si>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</si>
  <si>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</si>
  <si>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</si>
  <si>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</si>
  <si>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</si>
  <si>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</si>
  <si>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</si>
  <si>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</si>
  <si>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</si>
  <si>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</si>
  <si>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</si>
  <si>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</si>
  <si>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</si>
  <si>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</si>
  <si>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</si>
  <si>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</si>
  <si>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</si>
  <si>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</si>
  <si>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</si>
  <si>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</si>
  <si>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</si>
  <si>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</si>
  <si>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</si>
  <si>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</si>
  <si>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</si>
  <si>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</si>
  <si>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</si>
  <si>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</si>
  <si>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</si>
  <si>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</si>
  <si>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</si>
  <si>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</si>
  <si>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</si>
  <si>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</si>
  <si>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</si>
  <si>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</si>
  <si>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</si>
  <si>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</si>
  <si>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</si>
  <si>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</si>
  <si>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</si>
  <si>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</si>
  <si>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</si>
  <si>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</si>
  <si>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</si>
  <si>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</si>
  <si>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</si>
  <si>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</si>
  <si>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</si>
  <si>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</si>
  <si>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</si>
  <si>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</si>
  <si>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</si>
  <si>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</si>
  <si>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</si>
  <si>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</si>
  <si>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</si>
  <si>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</si>
  <si>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</si>
  <si>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</si>
  <si>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</si>
  <si>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</si>
  <si>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</si>
  <si>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</si>
  <si>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</si>
  <si>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</si>
  <si>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</si>
  <si>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</si>
  <si>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</si>
  <si>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</si>
  <si>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</si>
  <si>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</si>
  <si>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</si>
  <si>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</si>
  <si>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</si>
  <si>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</si>
  <si>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</si>
  <si>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</si>
  <si>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</si>
  <si>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</si>
  <si>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</si>
  <si>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</si>
  <si>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</si>
  <si>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</si>
  <si>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</si>
  <si>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</si>
  <si>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</si>
  <si>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</si>
  <si>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</si>
  <si>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</si>
  <si>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</si>
  <si>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</si>
  <si>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</si>
  <si>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西観音町駐車場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</si>
  <si>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</si>
  <si>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</si>
  <si>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</si>
  <si>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</si>
  <si>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</si>
  <si>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</si>
  <si>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</si>
  <si>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</si>
  <si>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</si>
  <si>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</si>
  <si>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</si>
  <si>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</si>
  <si>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</si>
  <si>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</si>
  <si>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</si>
  <si>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</si>
  <si>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道路上に設置しています。
⑧設備投資見込額
　今後、老朽化した機器の改修工事のため設備投資を行う見込みです。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rPh sb="31" eb="33">
      <t>コンゴ</t>
    </rPh>
    <rPh sb="34" eb="37">
      <t>ロウキュウカ</t>
    </rPh>
    <rPh sb="39" eb="41">
      <t>キキ</t>
    </rPh>
    <rPh sb="42" eb="44">
      <t>カイシュウ</t>
    </rPh>
    <rPh sb="44" eb="46">
      <t>コウジ</t>
    </rPh>
    <rPh sb="49" eb="51">
      <t>セツビ</t>
    </rPh>
    <rPh sb="51" eb="53">
      <t>トウシ</t>
    </rPh>
    <rPh sb="54" eb="55">
      <t>オコナ</t>
    </rPh>
    <rPh sb="56" eb="58">
      <t>ミコ</t>
    </rPh>
    <phoneticPr fontId="15"/>
  </si>
  <si>
    <t>①収益的収支比率
　類似施設平均値を下回っているものの、黒字で推移しています。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類似施設平均値を上回っており、営業総利益を確保しています。
⑤EBITDA
　類似施設平均値を下回っていますが、収益性を確保しています。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シタマワ</t>
    </rPh>
    <rPh sb="28" eb="30">
      <t>クロジ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55" eb="157">
      <t>ルイジ</t>
    </rPh>
    <rPh sb="157" eb="159">
      <t>シセツ</t>
    </rPh>
    <rPh sb="159" eb="162">
      <t>ヘイキンチ</t>
    </rPh>
    <rPh sb="163" eb="165">
      <t>シタマワ</t>
    </rPh>
    <rPh sb="172" eb="175">
      <t>シュウエキセイ</t>
    </rPh>
    <rPh sb="176" eb="178">
      <t>カクホ</t>
    </rPh>
    <phoneticPr fontId="15"/>
  </si>
  <si>
    <t>⑪稼働率
　類似施設平均値を上回っています。今後も同程度の稼働率が見込まれます。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2" eb="24">
      <t>コンゴ</t>
    </rPh>
    <rPh sb="25" eb="28">
      <t>ドウテイド</t>
    </rPh>
    <rPh sb="29" eb="32">
      <t>カドウリツ</t>
    </rPh>
    <rPh sb="33" eb="35">
      <t>ミコ</t>
    </rPh>
    <phoneticPr fontId="15"/>
  </si>
  <si>
    <t>　収益性、稼働率共に安定した駐車場です。引き続き、利用者の声を反映させながら運営を推進していきます。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</si>
</sst>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125.9</c:v>
                </c:pt>
                <c:pt idx="1">
                  <c:v>210.3</c:v>
                </c:pt>
                <c:pt idx="2">
                  <c:v>175.8</c:v>
                </c:pt>
                <c:pt idx="3">
                  <c:v>158.1</c:v>
                </c:pt>
                <c:pt idx="4">
                  <c:v>191.3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20-4CB9-B831-8D868812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85408"/>
        <c:axId val="14292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20-4CB9-B831-8D868812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85408"/>
        <c:axId val="142926208"/>
      </c:lineChart>
      <c:dateAx>
        <c:axId val="4078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926208"/>
        <c:crosses val="autoZero"/>
        <c:auto val="1"/>
        <c:lblOffset val="100"/>
        <c:baseTimeUnit val="years"/>
      </c:dateAx>
      <c:valAx>
        <c:axId val="14292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785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BB-4961-B12C-D39C894A9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441088"/>
        <c:axId val="21035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BB-4961-B12C-D39C894A9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441088"/>
        <c:axId val="210359040"/>
      </c:lineChart>
      <c:dateAx>
        <c:axId val="20244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359040"/>
        <c:crosses val="autoZero"/>
        <c:auto val="1"/>
        <c:lblOffset val="100"/>
        <c:baseTimeUnit val="years"/>
      </c:dateAx>
      <c:valAx>
        <c:axId val="21035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2441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1E-455F-ACC2-E735D7930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870784"/>
        <c:axId val="14287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1E-455F-ACC2-E735D7930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70784"/>
        <c:axId val="142872960"/>
      </c:lineChart>
      <c:dateAx>
        <c:axId val="14287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872960"/>
        <c:crosses val="autoZero"/>
        <c:auto val="1"/>
        <c:lblOffset val="100"/>
        <c:baseTimeUnit val="years"/>
      </c:dateAx>
      <c:valAx>
        <c:axId val="142872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2870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09-4EBD-A6F9-7A255C31B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894976"/>
        <c:axId val="142901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09-4EBD-A6F9-7A255C31B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94976"/>
        <c:axId val="142901248"/>
      </c:lineChart>
      <c:dateAx>
        <c:axId val="142894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901248"/>
        <c:crosses val="autoZero"/>
        <c:auto val="1"/>
        <c:lblOffset val="100"/>
        <c:baseTimeUnit val="years"/>
      </c:dateAx>
      <c:valAx>
        <c:axId val="142901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2894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87-4BF6-9696-4BFE4C546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31456"/>
        <c:axId val="14293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87-4BF6-9696-4BFE4C546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31456"/>
        <c:axId val="142933376"/>
      </c:lineChart>
      <c:dateAx>
        <c:axId val="142931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933376"/>
        <c:crosses val="autoZero"/>
        <c:auto val="1"/>
        <c:lblOffset val="100"/>
        <c:baseTimeUnit val="years"/>
      </c:dateAx>
      <c:valAx>
        <c:axId val="14293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2931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27-4217-80BD-18A49622D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38656"/>
        <c:axId val="14324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27-4217-80BD-18A49622D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8656"/>
        <c:axId val="143240576"/>
      </c:lineChart>
      <c:dateAx>
        <c:axId val="14323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240576"/>
        <c:crosses val="autoZero"/>
        <c:auto val="1"/>
        <c:lblOffset val="100"/>
        <c:baseTimeUnit val="years"/>
      </c:dateAx>
      <c:valAx>
        <c:axId val="14324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3238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204.2</c:v>
                </c:pt>
                <c:pt idx="1">
                  <c:v>237.5</c:v>
                </c:pt>
                <c:pt idx="2">
                  <c:v>237.5</c:v>
                </c:pt>
                <c:pt idx="3">
                  <c:v>225</c:v>
                </c:pt>
                <c:pt idx="4">
                  <c:v>245.8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63-40E5-A33C-A62CEF2AA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71360"/>
        <c:axId val="143473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63-40E5-A33C-A62CEF2AA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71360"/>
        <c:axId val="143473280"/>
      </c:lineChart>
      <c:dateAx>
        <c:axId val="14347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473280"/>
        <c:crosses val="autoZero"/>
        <c:auto val="1"/>
        <c:lblOffset val="100"/>
        <c:baseTimeUnit val="years"/>
      </c:dateAx>
      <c:valAx>
        <c:axId val="143473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471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20</c:v>
                </c:pt>
                <c:pt idx="1">
                  <c:v>52.4</c:v>
                </c:pt>
                <c:pt idx="2">
                  <c:v>43.1</c:v>
                </c:pt>
                <c:pt idx="3">
                  <c:v>36.700000000000003</c:v>
                </c:pt>
                <c:pt idx="4">
                  <c:v>47.7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B8-4CDC-AD99-920A7C64F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99648"/>
        <c:axId val="143501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B8-4CDC-AD99-920A7C64F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99648"/>
        <c:axId val="143501568"/>
      </c:lineChart>
      <c:dateAx>
        <c:axId val="143499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501568"/>
        <c:crosses val="autoZero"/>
        <c:auto val="1"/>
        <c:lblOffset val="100"/>
        <c:baseTimeUnit val="years"/>
      </c:dateAx>
      <c:valAx>
        <c:axId val="143501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499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1111</c:v>
                </c:pt>
                <c:pt idx="1">
                  <c:v>4008</c:v>
                </c:pt>
                <c:pt idx="2">
                  <c:v>2885</c:v>
                </c:pt>
                <c:pt idx="3">
                  <c:v>2152</c:v>
                </c:pt>
                <c:pt idx="4">
                  <c:v>3829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72-475E-83F7-EE81E59E5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627200"/>
        <c:axId val="18462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72-475E-83F7-EE81E59E5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627200"/>
        <c:axId val="184629120"/>
      </c:lineChart>
      <c:dateAx>
        <c:axId val="184627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629120"/>
        <c:crosses val="autoZero"/>
        <c:auto val="1"/>
        <c:lblOffset val="100"/>
        <c:baseTimeUnit val="years"/>
      </c:dateAx>
      <c:valAx>
        <c:axId val="18462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84627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32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広島県広島市　西観音町駐車場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374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123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24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125.9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210.3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175.8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158.1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191.3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204.2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237.5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237.5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225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245.8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277.8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443.6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355.6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358.6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298.39999999999998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2.2999999999999998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9.6999999999999993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149.5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151.19999999999999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20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52.4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43.1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36.700000000000003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47.7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1111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4008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2885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2152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3829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54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32.299999999999997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32.299999999999997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22.3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27.1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9663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9019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8406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9239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24797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45.6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85.4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69.900000000000006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e4Mb3HIjbyOj6nLFcGUjuynDtIuJk/xJgeHQDZDckywluIoI3zWWTrdhZevC3iWtFCrCasJy2nLzOzXhblyb0A==" saltValue="YCiUQAWlV2JWjU1g1M6Xw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U30:AM30"/>
    <mergeCell ref="AN30:BF30"/>
    <mergeCell ref="BG30:BY30"/>
    <mergeCell ref="BZ30:CR30"/>
    <mergeCell ref="CS30:DK30"/>
    <mergeCell ref="ND15:NR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ND32:NR47"/>
    <mergeCell ref="KO32:LG32"/>
    <mergeCell ref="LH32:LZ32"/>
    <mergeCell ref="MA32:MS32"/>
    <mergeCell ref="ND48:NR48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ND49:NR64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CV67:FW70"/>
    <mergeCell ref="CV72:FW75"/>
    <mergeCell ref="R76:AF76"/>
    <mergeCell ref="AG76:AU76"/>
    <mergeCell ref="AV76:BJ76"/>
    <mergeCell ref="BK76:BY76"/>
    <mergeCell ref="BZ76:CN76"/>
    <mergeCell ref="ND66:NR82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102</v>
      </c>
      <c r="AM5" s="59" t="s">
        <v>103</v>
      </c>
      <c r="AN5" s="59" t="s">
        <v>104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101</v>
      </c>
      <c r="AW5" s="59" t="s">
        <v>91</v>
      </c>
      <c r="AX5" s="59" t="s">
        <v>92</v>
      </c>
      <c r="AY5" s="59" t="s">
        <v>104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101</v>
      </c>
      <c r="BH5" s="59" t="s">
        <v>105</v>
      </c>
      <c r="BI5" s="59" t="s">
        <v>103</v>
      </c>
      <c r="BJ5" s="59" t="s">
        <v>106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107</v>
      </c>
      <c r="BS5" s="59" t="s">
        <v>91</v>
      </c>
      <c r="BT5" s="59" t="s">
        <v>108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109</v>
      </c>
      <c r="CD5" s="59" t="s">
        <v>91</v>
      </c>
      <c r="CE5" s="59" t="s">
        <v>103</v>
      </c>
      <c r="CF5" s="59" t="s">
        <v>104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100</v>
      </c>
      <c r="CP5" s="59" t="s">
        <v>101</v>
      </c>
      <c r="CQ5" s="59" t="s">
        <v>110</v>
      </c>
      <c r="CR5" s="59" t="s">
        <v>108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107</v>
      </c>
      <c r="DB5" s="59" t="s">
        <v>91</v>
      </c>
      <c r="DC5" s="59" t="s">
        <v>108</v>
      </c>
      <c r="DD5" s="59" t="s">
        <v>104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101</v>
      </c>
      <c r="DM5" s="59" t="s">
        <v>91</v>
      </c>
      <c r="DN5" s="59" t="s">
        <v>103</v>
      </c>
      <c r="DO5" s="59" t="s">
        <v>106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111</v>
      </c>
      <c r="B6" s="60">
        <f>B8</f>
        <v>2018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23</v>
      </c>
      <c r="H6" s="60" t="str">
        <f>SUBSTITUTE(H8,"　","")</f>
        <v>広島県広島市</v>
      </c>
      <c r="I6" s="60" t="str">
        <f t="shared" si="1"/>
        <v>西観音町駐車場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24</v>
      </c>
      <c r="S6" s="62" t="str">
        <f t="shared" si="1"/>
        <v>公共施設</v>
      </c>
      <c r="T6" s="62" t="str">
        <f t="shared" si="1"/>
        <v>無</v>
      </c>
      <c r="U6" s="63">
        <f t="shared" si="1"/>
        <v>374</v>
      </c>
      <c r="V6" s="63">
        <f t="shared" si="1"/>
        <v>24</v>
      </c>
      <c r="W6" s="63">
        <f t="shared" si="1"/>
        <v>200</v>
      </c>
      <c r="X6" s="62" t="str">
        <f t="shared" si="1"/>
        <v>利用料金制</v>
      </c>
      <c r="Y6" s="64">
        <f>IF(Y8="-",NA(),Y8)</f>
        <v>125.9</v>
      </c>
      <c r="Z6" s="64">
        <f t="shared" ref="Z6:AH6" si="2">IF(Z8="-",NA(),Z8)</f>
        <v>210.3</v>
      </c>
      <c r="AA6" s="64">
        <f t="shared" si="2"/>
        <v>175.8</v>
      </c>
      <c r="AB6" s="64">
        <f t="shared" si="2"/>
        <v>158.1</v>
      </c>
      <c r="AC6" s="64">
        <f t="shared" si="2"/>
        <v>191.3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20</v>
      </c>
      <c r="BG6" s="64">
        <f t="shared" ref="BG6:BO6" si="5">IF(BG8="-",NA(),BG8)</f>
        <v>52.4</v>
      </c>
      <c r="BH6" s="64">
        <f t="shared" si="5"/>
        <v>43.1</v>
      </c>
      <c r="BI6" s="64">
        <f t="shared" si="5"/>
        <v>36.700000000000003</v>
      </c>
      <c r="BJ6" s="64">
        <f t="shared" si="5"/>
        <v>47.7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1111</v>
      </c>
      <c r="BR6" s="65">
        <f t="shared" ref="BR6:BZ6" si="6">IF(BR8="-",NA(),BR8)</f>
        <v>4008</v>
      </c>
      <c r="BS6" s="65">
        <f t="shared" si="6"/>
        <v>2885</v>
      </c>
      <c r="BT6" s="65">
        <f t="shared" si="6"/>
        <v>2152</v>
      </c>
      <c r="BU6" s="65">
        <f t="shared" si="6"/>
        <v>3829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112</v>
      </c>
      <c r="CM6" s="63">
        <f t="shared" ref="CM6:CN6" si="7">CM8</f>
        <v>0</v>
      </c>
      <c r="CN6" s="63">
        <f t="shared" si="7"/>
        <v>24797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204.2</v>
      </c>
      <c r="DL6" s="64">
        <f t="shared" ref="DL6:DT6" si="9">IF(DL8="-",NA(),DL8)</f>
        <v>237.5</v>
      </c>
      <c r="DM6" s="64">
        <f t="shared" si="9"/>
        <v>237.5</v>
      </c>
      <c r="DN6" s="64">
        <f t="shared" si="9"/>
        <v>225</v>
      </c>
      <c r="DO6" s="64">
        <f t="shared" si="9"/>
        <v>245.8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113</v>
      </c>
      <c r="B7" s="60">
        <f t="shared" ref="B7:X7" si="10">B8</f>
        <v>2018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23</v>
      </c>
      <c r="H7" s="60" t="str">
        <f t="shared" si="10"/>
        <v>広島県　広島市</v>
      </c>
      <c r="I7" s="60" t="str">
        <f t="shared" si="10"/>
        <v>西観音町駐車場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24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374</v>
      </c>
      <c r="V7" s="63">
        <f t="shared" si="10"/>
        <v>24</v>
      </c>
      <c r="W7" s="63">
        <f t="shared" si="10"/>
        <v>200</v>
      </c>
      <c r="X7" s="62" t="str">
        <f t="shared" si="10"/>
        <v>利用料金制</v>
      </c>
      <c r="Y7" s="64">
        <f>Y8</f>
        <v>125.9</v>
      </c>
      <c r="Z7" s="64">
        <f t="shared" ref="Z7:AH7" si="11">Z8</f>
        <v>210.3</v>
      </c>
      <c r="AA7" s="64">
        <f t="shared" si="11"/>
        <v>175.8</v>
      </c>
      <c r="AB7" s="64">
        <f t="shared" si="11"/>
        <v>158.1</v>
      </c>
      <c r="AC7" s="64">
        <f t="shared" si="11"/>
        <v>191.3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20</v>
      </c>
      <c r="BG7" s="64">
        <f t="shared" ref="BG7:BO7" si="14">BG8</f>
        <v>52.4</v>
      </c>
      <c r="BH7" s="64">
        <f t="shared" si="14"/>
        <v>43.1</v>
      </c>
      <c r="BI7" s="64">
        <f t="shared" si="14"/>
        <v>36.700000000000003</v>
      </c>
      <c r="BJ7" s="64">
        <f t="shared" si="14"/>
        <v>47.7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1111</v>
      </c>
      <c r="BR7" s="65">
        <f t="shared" ref="BR7:BZ7" si="15">BR8</f>
        <v>4008</v>
      </c>
      <c r="BS7" s="65">
        <f t="shared" si="15"/>
        <v>2885</v>
      </c>
      <c r="BT7" s="65">
        <f t="shared" si="15"/>
        <v>2152</v>
      </c>
      <c r="BU7" s="65">
        <f t="shared" si="15"/>
        <v>3829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114</v>
      </c>
      <c r="CC7" s="64" t="s">
        <v>114</v>
      </c>
      <c r="CD7" s="64" t="s">
        <v>114</v>
      </c>
      <c r="CE7" s="64" t="s">
        <v>114</v>
      </c>
      <c r="CF7" s="64" t="s">
        <v>114</v>
      </c>
      <c r="CG7" s="64" t="s">
        <v>114</v>
      </c>
      <c r="CH7" s="64" t="s">
        <v>114</v>
      </c>
      <c r="CI7" s="64" t="s">
        <v>114</v>
      </c>
      <c r="CJ7" s="64" t="s">
        <v>114</v>
      </c>
      <c r="CK7" s="64" t="s">
        <v>112</v>
      </c>
      <c r="CL7" s="61"/>
      <c r="CM7" s="63">
        <f>CM8</f>
        <v>0</v>
      </c>
      <c r="CN7" s="63">
        <f>CN8</f>
        <v>24797</v>
      </c>
      <c r="CO7" s="64" t="s">
        <v>114</v>
      </c>
      <c r="CP7" s="64" t="s">
        <v>114</v>
      </c>
      <c r="CQ7" s="64" t="s">
        <v>114</v>
      </c>
      <c r="CR7" s="64" t="s">
        <v>114</v>
      </c>
      <c r="CS7" s="64" t="s">
        <v>114</v>
      </c>
      <c r="CT7" s="64" t="s">
        <v>114</v>
      </c>
      <c r="CU7" s="64" t="s">
        <v>114</v>
      </c>
      <c r="CV7" s="64" t="s">
        <v>114</v>
      </c>
      <c r="CW7" s="64" t="s">
        <v>114</v>
      </c>
      <c r="CX7" s="64" t="s">
        <v>112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204.2</v>
      </c>
      <c r="DL7" s="64">
        <f t="shared" ref="DL7:DT7" si="17">DL8</f>
        <v>237.5</v>
      </c>
      <c r="DM7" s="64">
        <f t="shared" si="17"/>
        <v>237.5</v>
      </c>
      <c r="DN7" s="64">
        <f t="shared" si="17"/>
        <v>225</v>
      </c>
      <c r="DO7" s="64">
        <f t="shared" si="17"/>
        <v>245.8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341002</v>
      </c>
      <c r="D8" s="67">
        <v>47</v>
      </c>
      <c r="E8" s="67">
        <v>14</v>
      </c>
      <c r="F8" s="67">
        <v>0</v>
      </c>
      <c r="G8" s="67">
        <v>23</v>
      </c>
      <c r="H8" s="67" t="s">
        <v>115</v>
      </c>
      <c r="I8" s="67" t="s">
        <v>116</v>
      </c>
      <c r="J8" s="67" t="s">
        <v>117</v>
      </c>
      <c r="K8" s="67" t="s">
        <v>118</v>
      </c>
      <c r="L8" s="67" t="s">
        <v>119</v>
      </c>
      <c r="M8" s="67" t="s">
        <v>120</v>
      </c>
      <c r="N8" s="67" t="s">
        <v>121</v>
      </c>
      <c r="O8" s="68" t="s">
        <v>122</v>
      </c>
      <c r="P8" s="69" t="s">
        <v>123</v>
      </c>
      <c r="Q8" s="69" t="s">
        <v>124</v>
      </c>
      <c r="R8" s="70">
        <v>24</v>
      </c>
      <c r="S8" s="69" t="s">
        <v>125</v>
      </c>
      <c r="T8" s="69" t="s">
        <v>126</v>
      </c>
      <c r="U8" s="70">
        <v>374</v>
      </c>
      <c r="V8" s="70">
        <v>24</v>
      </c>
      <c r="W8" s="70">
        <v>200</v>
      </c>
      <c r="X8" s="69" t="s">
        <v>127</v>
      </c>
      <c r="Y8" s="71">
        <v>125.9</v>
      </c>
      <c r="Z8" s="71">
        <v>210.3</v>
      </c>
      <c r="AA8" s="71">
        <v>175.8</v>
      </c>
      <c r="AB8" s="71">
        <v>158.1</v>
      </c>
      <c r="AC8" s="71">
        <v>191.3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20</v>
      </c>
      <c r="BG8" s="71">
        <v>52.4</v>
      </c>
      <c r="BH8" s="71">
        <v>43.1</v>
      </c>
      <c r="BI8" s="71">
        <v>36.700000000000003</v>
      </c>
      <c r="BJ8" s="71">
        <v>47.7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1111</v>
      </c>
      <c r="BR8" s="72">
        <v>4008</v>
      </c>
      <c r="BS8" s="72">
        <v>2885</v>
      </c>
      <c r="BT8" s="73">
        <v>2152</v>
      </c>
      <c r="BU8" s="73">
        <v>3829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119</v>
      </c>
      <c r="CC8" s="71" t="s">
        <v>119</v>
      </c>
      <c r="CD8" s="71" t="s">
        <v>119</v>
      </c>
      <c r="CE8" s="71" t="s">
        <v>119</v>
      </c>
      <c r="CF8" s="71" t="s">
        <v>119</v>
      </c>
      <c r="CG8" s="71" t="s">
        <v>119</v>
      </c>
      <c r="CH8" s="71" t="s">
        <v>119</v>
      </c>
      <c r="CI8" s="71" t="s">
        <v>119</v>
      </c>
      <c r="CJ8" s="71" t="s">
        <v>119</v>
      </c>
      <c r="CK8" s="71" t="s">
        <v>119</v>
      </c>
      <c r="CL8" s="68" t="s">
        <v>119</v>
      </c>
      <c r="CM8" s="70">
        <v>0</v>
      </c>
      <c r="CN8" s="70">
        <v>24797</v>
      </c>
      <c r="CO8" s="71" t="s">
        <v>119</v>
      </c>
      <c r="CP8" s="71" t="s">
        <v>119</v>
      </c>
      <c r="CQ8" s="71" t="s">
        <v>119</v>
      </c>
      <c r="CR8" s="71" t="s">
        <v>119</v>
      </c>
      <c r="CS8" s="71" t="s">
        <v>119</v>
      </c>
      <c r="CT8" s="71" t="s">
        <v>119</v>
      </c>
      <c r="CU8" s="71" t="s">
        <v>119</v>
      </c>
      <c r="CV8" s="71" t="s">
        <v>119</v>
      </c>
      <c r="CW8" s="71" t="s">
        <v>119</v>
      </c>
      <c r="CX8" s="71" t="s">
        <v>119</v>
      </c>
      <c r="CY8" s="68" t="s">
        <v>119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204.2</v>
      </c>
      <c r="DL8" s="71">
        <v>237.5</v>
      </c>
      <c r="DM8" s="71">
        <v>237.5</v>
      </c>
      <c r="DN8" s="71">
        <v>225</v>
      </c>
      <c r="DO8" s="71">
        <v>245.8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128</v>
      </c>
      <c r="C10" s="78" t="s">
        <v>129</v>
      </c>
      <c r="D10" s="78" t="s">
        <v>130</v>
      </c>
      <c r="E10" s="78" t="s">
        <v>131</v>
      </c>
      <c r="F10" s="78" t="s">
        <v>132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脇田 知茂</cp:lastModifiedBy>
  <cp:lastPrinted>2020-01-29T06:01:31Z</cp:lastPrinted>
  <dcterms:created xsi:type="dcterms:W3CDTF">2019-12-05T07:27:16Z</dcterms:created>
  <dcterms:modified xsi:type="dcterms:W3CDTF">2020-01-29T06:01:40Z</dcterms:modified>
</cp:coreProperties>
</file>