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7.167\suisan\02 漁政係_300GB\■公営企業に係る「経営比較分析表」の分析等について\R1年度\200205公営企業に係る経営比較分析表（平成３０年度決算）の分析について（依頼）\"/>
    </mc:Choice>
  </mc:AlternateContent>
  <workbookProtection workbookAlgorithmName="SHA-512" workbookHashValue="43/PXbShi0s1cOH0YL2x6kMcxl4bf7ylmojrf1y1srN76/O1VgrFzptsnK06kj5f/PAebM28ZCE0E0EKyx+TUg==" workbookSaltValue="DbBL0FeWzSemGW3NfqMNlA==" workbookSpinCount="100000" lockStructure="1"/>
  <bookViews>
    <workbookView xWindow="0" yWindow="0" windowWidth="20490" windowHeight="76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<sst xmlns="http://schemas.openxmlformats.org/spreadsheetml/2006/main" count="228" uniqueCount="114">
  <si>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</si>
  <si>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</si>
  <si>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</si>
  <si>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</si>
  <si>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</si>
  <si>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</si>
  <si>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</si>
  <si>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</si>
  <si>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</si>
  <si>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</si>
  <si>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</si>
  <si>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</si>
  <si>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</si>
  <si>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</si>
  <si>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</si>
  <si>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</si>
  <si>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</si>
  <si>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</si>
  <si>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</si>
  <si>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</si>
  <si>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</si>
  <si>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</si>
  <si>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</si>
  <si>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</si>
  <si>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</si>
  <si>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</si>
  <si>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</si>
  <si>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</si>
  <si>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</si>
  <si>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</si>
  <si>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</si>
  <si>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</si>
  <si>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</si>
  <si>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</si>
  <si>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</si>
  <si>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</si>
  <si>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</si>
  <si>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</si>
  <si>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</si>
  <si>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</si>
  <si>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</si>
  <si>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</si>
  <si>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</si>
  <si>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</si>
  <si>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</si>
  <si>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</si>
  <si>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</si>
  <si>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</si>
  <si>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</si>
  <si>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</si>
  <si>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</si>
  <si>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</si>
  <si>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</si>
  <si>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</si>
  <si>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</si>
  <si>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</si>
  <si>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</si>
  <si>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</si>
  <si>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</si>
  <si>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</si>
  <si>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</si>
  <si>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</si>
  <si>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</si>
  <si>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</si>
  <si>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</si>
  <si>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</si>
  <si>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</si>
  <si>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</si>
  <si>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</si>
  <si>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</si>
  <si>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</si>
  <si>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</si>
  <si>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</si>
  <si>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</si>
  <si>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</si>
  <si>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</si>
  <si>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</si>
  <si>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</si>
  <si>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</si>
  <si>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</si>
  <si>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</si>
  <si>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</si>
  <si>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</si>
  <si>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</si>
  <si>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</si>
  <si>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</si>
  <si>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</si>
  <si>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</si>
  <si>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</si>
  <si>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</si>
  <si>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</si>
  <si>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</si>
  <si>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</si>
  <si>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</si>
  <si>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</si>
  <si>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</si>
  <si>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</si>
  <si>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</si>
  <si>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</si>
  <si>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</si>
  <si>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</si>
  <si>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</si>
  <si>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</si>
  <si>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</si>
  <si>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</si>
  <si>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</si>
  <si>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</si>
  <si>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</si>
  <si>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</si>
  <si>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</si>
  <si>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</si>
  <si>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漁業集落排水事業は、人口の少ない離島（藍島・馬島）の施設であり、離島という地理的要因による高コスト化のため、使用料収入で必要経費を賄えず、採算がとれていません。そのため、一般会計からの繰入金が必要となっています。
　収益的収支比率については、経年で比較すると、平成２６年度を境に右肩下がりになっており、恒常的に１００％を下回っています。
　債務残高については、平成２６年度から更新工事に着工したため比率が高くなり、平成２９年度はやや減少しましたが、全国平均を大きく上回っています。
　逆に料金水準の適切性では、料金収入が低いため全国平均を大きく下回っています。また、汚水処理原価は全国平均に比べ高くなっています。</t>
    <phoneticPr fontId="4"/>
  </si>
  <si>
    <t>　本市の集落排水施設は、整備後１０年以上経過しており、設備全般の老朽化が著しくなっています。
　施設の適正な運転と長寿命化を図るため平成２６年度から平２８年度にかけて、劣化している排水管路や終末処理施設の更新工事を行いました。</t>
    <phoneticPr fontId="4"/>
  </si>
  <si>
    <t>　経営改善にあたっては、適正な料金収入の確保が必要となりますが、本事業の使用料は、「①公共下水道と同一の目的、同一の行政サービスであるため公共下水道より使用料が高額になると、利用者の理解を得難く、同一行政サービスの地域間格差が生じることで、市民に不公平感を与える。②上水道事業においても、本土・離島の区別なく同一料金となっている。」等の理由により、本土の下水道料金と同一料金としており、本事業分のみの単独値上げは困難です。
　よって、老朽化した施設の機能を保全し、ランニングコストの低減化や施設の長寿命化を図ることが経営改善に繋がるものと考えます。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</si>
</sst>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C6-415F-A1EA-E338A1B054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0.18</c:v>
                </c:pt>
                <c:pt idx="2">
                  <c:v>0.01</c:v>
                </c:pt>
                <c:pt idx="3">
                  <c:v>0.09</c:v>
                </c:pt>
                <c:pt idx="4">
                  <c:v>0.02</c:v>
                </c:pt>
              </c:numCache>
            </c:numRef>
          </c:val>
          <c:smooth val="0"/>
          <c:extLst>
            <c:ext xmlns:c16="http://schemas.microsoft.com/office/drawing/2014/chart" uri="{C3380CC4-5D6E-409C-BE32-E72D297353CC}">
              <c16:uniqueId val="{00000001-26C6-415F-A1EA-E338A1B054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33.33</c:v>
                </c:pt>
                <c:pt idx="1">
                  <c:v>33.33</c:v>
                </c:pt>
                <c:pt idx="2">
                  <c:v>32.43</c:v>
                </c:pt>
                <c:pt idx="3">
                  <c:v>28.83</c:v>
                </c:pt>
                <c:pt idx="4">
                  <c:v>27.93</c:v>
                </c:pt>
              </c:numCache>
            </c:numRef>
          </c:val>
          <c:extLst>
            <c:ext xmlns:c16="http://schemas.microsoft.com/office/drawing/2014/chart" uri="{C3380CC4-5D6E-409C-BE32-E72D297353CC}">
              <c16:uniqueId val="{00000000-5903-4CBB-98AB-42897D00407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5903-4CBB-98AB-42897D00407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99.68</c:v>
                </c:pt>
                <c:pt idx="1">
                  <c:v>99.66</c:v>
                </c:pt>
                <c:pt idx="2">
                  <c:v>99.64</c:v>
                </c:pt>
                <c:pt idx="3">
                  <c:v>100</c:v>
                </c:pt>
                <c:pt idx="4">
                  <c:v>100</c:v>
                </c:pt>
              </c:numCache>
            </c:numRef>
          </c:val>
          <c:extLst>
            <c:ext xmlns:c16="http://schemas.microsoft.com/office/drawing/2014/chart" uri="{C3380CC4-5D6E-409C-BE32-E72D297353CC}">
              <c16:uniqueId val="{00000000-B87F-4526-A776-F790EC7283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82.92</c:v>
                </c:pt>
                <c:pt idx="2">
                  <c:v>79.989999999999995</c:v>
                </c:pt>
                <c:pt idx="3">
                  <c:v>79.98</c:v>
                </c:pt>
                <c:pt idx="4">
                  <c:v>80.8</c:v>
                </c:pt>
              </c:numCache>
            </c:numRef>
          </c:val>
          <c:smooth val="0"/>
          <c:extLst>
            <c:ext xmlns:c16="http://schemas.microsoft.com/office/drawing/2014/chart" uri="{C3380CC4-5D6E-409C-BE32-E72D297353CC}">
              <c16:uniqueId val="{00000001-B87F-4526-A776-F790EC7283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88.71</c:v>
                </c:pt>
                <c:pt idx="1">
                  <c:v>86.04</c:v>
                </c:pt>
                <c:pt idx="2">
                  <c:v>78.27</c:v>
                </c:pt>
                <c:pt idx="3">
                  <c:v>66.349999999999994</c:v>
                </c:pt>
                <c:pt idx="4">
                  <c:v>56.67</c:v>
                </c:pt>
              </c:numCache>
            </c:numRef>
          </c:val>
          <c:extLst>
            <c:ext xmlns:c16="http://schemas.microsoft.com/office/drawing/2014/chart" uri="{C3380CC4-5D6E-409C-BE32-E72D297353CC}">
              <c16:uniqueId val="{00000000-A6B5-4938-B715-5838D68301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B5-4938-B715-5838D68301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65-4987-AE70-7DF0B850B6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65-4987-AE70-7DF0B850B6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A1-4466-A011-9AD2ED0172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A1-4466-A011-9AD2ED0172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44-4E7F-80F1-F7A34EA8F5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4-4E7F-80F1-F7A34EA8F5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01-4FD9-AAC3-16521CAAF4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01-4FD9-AAC3-16521CAAF4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4431.24</c:v>
                </c:pt>
                <c:pt idx="1">
                  <c:v>5919.5</c:v>
                </c:pt>
                <c:pt idx="2">
                  <c:v>7141.97</c:v>
                </c:pt>
                <c:pt idx="3">
                  <c:v>6751.52</c:v>
                </c:pt>
                <c:pt idx="4">
                  <c:v>7338.26</c:v>
                </c:pt>
              </c:numCache>
            </c:numRef>
          </c:val>
          <c:extLst>
            <c:ext xmlns:c16="http://schemas.microsoft.com/office/drawing/2014/chart" uri="{C3380CC4-5D6E-409C-BE32-E72D297353CC}">
              <c16:uniqueId val="{00000000-5410-475B-BD52-BE8643062F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1029.24</c:v>
                </c:pt>
                <c:pt idx="2">
                  <c:v>1063.93</c:v>
                </c:pt>
                <c:pt idx="3">
                  <c:v>1060.8599999999999</c:v>
                </c:pt>
                <c:pt idx="4">
                  <c:v>1006.65</c:v>
                </c:pt>
              </c:numCache>
            </c:numRef>
          </c:val>
          <c:smooth val="0"/>
          <c:extLst>
            <c:ext xmlns:c16="http://schemas.microsoft.com/office/drawing/2014/chart" uri="{C3380CC4-5D6E-409C-BE32-E72D297353CC}">
              <c16:uniqueId val="{00000001-5410-475B-BD52-BE8643062F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14.21</c:v>
                </c:pt>
                <c:pt idx="1">
                  <c:v>12.77</c:v>
                </c:pt>
                <c:pt idx="2">
                  <c:v>23.84</c:v>
                </c:pt>
                <c:pt idx="3">
                  <c:v>17.920000000000002</c:v>
                </c:pt>
                <c:pt idx="4">
                  <c:v>15.95</c:v>
                </c:pt>
              </c:numCache>
            </c:numRef>
          </c:val>
          <c:extLst>
            <c:ext xmlns:c16="http://schemas.microsoft.com/office/drawing/2014/chart" uri="{C3380CC4-5D6E-409C-BE32-E72D297353CC}">
              <c16:uniqueId val="{00000000-EF35-4C4B-B061-CFB4358EA3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43.13</c:v>
                </c:pt>
                <c:pt idx="2">
                  <c:v>46.26</c:v>
                </c:pt>
                <c:pt idx="3">
                  <c:v>45.81</c:v>
                </c:pt>
                <c:pt idx="4">
                  <c:v>43.43</c:v>
                </c:pt>
              </c:numCache>
            </c:numRef>
          </c:val>
          <c:smooth val="0"/>
          <c:extLst>
            <c:ext xmlns:c16="http://schemas.microsoft.com/office/drawing/2014/chart" uri="{C3380CC4-5D6E-409C-BE32-E72D297353CC}">
              <c16:uniqueId val="{00000001-EF35-4C4B-B061-CFB4358EA3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924.75</c:v>
                </c:pt>
                <c:pt idx="1">
                  <c:v>1019.36</c:v>
                </c:pt>
                <c:pt idx="2">
                  <c:v>589.6</c:v>
                </c:pt>
                <c:pt idx="3">
                  <c:v>765.45</c:v>
                </c:pt>
                <c:pt idx="4">
                  <c:v>813.61</c:v>
                </c:pt>
              </c:numCache>
            </c:numRef>
          </c:val>
          <c:extLst>
            <c:ext xmlns:c16="http://schemas.microsoft.com/office/drawing/2014/chart" uri="{C3380CC4-5D6E-409C-BE32-E72D297353CC}">
              <c16:uniqueId val="{00000000-C0D6-423A-9138-438584DDA6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392.03</c:v>
                </c:pt>
                <c:pt idx="2">
                  <c:v>376.4</c:v>
                </c:pt>
                <c:pt idx="3">
                  <c:v>383.92</c:v>
                </c:pt>
                <c:pt idx="4">
                  <c:v>400.44</c:v>
                </c:pt>
              </c:numCache>
            </c:numRef>
          </c:val>
          <c:smooth val="0"/>
          <c:extLst>
            <c:ext xmlns:c16="http://schemas.microsoft.com/office/drawing/2014/chart" uri="{C3380CC4-5D6E-409C-BE32-E72D297353CC}">
              <c16:uniqueId val="{00000001-C0D6-423A-9138-438584DDA6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福岡県　北九州市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955935</v>
      </c>
      <c r="AM8" s="68"/>
      <c r="AN8" s="68"/>
      <c r="AO8" s="68"/>
      <c r="AP8" s="68"/>
      <c r="AQ8" s="68"/>
      <c r="AR8" s="68"/>
      <c r="AS8" s="68"/>
      <c r="AT8" s="67">
        <f>データ!T6</f>
        <v>491.95</v>
      </c>
      <c r="AU8" s="67"/>
      <c r="AV8" s="67"/>
      <c r="AW8" s="67"/>
      <c r="AX8" s="67"/>
      <c r="AY8" s="67"/>
      <c r="AZ8" s="67"/>
      <c r="BA8" s="67"/>
      <c r="BB8" s="67">
        <f>データ!U6</f>
        <v>1943.15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0.03</v>
      </c>
      <c r="Q10" s="67"/>
      <c r="R10" s="67"/>
      <c r="S10" s="67"/>
      <c r="T10" s="67"/>
      <c r="U10" s="67"/>
      <c r="V10" s="67"/>
      <c r="W10" s="67">
        <f>データ!Q6</f>
        <v>91.84</v>
      </c>
      <c r="X10" s="67"/>
      <c r="Y10" s="67"/>
      <c r="Z10" s="67"/>
      <c r="AA10" s="67"/>
      <c r="AB10" s="67"/>
      <c r="AC10" s="67"/>
      <c r="AD10" s="68">
        <f>データ!R6</f>
        <v>2207</v>
      </c>
      <c r="AE10" s="68"/>
      <c r="AF10" s="68"/>
      <c r="AG10" s="68"/>
      <c r="AH10" s="68"/>
      <c r="AI10" s="68"/>
      <c r="AJ10" s="68"/>
      <c r="AK10" s="2"/>
      <c r="AL10" s="68">
        <f>データ!V6</f>
        <v>250</v>
      </c>
      <c r="AM10" s="68"/>
      <c r="AN10" s="68"/>
      <c r="AO10" s="68"/>
      <c r="AP10" s="68"/>
      <c r="AQ10" s="68"/>
      <c r="AR10" s="68"/>
      <c r="AS10" s="68"/>
      <c r="AT10" s="67">
        <f>データ!W6</f>
        <v>0.02</v>
      </c>
      <c r="AU10" s="67"/>
      <c r="AV10" s="67"/>
      <c r="AW10" s="67"/>
      <c r="AX10" s="67"/>
      <c r="AY10" s="67"/>
      <c r="AZ10" s="67"/>
      <c r="BA10" s="67"/>
      <c r="BB10" s="67">
        <f>データ!X6</f>
        <v>12500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XVAOFCTaL5C0qL/qwDG8RUN30fuYuIS9T4tL7FMBNbKoMh+s7HvDq6lpsCWAcpl2I8J2TaTqpLVOTwxIPQwikg==" saltValue="D/3yj7Hmk67vWnu3Be0S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401005</v>
      </c>
      <c r="D6" s="33">
        <f t="shared" si="3"/>
        <v>47</v>
      </c>
      <c r="E6" s="33">
        <f t="shared" si="3"/>
        <v>17</v>
      </c>
      <c r="F6" s="33">
        <f t="shared" si="3"/>
        <v>6</v>
      </c>
      <c r="G6" s="33">
        <f t="shared" si="3"/>
        <v>0</v>
      </c>
      <c r="H6" s="33" t="str">
        <f t="shared" si="3"/>
        <v>福岡県　北九州市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0.03</v>
      </c>
      <c r="Q6" s="34">
        <f t="shared" si="3"/>
        <v>91.84</v>
      </c>
      <c r="R6" s="34">
        <f t="shared" si="3"/>
        <v>2207</v>
      </c>
      <c r="S6" s="34">
        <f t="shared" si="3"/>
        <v>955935</v>
      </c>
      <c r="T6" s="34">
        <f t="shared" si="3"/>
        <v>491.95</v>
      </c>
      <c r="U6" s="34">
        <f t="shared" si="3"/>
        <v>1943.15</v>
      </c>
      <c r="V6" s="34">
        <f t="shared" si="3"/>
        <v>250</v>
      </c>
      <c r="W6" s="34">
        <f t="shared" si="3"/>
        <v>0.02</v>
      </c>
      <c r="X6" s="34">
        <f t="shared" si="3"/>
        <v>12500</v>
      </c>
      <c r="Y6" s="35">
        <f>IF(Y7="",NA(),Y7)</f>
        <v>88.71</v>
      </c>
      <c r="Z6" s="35">
        <f t="shared" ref="Z6:AH6" si="4">IF(Z7="",NA(),Z7)</f>
        <v>86.04</v>
      </c>
      <c r="AA6" s="35">
        <f t="shared" si="4"/>
        <v>78.27</v>
      </c>
      <c r="AB6" s="35">
        <f t="shared" si="4"/>
        <v>66.349999999999994</v>
      </c>
      <c r="AC6" s="35">
        <f t="shared" si="4"/>
        <v>56.67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4431.24</v>
      </c>
      <c r="BG6" s="35">
        <f t="shared" ref="BG6:BO6" si="7">IF(BG7="",NA(),BG7)</f>
        <v>5919.5</v>
      </c>
      <c r="BH6" s="35">
        <f t="shared" si="7"/>
        <v>7141.97</v>
      </c>
      <c r="BI6" s="35">
        <f t="shared" si="7"/>
        <v>6751.52</v>
      </c>
      <c r="BJ6" s="35">
        <f t="shared" si="7"/>
        <v>7338.26</v>
      </c>
      <c r="BK6" s="35">
        <f t="shared" si="7"/>
        <v>1741.94</v>
      </c>
      <c r="BL6" s="35">
        <f t="shared" si="7"/>
        <v>1029.24</v>
      </c>
      <c r="BM6" s="35">
        <f t="shared" si="7"/>
        <v>1063.93</v>
      </c>
      <c r="BN6" s="35">
        <f t="shared" si="7"/>
        <v>1060.8599999999999</v>
      </c>
      <c r="BO6" s="35">
        <f t="shared" si="7"/>
        <v>1006.65</v>
      </c>
      <c r="BP6" s="34" t="str">
        <f>IF(BP7="","",IF(BP7="-","【-】","【"&amp;SUBSTITUTE(TEXT(BP7,"#,##0.00"),"-","△")&amp;"】"))</f>
        <v>【973.20】</v>
      </c>
      <c r="BQ6" s="35">
        <f>IF(BQ7="",NA(),BQ7)</f>
        <v>14.21</v>
      </c>
      <c r="BR6" s="35">
        <f t="shared" ref="BR6:BZ6" si="8">IF(BR7="",NA(),BR7)</f>
        <v>12.77</v>
      </c>
      <c r="BS6" s="35">
        <f t="shared" si="8"/>
        <v>23.84</v>
      </c>
      <c r="BT6" s="35">
        <f t="shared" si="8"/>
        <v>17.920000000000002</v>
      </c>
      <c r="BU6" s="35">
        <f t="shared" si="8"/>
        <v>15.95</v>
      </c>
      <c r="BV6" s="35">
        <f t="shared" si="8"/>
        <v>33.86</v>
      </c>
      <c r="BW6" s="35">
        <f t="shared" si="8"/>
        <v>43.13</v>
      </c>
      <c r="BX6" s="35">
        <f t="shared" si="8"/>
        <v>46.26</v>
      </c>
      <c r="BY6" s="35">
        <f t="shared" si="8"/>
        <v>45.81</v>
      </c>
      <c r="BZ6" s="35">
        <f t="shared" si="8"/>
        <v>43.43</v>
      </c>
      <c r="CA6" s="34" t="str">
        <f>IF(CA7="","",IF(CA7="-","【-】","【"&amp;SUBSTITUTE(TEXT(CA7,"#,##0.00"),"-","△")&amp;"】"))</f>
        <v>【45.14】</v>
      </c>
      <c r="CB6" s="35">
        <f>IF(CB7="",NA(),CB7)</f>
        <v>924.75</v>
      </c>
      <c r="CC6" s="35">
        <f t="shared" ref="CC6:CK6" si="9">IF(CC7="",NA(),CC7)</f>
        <v>1019.36</v>
      </c>
      <c r="CD6" s="35">
        <f t="shared" si="9"/>
        <v>589.6</v>
      </c>
      <c r="CE6" s="35">
        <f t="shared" si="9"/>
        <v>765.45</v>
      </c>
      <c r="CF6" s="35">
        <f t="shared" si="9"/>
        <v>813.61</v>
      </c>
      <c r="CG6" s="35">
        <f t="shared" si="9"/>
        <v>510.15</v>
      </c>
      <c r="CH6" s="35">
        <f t="shared" si="9"/>
        <v>392.03</v>
      </c>
      <c r="CI6" s="35">
        <f t="shared" si="9"/>
        <v>376.4</v>
      </c>
      <c r="CJ6" s="35">
        <f t="shared" si="9"/>
        <v>383.92</v>
      </c>
      <c r="CK6" s="35">
        <f t="shared" si="9"/>
        <v>400.44</v>
      </c>
      <c r="CL6" s="34" t="str">
        <f>IF(CL7="","",IF(CL7="-","【-】","【"&amp;SUBSTITUTE(TEXT(CL7,"#,##0.00"),"-","△")&amp;"】"))</f>
        <v>【377.19】</v>
      </c>
      <c r="CM6" s="35">
        <f>IF(CM7="",NA(),CM7)</f>
        <v>33.33</v>
      </c>
      <c r="CN6" s="35">
        <f t="shared" ref="CN6:CV6" si="10">IF(CN7="",NA(),CN7)</f>
        <v>33.33</v>
      </c>
      <c r="CO6" s="35">
        <f t="shared" si="10"/>
        <v>32.43</v>
      </c>
      <c r="CP6" s="35">
        <f t="shared" si="10"/>
        <v>28.83</v>
      </c>
      <c r="CQ6" s="35">
        <f t="shared" si="10"/>
        <v>27.93</v>
      </c>
      <c r="CR6" s="35">
        <f t="shared" si="10"/>
        <v>29.86</v>
      </c>
      <c r="CS6" s="35">
        <f t="shared" si="10"/>
        <v>35.64</v>
      </c>
      <c r="CT6" s="35">
        <f t="shared" si="10"/>
        <v>33.729999999999997</v>
      </c>
      <c r="CU6" s="35">
        <f t="shared" si="10"/>
        <v>33.21</v>
      </c>
      <c r="CV6" s="35">
        <f t="shared" si="10"/>
        <v>32.229999999999997</v>
      </c>
      <c r="CW6" s="34" t="str">
        <f>IF(CW7="","",IF(CW7="-","【-】","【"&amp;SUBSTITUTE(TEXT(CW7,"#,##0.00"),"-","△")&amp;"】"))</f>
        <v>【33.69】</v>
      </c>
      <c r="CX6" s="35">
        <f>IF(CX7="",NA(),CX7)</f>
        <v>99.68</v>
      </c>
      <c r="CY6" s="35">
        <f t="shared" ref="CY6:DG6" si="11">IF(CY7="",NA(),CY7)</f>
        <v>99.66</v>
      </c>
      <c r="CZ6" s="35">
        <f t="shared" si="11"/>
        <v>99.64</v>
      </c>
      <c r="DA6" s="35">
        <f t="shared" si="11"/>
        <v>100</v>
      </c>
      <c r="DB6" s="35">
        <f t="shared" si="11"/>
        <v>100</v>
      </c>
      <c r="DC6" s="35">
        <f t="shared" si="11"/>
        <v>65.95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401005</v>
      </c>
      <c r="D7" s="37">
        <v>47</v>
      </c>
      <c r="E7" s="37">
        <v>17</v>
      </c>
      <c r="F7" s="37">
        <v>6</v>
      </c>
      <c r="G7" s="37">
        <v>0</v>
      </c>
      <c r="H7" s="37" t="s">
        <v>98</v>
      </c>
      <c r="I7" s="37" t="s">
        <v>99</v>
      </c>
      <c r="J7" s="37" t="s">
        <v>100</v>
      </c>
      <c r="K7" s="37" t="s">
        <v>101</v>
      </c>
      <c r="L7" s="37" t="s">
        <v>102</v>
      </c>
      <c r="M7" s="37" t="s">
        <v>103</v>
      </c>
      <c r="N7" s="38" t="s">
        <v>104</v>
      </c>
      <c r="O7" s="38" t="s">
        <v>105</v>
      </c>
      <c r="P7" s="38">
        <v>0.03</v>
      </c>
      <c r="Q7" s="38">
        <v>91.84</v>
      </c>
      <c r="R7" s="38">
        <v>2207</v>
      </c>
      <c r="S7" s="38">
        <v>955935</v>
      </c>
      <c r="T7" s="38">
        <v>491.95</v>
      </c>
      <c r="U7" s="38">
        <v>1943.15</v>
      </c>
      <c r="V7" s="38">
        <v>250</v>
      </c>
      <c r="W7" s="38">
        <v>0.02</v>
      </c>
      <c r="X7" s="38">
        <v>12500</v>
      </c>
      <c r="Y7" s="38">
        <v>88.71</v>
      </c>
      <c r="Z7" s="38">
        <v>86.04</v>
      </c>
      <c r="AA7" s="38">
        <v>78.27</v>
      </c>
      <c r="AB7" s="38">
        <v>66.349999999999994</v>
      </c>
      <c r="AC7" s="38">
        <v>56.67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4431.24</v>
      </c>
      <c r="BG7" s="38">
        <v>5919.5</v>
      </c>
      <c r="BH7" s="38">
        <v>7141.97</v>
      </c>
      <c r="BI7" s="38">
        <v>6751.52</v>
      </c>
      <c r="BJ7" s="38">
        <v>7338.26</v>
      </c>
      <c r="BK7" s="38">
        <v>1741.94</v>
      </c>
      <c r="BL7" s="38">
        <v>1029.24</v>
      </c>
      <c r="BM7" s="38">
        <v>1063.93</v>
      </c>
      <c r="BN7" s="38">
        <v>1060.8599999999999</v>
      </c>
      <c r="BO7" s="38">
        <v>1006.65</v>
      </c>
      <c r="BP7" s="38">
        <v>973.2</v>
      </c>
      <c r="BQ7" s="38">
        <v>14.21</v>
      </c>
      <c r="BR7" s="38">
        <v>12.77</v>
      </c>
      <c r="BS7" s="38">
        <v>23.84</v>
      </c>
      <c r="BT7" s="38">
        <v>17.920000000000002</v>
      </c>
      <c r="BU7" s="38">
        <v>15.95</v>
      </c>
      <c r="BV7" s="38">
        <v>33.86</v>
      </c>
      <c r="BW7" s="38">
        <v>43.13</v>
      </c>
      <c r="BX7" s="38">
        <v>46.26</v>
      </c>
      <c r="BY7" s="38">
        <v>45.81</v>
      </c>
      <c r="BZ7" s="38">
        <v>43.43</v>
      </c>
      <c r="CA7" s="38">
        <v>45.14</v>
      </c>
      <c r="CB7" s="38">
        <v>924.75</v>
      </c>
      <c r="CC7" s="38">
        <v>1019.36</v>
      </c>
      <c r="CD7" s="38">
        <v>589.6</v>
      </c>
      <c r="CE7" s="38">
        <v>765.45</v>
      </c>
      <c r="CF7" s="38">
        <v>813.61</v>
      </c>
      <c r="CG7" s="38">
        <v>510.15</v>
      </c>
      <c r="CH7" s="38">
        <v>392.03</v>
      </c>
      <c r="CI7" s="38">
        <v>376.4</v>
      </c>
      <c r="CJ7" s="38">
        <v>383.92</v>
      </c>
      <c r="CK7" s="38">
        <v>400.44</v>
      </c>
      <c r="CL7" s="38">
        <v>377.19</v>
      </c>
      <c r="CM7" s="38">
        <v>33.33</v>
      </c>
      <c r="CN7" s="38">
        <v>33.33</v>
      </c>
      <c r="CO7" s="38">
        <v>32.43</v>
      </c>
      <c r="CP7" s="38">
        <v>28.83</v>
      </c>
      <c r="CQ7" s="38">
        <v>27.93</v>
      </c>
      <c r="CR7" s="38">
        <v>29.86</v>
      </c>
      <c r="CS7" s="38">
        <v>35.64</v>
      </c>
      <c r="CT7" s="38">
        <v>33.729999999999997</v>
      </c>
      <c r="CU7" s="38">
        <v>33.21</v>
      </c>
      <c r="CV7" s="38">
        <v>32.229999999999997</v>
      </c>
      <c r="CW7" s="38">
        <v>33.69</v>
      </c>
      <c r="CX7" s="38">
        <v>99.68</v>
      </c>
      <c r="CY7" s="38">
        <v>99.66</v>
      </c>
      <c r="CZ7" s="38">
        <v>99.64</v>
      </c>
      <c r="DA7" s="38">
        <v>100</v>
      </c>
      <c r="DB7" s="38">
        <v>100</v>
      </c>
      <c r="DC7" s="38">
        <v>65.95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dcterms:created xsi:type="dcterms:W3CDTF">2019-12-05T05:25:45Z</dcterms:created>
  <dcterms:modified xsi:type="dcterms:W3CDTF">2020-02-05T00:17:42Z</dcterms:modified>
  <cp:category/>
</cp:coreProperties>
</file>