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ckisv06\財務経理室共用\03.決算\c：決算状況調査\経営比較分析表\R01(H30分)\回答\"/>
    </mc:Choice>
  </mc:AlternateContent>
  <xr:revisionPtr revIDLastSave="0" documentId="13_ncr:1_{1E02218F-3E29-4087-852E-4D2C66EDD992}" xr6:coauthVersionLast="45" xr6:coauthVersionMax="45" xr10:uidLastSave="{00000000-0000-0000-0000-000000000000}"/>
  <workbookProtection workbookAlgorithmName="SHA-512" workbookHashValue="L9pQkMuCSYfpGIdVDrBShCwXBQNzKI2Y+9WKuW5MEWon2Pn9VVSzNAYThAZ3vfhrYBGpWyRq3puFGQOhr7YREg==" workbookSaltValue="1cA9JBiP3gFsTQY7ZVnFd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D8" i="4"/>
  <c r="W8" i="4"/>
  <c r="P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<sst xmlns="http://schemas.openxmlformats.org/spreadsheetml/2006/main" count="223" uniqueCount="108">
  <si>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</si>
  <si>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</si>
  <si>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</si>
  <si>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</si>
  <si>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</si>
  <si>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</si>
  <si>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</si>
  <si>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</si>
  <si>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</si>
  <si>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</si>
  <si>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</si>
  <si>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</si>
  <si>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</si>
  <si>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</si>
  <si>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</si>
  <si>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</si>
  <si>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</si>
  <si>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</si>
  <si>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</si>
  <si>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</si>
  <si>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</si>
  <si>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</si>
  <si>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</si>
  <si>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</si>
  <si>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</si>
  <si>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</si>
  <si>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</si>
  <si>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</si>
  <si>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</si>
  <si>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</si>
  <si>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</si>
  <si>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</si>
  <si>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</si>
  <si>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</si>
  <si>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</si>
  <si>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</si>
  <si>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</si>
  <si>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</si>
  <si>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</si>
  <si>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</si>
  <si>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</si>
  <si>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</si>
  <si>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</si>
  <si>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</si>
  <si>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</si>
  <si>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</si>
  <si>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</si>
  <si>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</si>
  <si>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</si>
  <si>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</si>
  <si>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</si>
  <si>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</si>
  <si>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</si>
  <si>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</si>
  <si>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</si>
  <si>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</si>
  <si>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</si>
  <si>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</si>
  <si>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</si>
  <si>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</si>
  <si>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</si>
  <si>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</si>
  <si>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</si>
  <si>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</si>
  <si>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</si>
  <si>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</si>
  <si>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</si>
  <si>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</si>
  <si>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</si>
  <si>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</si>
  <si>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</si>
  <si>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</si>
  <si>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</si>
  <si>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</si>
  <si>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</si>
  <si>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</si>
  <si>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</si>
  <si>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</si>
  <si>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</si>
  <si>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</si>
  <si>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</si>
  <si>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</si>
  <si>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</si>
  <si>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</si>
  <si>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</si>
  <si>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</si>
  <si>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</si>
  <si>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</si>
  <si>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</si>
  <si>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</si>
  <si>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</si>
  <si>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</si>
  <si>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</si>
  <si>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北千葉広域水道企業団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</si>
  <si>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</si>
  <si>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</si>
  <si>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</si>
  <si>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</si>
  <si>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</si>
  <si>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</si>
  <si>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</si>
  <si>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</si>
  <si>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</si>
  <si>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</si>
  <si>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</si>
  <si>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平成30年度の経営状況については、各指標とも順調に推移しており、類似団体平均値との比較でも概ね良好な水準にある。
・累積欠損金比率は発生しておらず、経営の健全性は維持できている。
・流動比率は、類似団体平均値を下回っているが、依然として100％を大幅に上回っていることから支払能力に問題はない。
・企業債残高対給水収益比率は、年々減少傾向にあるが、これは、主に発行済企業債の満期償還に伴い企業債残高が順次減少していることによるものである。
・有収率は、類似団体平均値を下回っているが、引き続き高い数値を維持している。</t>
    <rPh sb="1" eb="3">
      <t>ヘイセイ</t>
    </rPh>
    <rPh sb="5" eb="7">
      <t>ネンド</t>
    </rPh>
    <rPh sb="8" eb="10">
      <t>ケイエイ</t>
    </rPh>
    <rPh sb="10" eb="12">
      <t>ジョウキョウ</t>
    </rPh>
    <rPh sb="23" eb="25">
      <t>ジュンチョウ</t>
    </rPh>
    <rPh sb="26" eb="28">
      <t>スイイ</t>
    </rPh>
    <rPh sb="42" eb="44">
      <t>ヒカク</t>
    </rPh>
    <rPh sb="46" eb="47">
      <t>オオム</t>
    </rPh>
    <rPh sb="48" eb="50">
      <t>リョウコウ</t>
    </rPh>
    <rPh sb="51" eb="53">
      <t>スイジュン</t>
    </rPh>
    <rPh sb="60" eb="62">
      <t>ルイセキ</t>
    </rPh>
    <rPh sb="62" eb="65">
      <t>ケッソンキン</t>
    </rPh>
    <rPh sb="65" eb="67">
      <t>ヒリツ</t>
    </rPh>
    <rPh sb="68" eb="70">
      <t>ハッセイ</t>
    </rPh>
    <rPh sb="76" eb="78">
      <t>ケイエイ</t>
    </rPh>
    <rPh sb="79" eb="82">
      <t>ケンゼンセイ</t>
    </rPh>
    <rPh sb="83" eb="85">
      <t>イジ</t>
    </rPh>
    <rPh sb="93" eb="95">
      <t>リュウドウ</t>
    </rPh>
    <rPh sb="95" eb="97">
      <t>ヒリツ</t>
    </rPh>
    <rPh sb="99" eb="106">
      <t>ルイジダンタイヘイキンチ</t>
    </rPh>
    <rPh sb="107" eb="109">
      <t>シタマワ</t>
    </rPh>
    <rPh sb="115" eb="117">
      <t>イゼン</t>
    </rPh>
    <rPh sb="125" eb="127">
      <t>オオハバ</t>
    </rPh>
    <rPh sb="128" eb="130">
      <t>ウワマワ</t>
    </rPh>
    <rPh sb="138" eb="140">
      <t>シハライ</t>
    </rPh>
    <rPh sb="140" eb="142">
      <t>ノウリョク</t>
    </rPh>
    <rPh sb="151" eb="154">
      <t>キギョウサイ</t>
    </rPh>
    <rPh sb="154" eb="156">
      <t>ザンダカ</t>
    </rPh>
    <rPh sb="156" eb="157">
      <t>タイ</t>
    </rPh>
    <rPh sb="157" eb="159">
      <t>キュウスイ</t>
    </rPh>
    <rPh sb="159" eb="161">
      <t>シュウエキ</t>
    </rPh>
    <rPh sb="161" eb="163">
      <t>ヒリツ</t>
    </rPh>
    <rPh sb="165" eb="167">
      <t>ネンネン</t>
    </rPh>
    <rPh sb="167" eb="169">
      <t>ゲンショウ</t>
    </rPh>
    <rPh sb="169" eb="171">
      <t>ケイコウ</t>
    </rPh>
    <rPh sb="180" eb="181">
      <t>オモ</t>
    </rPh>
    <rPh sb="182" eb="185">
      <t>ハッコウズミ</t>
    </rPh>
    <rPh sb="185" eb="188">
      <t>キギョウサイ</t>
    </rPh>
    <rPh sb="189" eb="191">
      <t>マンキ</t>
    </rPh>
    <rPh sb="191" eb="193">
      <t>ショウカン</t>
    </rPh>
    <rPh sb="194" eb="195">
      <t>トモナ</t>
    </rPh>
    <rPh sb="196" eb="199">
      <t>キギョウサイ</t>
    </rPh>
    <rPh sb="202" eb="204">
      <t>ジュンジ</t>
    </rPh>
    <rPh sb="204" eb="206">
      <t>ゲンショウ</t>
    </rPh>
    <rPh sb="223" eb="225">
      <t>ユウシュウ</t>
    </rPh>
    <rPh sb="225" eb="226">
      <t>リツ</t>
    </rPh>
    <rPh sb="228" eb="235">
      <t>ルイジダンタイヘイキンチ</t>
    </rPh>
    <rPh sb="236" eb="238">
      <t>シタマワ</t>
    </rPh>
    <rPh sb="244" eb="245">
      <t>ヒ</t>
    </rPh>
    <rPh sb="246" eb="247">
      <t>ツヅ</t>
    </rPh>
    <rPh sb="248" eb="249">
      <t>タカ</t>
    </rPh>
    <rPh sb="250" eb="252">
      <t>スウチ</t>
    </rPh>
    <rPh sb="253" eb="255">
      <t>イジ</t>
    </rPh>
    <phoneticPr fontId="16"/>
  </si>
  <si>
    <t>　企業団の経営状況については、各指標が示すとおり概ね良好な水準で推移してきたものの、今後は管路等の基幹構造物の計画的な更新が課題となっている。
　そこで、経営の健全性を保ちつつ、それらの更新を計画的に行うため、令和元年度において、中長期的な財政収支等を踏まえた第15次経営戦略を策定したところである。
　今後は、この経営戦略に基づき、安全で安定した水道用水の持続的供給に取り組むとともに、より一層、効率的な経営に努めることとしている。</t>
    <rPh sb="45" eb="47">
      <t>カンロ</t>
    </rPh>
    <rPh sb="47" eb="48">
      <t>トウ</t>
    </rPh>
    <rPh sb="49" eb="51">
      <t>キカン</t>
    </rPh>
    <rPh sb="51" eb="54">
      <t>コウゾウブツ</t>
    </rPh>
    <rPh sb="55" eb="58">
      <t>ケイカクテキ</t>
    </rPh>
    <rPh sb="59" eb="61">
      <t>コウシン</t>
    </rPh>
    <rPh sb="62" eb="64">
      <t>カダイ</t>
    </rPh>
    <rPh sb="77" eb="79">
      <t>ケイエイ</t>
    </rPh>
    <rPh sb="80" eb="83">
      <t>ケンゼンセイ</t>
    </rPh>
    <rPh sb="84" eb="85">
      <t>タモ</t>
    </rPh>
    <rPh sb="93" eb="95">
      <t>コウシン</t>
    </rPh>
    <rPh sb="96" eb="99">
      <t>ケイカクテキ</t>
    </rPh>
    <rPh sb="100" eb="101">
      <t>オコナ</t>
    </rPh>
    <rPh sb="115" eb="119">
      <t>チュウチョウキテキ</t>
    </rPh>
    <rPh sb="120" eb="122">
      <t>ザイセイ</t>
    </rPh>
    <rPh sb="122" eb="124">
      <t>シュウシ</t>
    </rPh>
    <rPh sb="124" eb="125">
      <t>トウ</t>
    </rPh>
    <rPh sb="126" eb="127">
      <t>フ</t>
    </rPh>
    <rPh sb="130" eb="131">
      <t>ダイ</t>
    </rPh>
    <rPh sb="133" eb="134">
      <t>ジ</t>
    </rPh>
    <rPh sb="134" eb="136">
      <t>ケイエイ</t>
    </rPh>
    <rPh sb="136" eb="138">
      <t>センリャク</t>
    </rPh>
    <rPh sb="139" eb="141">
      <t>サクテイ</t>
    </rPh>
    <rPh sb="152" eb="154">
      <t>コンゴ</t>
    </rPh>
    <rPh sb="158" eb="160">
      <t>ケイエイ</t>
    </rPh>
    <rPh sb="160" eb="162">
      <t>センリャク</t>
    </rPh>
    <rPh sb="163" eb="164">
      <t>モト</t>
    </rPh>
    <rPh sb="167" eb="169">
      <t>アンゼン</t>
    </rPh>
    <rPh sb="170" eb="172">
      <t>アンテイ</t>
    </rPh>
    <rPh sb="174" eb="176">
      <t>スイドウ</t>
    </rPh>
    <rPh sb="176" eb="178">
      <t>ヨウスイ</t>
    </rPh>
    <rPh sb="179" eb="182">
      <t>ジゾクテキ</t>
    </rPh>
    <rPh sb="182" eb="184">
      <t>キョウキュウ</t>
    </rPh>
    <rPh sb="185" eb="186">
      <t>ト</t>
    </rPh>
    <rPh sb="187" eb="188">
      <t>ク</t>
    </rPh>
    <rPh sb="196" eb="198">
      <t>イッソウ</t>
    </rPh>
    <rPh sb="199" eb="202">
      <t>コウリツテキ</t>
    </rPh>
    <rPh sb="203" eb="205">
      <t>ケイエイ</t>
    </rPh>
    <rPh sb="206" eb="207">
      <t>ツト</t>
    </rPh>
    <phoneticPr fontId="16"/>
  </si>
  <si>
    <t>　企業団の既存施設等については、H12年度の創設事業完了後、「更新基本計画」に基づき、機械設備等の計画的な更新に努めてきた。
　また、管路等の基幹構造物についても、順次更新時期を迎えている。このため、平成30年度においては、導水管更新事業に伴う実施設計及び送水管更新基本計画策定等の業務委託を実施したところである。
　各指標のうち、①有形固定資産減価償却率及び②管路経年化率が、平均値を上回って上昇していることから、アセットマネジメント等を踏まえた計画的な更新や長寿命化を念頭に置いた経年化施設の適切な保守管理等の実施に努めていく必要がある。</t>
    <rPh sb="1" eb="4">
      <t>キギョウダン</t>
    </rPh>
    <rPh sb="5" eb="7">
      <t>キゾン</t>
    </rPh>
    <rPh sb="7" eb="9">
      <t>シセツ</t>
    </rPh>
    <rPh sb="9" eb="10">
      <t>トウ</t>
    </rPh>
    <rPh sb="19" eb="21">
      <t>ネンド</t>
    </rPh>
    <rPh sb="22" eb="24">
      <t>ソウセツ</t>
    </rPh>
    <rPh sb="24" eb="26">
      <t>ジギョウ</t>
    </rPh>
    <rPh sb="26" eb="29">
      <t>カンリョウゴ</t>
    </rPh>
    <rPh sb="31" eb="33">
      <t>コウシン</t>
    </rPh>
    <rPh sb="33" eb="35">
      <t>キホン</t>
    </rPh>
    <rPh sb="35" eb="37">
      <t>ケイカク</t>
    </rPh>
    <rPh sb="39" eb="40">
      <t>モト</t>
    </rPh>
    <rPh sb="43" eb="45">
      <t>キカイ</t>
    </rPh>
    <rPh sb="45" eb="47">
      <t>セツビ</t>
    </rPh>
    <rPh sb="47" eb="48">
      <t>トウ</t>
    </rPh>
    <rPh sb="49" eb="52">
      <t>ケイカクテキ</t>
    </rPh>
    <rPh sb="53" eb="55">
      <t>コウシン</t>
    </rPh>
    <rPh sb="56" eb="57">
      <t>ツト</t>
    </rPh>
    <rPh sb="67" eb="69">
      <t>カンロ</t>
    </rPh>
    <rPh sb="69" eb="70">
      <t>トウ</t>
    </rPh>
    <rPh sb="71" eb="73">
      <t>キカン</t>
    </rPh>
    <rPh sb="73" eb="76">
      <t>コウゾウブツ</t>
    </rPh>
    <rPh sb="82" eb="84">
      <t>ジュンジ</t>
    </rPh>
    <rPh sb="84" eb="86">
      <t>コウシン</t>
    </rPh>
    <rPh sb="86" eb="88">
      <t>ジキ</t>
    </rPh>
    <rPh sb="89" eb="90">
      <t>ムカ</t>
    </rPh>
    <rPh sb="100" eb="102">
      <t>ヘイセイ</t>
    </rPh>
    <rPh sb="104" eb="106">
      <t>ネンド</t>
    </rPh>
    <rPh sb="112" eb="115">
      <t>ドウスイカン</t>
    </rPh>
    <rPh sb="115" eb="117">
      <t>コウシン</t>
    </rPh>
    <rPh sb="117" eb="119">
      <t>ジギョウ</t>
    </rPh>
    <rPh sb="120" eb="121">
      <t>トモナ</t>
    </rPh>
    <rPh sb="122" eb="124">
      <t>ジッシ</t>
    </rPh>
    <rPh sb="124" eb="126">
      <t>セッケイ</t>
    </rPh>
    <rPh sb="126" eb="127">
      <t>オヨ</t>
    </rPh>
    <rPh sb="128" eb="131">
      <t>ソウスイカン</t>
    </rPh>
    <rPh sb="131" eb="133">
      <t>コウシン</t>
    </rPh>
    <rPh sb="133" eb="135">
      <t>キホン</t>
    </rPh>
    <rPh sb="135" eb="137">
      <t>ケイカク</t>
    </rPh>
    <rPh sb="137" eb="139">
      <t>サクテイ</t>
    </rPh>
    <rPh sb="139" eb="140">
      <t>トウ</t>
    </rPh>
    <rPh sb="141" eb="143">
      <t>ギョウム</t>
    </rPh>
    <rPh sb="143" eb="145">
      <t>イタク</t>
    </rPh>
    <rPh sb="146" eb="148">
      <t>ジッシ</t>
    </rPh>
    <rPh sb="159" eb="162">
      <t>カクシヒョウ</t>
    </rPh>
    <rPh sb="167" eb="169">
      <t>ユウケイ</t>
    </rPh>
    <rPh sb="169" eb="173">
      <t>コテイシサン</t>
    </rPh>
    <rPh sb="173" eb="175">
      <t>ゲンカ</t>
    </rPh>
    <rPh sb="175" eb="178">
      <t>ショウキャクリツ</t>
    </rPh>
    <rPh sb="178" eb="179">
      <t>オヨ</t>
    </rPh>
    <rPh sb="181" eb="183">
      <t>カンロ</t>
    </rPh>
    <rPh sb="183" eb="186">
      <t>ケイネンカ</t>
    </rPh>
    <rPh sb="186" eb="187">
      <t>リツ</t>
    </rPh>
    <rPh sb="189" eb="192">
      <t>ヘイキンチ</t>
    </rPh>
    <rPh sb="193" eb="195">
      <t>ウワマワ</t>
    </rPh>
    <rPh sb="197" eb="199">
      <t>ジョウショウ</t>
    </rPh>
    <rPh sb="218" eb="219">
      <t>トウ</t>
    </rPh>
    <rPh sb="220" eb="221">
      <t>フ</t>
    </rPh>
    <rPh sb="224" eb="227">
      <t>ケイカクテキ</t>
    </rPh>
    <rPh sb="228" eb="230">
      <t>コウシン</t>
    </rPh>
    <rPh sb="231" eb="235">
      <t>チョウジュミョウカ</t>
    </rPh>
    <rPh sb="236" eb="238">
      <t>ネントウ</t>
    </rPh>
    <rPh sb="239" eb="240">
      <t>オ</t>
    </rPh>
    <rPh sb="242" eb="245">
      <t>ケイネンカ</t>
    </rPh>
    <rPh sb="245" eb="247">
      <t>シセツ</t>
    </rPh>
    <rPh sb="248" eb="250">
      <t>テキセツ</t>
    </rPh>
    <rPh sb="251" eb="253">
      <t>ホシュ</t>
    </rPh>
    <rPh sb="253" eb="255">
      <t>カンリ</t>
    </rPh>
    <rPh sb="255" eb="256">
      <t>ナド</t>
    </rPh>
    <rPh sb="257" eb="259">
      <t>ジッシ</t>
    </rPh>
    <rPh sb="260" eb="261">
      <t>ツト</t>
    </rPh>
    <rPh sb="265" eb="26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</si>
</sst>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A14D1ADC-D554-427A-A9A9-A575A8D29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1-479E-98BC-9229BC5F96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30D1-479E-98BC-9229BC5F96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73.59</c:v>
                </c:pt>
                <c:pt idx="1">
                  <c:v>74.540000000000006</c:v>
                </c:pt>
                <c:pt idx="2">
                  <c:v>75.42</c:v>
                </c:pt>
                <c:pt idx="3">
                  <c:v>78.06</c:v>
                </c:pt>
                <c:pt idx="4">
                  <c:v>79.73</c:v>
                </c:pt>
              </c:numCache>
            </c:numRef>
          </c:val>
          <c:extLst>
            <c:ext xmlns:c16="http://schemas.microsoft.com/office/drawing/2014/chart" uri="{C3380CC4-5D6E-409C-BE32-E72D297353CC}">
              <c16:uniqueId val="{00000000-555F-4FD1-BD0B-3A5130AA51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555F-4FD1-BD0B-3A5130AA51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99.04</c:v>
                </c:pt>
                <c:pt idx="1">
                  <c:v>98.73</c:v>
                </c:pt>
                <c:pt idx="2">
                  <c:v>98.78</c:v>
                </c:pt>
                <c:pt idx="3">
                  <c:v>98.47</c:v>
                </c:pt>
                <c:pt idx="4">
                  <c:v>98.67</c:v>
                </c:pt>
              </c:numCache>
            </c:numRef>
          </c:val>
          <c:extLst>
            <c:ext xmlns:c16="http://schemas.microsoft.com/office/drawing/2014/chart" uri="{C3380CC4-5D6E-409C-BE32-E72D297353CC}">
              <c16:uniqueId val="{00000000-89BC-491B-8562-A6C2F09309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89BC-491B-8562-A6C2F09309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136.97999999999999</c:v>
                </c:pt>
                <c:pt idx="1">
                  <c:v>125.47</c:v>
                </c:pt>
                <c:pt idx="2">
                  <c:v>124.24</c:v>
                </c:pt>
                <c:pt idx="3">
                  <c:v>126.85</c:v>
                </c:pt>
                <c:pt idx="4">
                  <c:v>121.23</c:v>
                </c:pt>
              </c:numCache>
            </c:numRef>
          </c:val>
          <c:extLst>
            <c:ext xmlns:c16="http://schemas.microsoft.com/office/drawing/2014/chart" uri="{C3380CC4-5D6E-409C-BE32-E72D297353CC}">
              <c16:uniqueId val="{00000000-33F4-4B2B-B1E1-ECBECD7328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33F4-4B2B-B1E1-ECBECD7328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60.53</c:v>
                </c:pt>
                <c:pt idx="1">
                  <c:v>56.33</c:v>
                </c:pt>
                <c:pt idx="2">
                  <c:v>56.59</c:v>
                </c:pt>
                <c:pt idx="3">
                  <c:v>56.49</c:v>
                </c:pt>
                <c:pt idx="4">
                  <c:v>58.07</c:v>
                </c:pt>
              </c:numCache>
            </c:numRef>
          </c:val>
          <c:extLst>
            <c:ext xmlns:c16="http://schemas.microsoft.com/office/drawing/2014/chart" uri="{C3380CC4-5D6E-409C-BE32-E72D297353CC}">
              <c16:uniqueId val="{00000000-9789-4DC8-8E14-FC441FF8EA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9789-4DC8-8E14-FC441FF8EA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5.16</c:v>
                </c:pt>
                <c:pt idx="1">
                  <c:v>18.39</c:v>
                </c:pt>
                <c:pt idx="2">
                  <c:v>35.880000000000003</c:v>
                </c:pt>
                <c:pt idx="3">
                  <c:v>52.21</c:v>
                </c:pt>
                <c:pt idx="4">
                  <c:v>62.8</c:v>
                </c:pt>
              </c:numCache>
            </c:numRef>
          </c:val>
          <c:extLst>
            <c:ext xmlns:c16="http://schemas.microsoft.com/office/drawing/2014/chart" uri="{C3380CC4-5D6E-409C-BE32-E72D297353CC}">
              <c16:uniqueId val="{00000000-75F5-4299-9524-06A7CB42A3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75F5-4299-9524-06A7CB42A3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2-4A14-9A24-EA42936504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9E92-4A14-9A24-EA42936504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212.5</c:v>
                </c:pt>
                <c:pt idx="1">
                  <c:v>358.02</c:v>
                </c:pt>
                <c:pt idx="2">
                  <c:v>244.6</c:v>
                </c:pt>
                <c:pt idx="3">
                  <c:v>271.87</c:v>
                </c:pt>
                <c:pt idx="4">
                  <c:v>240.3</c:v>
                </c:pt>
              </c:numCache>
            </c:numRef>
          </c:val>
          <c:extLst>
            <c:ext xmlns:c16="http://schemas.microsoft.com/office/drawing/2014/chart" uri="{C3380CC4-5D6E-409C-BE32-E72D297353CC}">
              <c16:uniqueId val="{00000000-C955-4246-9AF8-1BFE41CE34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C955-4246-9AF8-1BFE41CE34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360.5</c:v>
                </c:pt>
                <c:pt idx="1">
                  <c:v>334.85</c:v>
                </c:pt>
                <c:pt idx="2">
                  <c:v>313.66000000000003</c:v>
                </c:pt>
                <c:pt idx="3">
                  <c:v>292.89999999999998</c:v>
                </c:pt>
                <c:pt idx="4">
                  <c:v>273.01</c:v>
                </c:pt>
              </c:numCache>
            </c:numRef>
          </c:val>
          <c:extLst>
            <c:ext xmlns:c16="http://schemas.microsoft.com/office/drawing/2014/chart" uri="{C3380CC4-5D6E-409C-BE32-E72D297353CC}">
              <c16:uniqueId val="{00000000-6246-4126-AB03-EB1FD4DD07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6246-4126-AB03-EB1FD4DD07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133.72</c:v>
                </c:pt>
                <c:pt idx="1">
                  <c:v>126.42</c:v>
                </c:pt>
                <c:pt idx="2">
                  <c:v>125.18</c:v>
                </c:pt>
                <c:pt idx="3">
                  <c:v>127.87</c:v>
                </c:pt>
                <c:pt idx="4">
                  <c:v>121.73</c:v>
                </c:pt>
              </c:numCache>
            </c:numRef>
          </c:val>
          <c:extLst>
            <c:ext xmlns:c16="http://schemas.microsoft.com/office/drawing/2014/chart" uri="{C3380CC4-5D6E-409C-BE32-E72D297353CC}">
              <c16:uniqueId val="{00000000-F440-4D5F-921C-E697475F92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F440-4D5F-921C-E697475F92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57.53</c:v>
                </c:pt>
                <c:pt idx="1">
                  <c:v>60.34</c:v>
                </c:pt>
                <c:pt idx="2">
                  <c:v>60.31</c:v>
                </c:pt>
                <c:pt idx="3">
                  <c:v>57.45</c:v>
                </c:pt>
                <c:pt idx="4">
                  <c:v>59.15</c:v>
                </c:pt>
              </c:numCache>
            </c:numRef>
          </c:val>
          <c:extLst>
            <c:ext xmlns:c16="http://schemas.microsoft.com/office/drawing/2014/chart" uri="{C3380CC4-5D6E-409C-BE32-E72D297353CC}">
              <c16:uniqueId val="{00000000-CD91-48E1-AC7C-C760838B10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CD91-48E1-AC7C-C760838B10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1"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北千葉広域水道企業団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73.709999999999994</v>
      </c>
      <c r="J10" s="67"/>
      <c r="K10" s="67"/>
      <c r="L10" s="67"/>
      <c r="M10" s="67"/>
      <c r="N10" s="67"/>
      <c r="O10" s="68"/>
      <c r="P10" s="69">
        <f>データ!$P$6</f>
        <v>91.16</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4299304</v>
      </c>
      <c r="AM10" s="70"/>
      <c r="AN10" s="70"/>
      <c r="AO10" s="70"/>
      <c r="AP10" s="70"/>
      <c r="AQ10" s="70"/>
      <c r="AR10" s="70"/>
      <c r="AS10" s="70"/>
      <c r="AT10" s="66">
        <f>データ!$V$6</f>
        <v>920.32</v>
      </c>
      <c r="AU10" s="67"/>
      <c r="AV10" s="67"/>
      <c r="AW10" s="67"/>
      <c r="AX10" s="67"/>
      <c r="AY10" s="67"/>
      <c r="AZ10" s="67"/>
      <c r="BA10" s="67"/>
      <c r="BB10" s="69">
        <f>データ!$W$6</f>
        <v>4671.53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vBVqb/0WmyQ1R8QgmU3MPn7ZtylmiIYAu174m6FxsviI7ATgvpsbDQgzKJH4M496P3+e7CFk9E9oqUDHjI0JWA==" saltValue="5CBeDLg2V/bYH9B4RPm3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128759</v>
      </c>
      <c r="D6" s="34">
        <f t="shared" si="3"/>
        <v>46</v>
      </c>
      <c r="E6" s="34">
        <f t="shared" si="3"/>
        <v>1</v>
      </c>
      <c r="F6" s="34">
        <f t="shared" si="3"/>
        <v>0</v>
      </c>
      <c r="G6" s="34">
        <f t="shared" si="3"/>
        <v>2</v>
      </c>
      <c r="H6" s="34" t="str">
        <f t="shared" si="3"/>
        <v>千葉県　北千葉広域水道企業団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73.709999999999994</v>
      </c>
      <c r="P6" s="35">
        <f t="shared" si="3"/>
        <v>91.16</v>
      </c>
      <c r="Q6" s="35">
        <f t="shared" si="3"/>
        <v>0</v>
      </c>
      <c r="R6" s="35" t="str">
        <f t="shared" si="3"/>
        <v>-</v>
      </c>
      <c r="S6" s="35" t="str">
        <f t="shared" si="3"/>
        <v>-</v>
      </c>
      <c r="T6" s="35" t="str">
        <f t="shared" si="3"/>
        <v>-</v>
      </c>
      <c r="U6" s="35">
        <f t="shared" si="3"/>
        <v>4299304</v>
      </c>
      <c r="V6" s="35">
        <f t="shared" si="3"/>
        <v>920.32</v>
      </c>
      <c r="W6" s="35">
        <f t="shared" si="3"/>
        <v>4671.53</v>
      </c>
      <c r="X6" s="36">
        <f>IF(X7="",NA(),X7)</f>
        <v>136.97999999999999</v>
      </c>
      <c r="Y6" s="36">
        <f t="shared" ref="Y6:AG6" si="4">IF(Y7="",NA(),Y7)</f>
        <v>125.47</v>
      </c>
      <c r="Z6" s="36">
        <f t="shared" si="4"/>
        <v>124.24</v>
      </c>
      <c r="AA6" s="36">
        <f t="shared" si="4"/>
        <v>126.85</v>
      </c>
      <c r="AB6" s="36">
        <f t="shared" si="4"/>
        <v>121.23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212.5</v>
      </c>
      <c r="AU6" s="36">
        <f t="shared" ref="AU6:BC6" si="6">IF(AU7="",NA(),AU7)</f>
        <v>358.02</v>
      </c>
      <c r="AV6" s="36">
        <f t="shared" si="6"/>
        <v>244.6</v>
      </c>
      <c r="AW6" s="36">
        <f t="shared" si="6"/>
        <v>271.87</v>
      </c>
      <c r="AX6" s="36">
        <f t="shared" si="6"/>
        <v>240.3</v>
      </c>
      <c r="AY6" s="36">
        <f t="shared" si="6"/>
        <v>200.22</v>
      </c>
      <c r="AZ6" s="36">
        <f t="shared" si="6"/>
        <v>212.95</v>
      </c>
      <c r="BA6" s="36">
        <f t="shared" si="6"/>
        <v>224.41</v>
      </c>
      <c r="BB6" s="36">
        <f t="shared" si="6"/>
        <v>243.44</v>
      </c>
      <c r="BC6" s="36">
        <f t="shared" si="6"/>
        <v>258.49</v>
      </c>
      <c r="BD6" s="35" t="str">
        <f>IF(BD7="","",IF(BD7="-","【-】","【"&amp;SUBSTITUTE(TEXT(BD7,"#,##0.00"),"-","△")&amp;"】"))</f>
        <v>【258.49】</v>
      </c>
      <c r="BE6" s="36">
        <f>IF(BE7="",NA(),BE7)</f>
        <v>360.5</v>
      </c>
      <c r="BF6" s="36">
        <f t="shared" ref="BF6:BN6" si="7">IF(BF7="",NA(),BF7)</f>
        <v>334.85</v>
      </c>
      <c r="BG6" s="36">
        <f t="shared" si="7"/>
        <v>313.66000000000003</v>
      </c>
      <c r="BH6" s="36">
        <f t="shared" si="7"/>
        <v>292.89999999999998</v>
      </c>
      <c r="BI6" s="36">
        <f t="shared" si="7"/>
        <v>273.01</v>
      </c>
      <c r="BJ6" s="36">
        <f t="shared" si="7"/>
        <v>351.06</v>
      </c>
      <c r="BK6" s="36">
        <f t="shared" si="7"/>
        <v>333.48</v>
      </c>
      <c r="BL6" s="36">
        <f t="shared" si="7"/>
        <v>320.31</v>
      </c>
      <c r="BM6" s="36">
        <f t="shared" si="7"/>
        <v>303.26</v>
      </c>
      <c r="BN6" s="36">
        <f t="shared" si="7"/>
        <v>290.31</v>
      </c>
      <c r="BO6" s="35" t="str">
        <f>IF(BO7="","",IF(BO7="-","【-】","【"&amp;SUBSTITUTE(TEXT(BO7,"#,##0.00"),"-","△")&amp;"】"))</f>
        <v>【290.31】</v>
      </c>
      <c r="BP6" s="36">
        <f>IF(BP7="",NA(),BP7)</f>
        <v>133.72</v>
      </c>
      <c r="BQ6" s="36">
        <f t="shared" ref="BQ6:BY6" si="8">IF(BQ7="",NA(),BQ7)</f>
        <v>126.42</v>
      </c>
      <c r="BR6" s="36">
        <f t="shared" si="8"/>
        <v>125.18</v>
      </c>
      <c r="BS6" s="36">
        <f t="shared" si="8"/>
        <v>127.87</v>
      </c>
      <c r="BT6" s="36">
        <f t="shared" si="8"/>
        <v>121.73</v>
      </c>
      <c r="BU6" s="36">
        <f t="shared" si="8"/>
        <v>112.92</v>
      </c>
      <c r="BV6" s="36">
        <f t="shared" si="8"/>
        <v>112.81</v>
      </c>
      <c r="BW6" s="36">
        <f t="shared" si="8"/>
        <v>113.88</v>
      </c>
      <c r="BX6" s="36">
        <f t="shared" si="8"/>
        <v>114.14</v>
      </c>
      <c r="BY6" s="36">
        <f t="shared" si="8"/>
        <v>112.83</v>
      </c>
      <c r="BZ6" s="35" t="str">
        <f>IF(BZ7="","",IF(BZ7="-","【-】","【"&amp;SUBSTITUTE(TEXT(BZ7,"#,##0.00"),"-","△")&amp;"】"))</f>
        <v>【112.83】</v>
      </c>
      <c r="CA6" s="36">
        <f>IF(CA7="",NA(),CA7)</f>
        <v>57.53</v>
      </c>
      <c r="CB6" s="36">
        <f t="shared" ref="CB6:CJ6" si="9">IF(CB7="",NA(),CB7)</f>
        <v>60.34</v>
      </c>
      <c r="CC6" s="36">
        <f t="shared" si="9"/>
        <v>60.31</v>
      </c>
      <c r="CD6" s="36">
        <f t="shared" si="9"/>
        <v>57.45</v>
      </c>
      <c r="CE6" s="36">
        <f t="shared" si="9"/>
        <v>59.15</v>
      </c>
      <c r="CF6" s="36">
        <f t="shared" si="9"/>
        <v>75.3</v>
      </c>
      <c r="CG6" s="36">
        <f t="shared" si="9"/>
        <v>75.3</v>
      </c>
      <c r="CH6" s="36">
        <f t="shared" si="9"/>
        <v>74.02</v>
      </c>
      <c r="CI6" s="36">
        <f t="shared" si="9"/>
        <v>73.03</v>
      </c>
      <c r="CJ6" s="36">
        <f t="shared" si="9"/>
        <v>73.86</v>
      </c>
      <c r="CK6" s="35" t="str">
        <f>IF(CK7="","",IF(CK7="-","【-】","【"&amp;SUBSTITUTE(TEXT(CK7,"#,##0.00"),"-","△")&amp;"】"))</f>
        <v>【73.86】</v>
      </c>
      <c r="CL6" s="36">
        <f>IF(CL7="",NA(),CL7)</f>
        <v>73.59</v>
      </c>
      <c r="CM6" s="36">
        <f t="shared" ref="CM6:CU6" si="10">IF(CM7="",NA(),CM7)</f>
        <v>74.540000000000006</v>
      </c>
      <c r="CN6" s="36">
        <f t="shared" si="10"/>
        <v>75.42</v>
      </c>
      <c r="CO6" s="36">
        <f t="shared" si="10"/>
        <v>78.06</v>
      </c>
      <c r="CP6" s="36">
        <f t="shared" si="10"/>
        <v>79.73</v>
      </c>
      <c r="CQ6" s="36">
        <f t="shared" si="10"/>
        <v>62.69</v>
      </c>
      <c r="CR6" s="36">
        <f t="shared" si="10"/>
        <v>61.82</v>
      </c>
      <c r="CS6" s="36">
        <f t="shared" si="10"/>
        <v>61.66</v>
      </c>
      <c r="CT6" s="36">
        <f t="shared" si="10"/>
        <v>62.19</v>
      </c>
      <c r="CU6" s="36">
        <f t="shared" si="10"/>
        <v>61.77</v>
      </c>
      <c r="CV6" s="35" t="str">
        <f>IF(CV7="","",IF(CV7="-","【-】","【"&amp;SUBSTITUTE(TEXT(CV7,"#,##0.00"),"-","△")&amp;"】"))</f>
        <v>【61.77】</v>
      </c>
      <c r="CW6" s="36">
        <f>IF(CW7="",NA(),CW7)</f>
        <v>99.04</v>
      </c>
      <c r="CX6" s="36">
        <f t="shared" ref="CX6:DF6" si="11">IF(CX7="",NA(),CX7)</f>
        <v>98.73</v>
      </c>
      <c r="CY6" s="36">
        <f t="shared" si="11"/>
        <v>98.78</v>
      </c>
      <c r="CZ6" s="36">
        <f t="shared" si="11"/>
        <v>98.47</v>
      </c>
      <c r="DA6" s="36">
        <f t="shared" si="11"/>
        <v>98.67</v>
      </c>
      <c r="DB6" s="36">
        <f t="shared" si="11"/>
        <v>100.12</v>
      </c>
      <c r="DC6" s="36">
        <f t="shared" si="11"/>
        <v>100.03</v>
      </c>
      <c r="DD6" s="36">
        <f t="shared" si="11"/>
        <v>100.05</v>
      </c>
      <c r="DE6" s="36">
        <f t="shared" si="11"/>
        <v>100.05</v>
      </c>
      <c r="DF6" s="36">
        <f t="shared" si="11"/>
        <v>100.08</v>
      </c>
      <c r="DG6" s="35" t="str">
        <f>IF(DG7="","",IF(DG7="-","【-】","【"&amp;SUBSTITUTE(TEXT(DG7,"#,##0.00"),"-","△")&amp;"】"))</f>
        <v>【100.08】</v>
      </c>
      <c r="DH6" s="36">
        <f>IF(DH7="",NA(),DH7)</f>
        <v>60.53</v>
      </c>
      <c r="DI6" s="36">
        <f t="shared" ref="DI6:DQ6" si="12">IF(DI7="",NA(),DI7)</f>
        <v>56.33</v>
      </c>
      <c r="DJ6" s="36">
        <f t="shared" si="12"/>
        <v>56.59</v>
      </c>
      <c r="DK6" s="36">
        <f t="shared" si="12"/>
        <v>56.49</v>
      </c>
      <c r="DL6" s="36">
        <f t="shared" si="12"/>
        <v>58.07</v>
      </c>
      <c r="DM6" s="36">
        <f t="shared" si="12"/>
        <v>51.44</v>
      </c>
      <c r="DN6" s="36">
        <f t="shared" si="12"/>
        <v>52.4</v>
      </c>
      <c r="DO6" s="36">
        <f t="shared" si="12"/>
        <v>53.56</v>
      </c>
      <c r="DP6" s="36">
        <f t="shared" si="12"/>
        <v>54.73</v>
      </c>
      <c r="DQ6" s="36">
        <f t="shared" si="12"/>
        <v>55.77</v>
      </c>
      <c r="DR6" s="35" t="str">
        <f>IF(DR7="","",IF(DR7="-","【-】","【"&amp;SUBSTITUTE(TEXT(DR7,"#,##0.00"),"-","△")&amp;"】"))</f>
        <v>【55.77】</v>
      </c>
      <c r="DS6" s="36">
        <f>IF(DS7="",NA(),DS7)</f>
        <v>5.16</v>
      </c>
      <c r="DT6" s="36">
        <f t="shared" ref="DT6:EB6" si="13">IF(DT7="",NA(),DT7)</f>
        <v>18.39</v>
      </c>
      <c r="DU6" s="36">
        <f t="shared" si="13"/>
        <v>35.880000000000003</v>
      </c>
      <c r="DV6" s="36">
        <f t="shared" si="13"/>
        <v>52.21</v>
      </c>
      <c r="DW6" s="36">
        <f t="shared" si="13"/>
        <v>62.8</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128759</v>
      </c>
      <c r="D7" s="38">
        <v>46</v>
      </c>
      <c r="E7" s="38">
        <v>1</v>
      </c>
      <c r="F7" s="38">
        <v>0</v>
      </c>
      <c r="G7" s="38">
        <v>2</v>
      </c>
      <c r="H7" s="38" t="s">
        <v>93</v>
      </c>
      <c r="I7" s="38" t="s">
        <v>94</v>
      </c>
      <c r="J7" s="38" t="s">
        <v>95</v>
      </c>
      <c r="K7" s="38" t="s">
        <v>96</v>
      </c>
      <c r="L7" s="38" t="s">
        <v>97</v>
      </c>
      <c r="M7" s="38" t="s">
        <v>98</v>
      </c>
      <c r="N7" s="39" t="s">
        <v>99</v>
      </c>
      <c r="O7" s="39">
        <v>73.709999999999994</v>
      </c>
      <c r="P7" s="39">
        <v>91.16</v>
      </c>
      <c r="Q7" s="39">
        <v>0</v>
      </c>
      <c r="R7" s="39" t="s">
        <v>99</v>
      </c>
      <c r="S7" s="39" t="s">
        <v>99</v>
      </c>
      <c r="T7" s="39" t="s">
        <v>99</v>
      </c>
      <c r="U7" s="39">
        <v>4299304</v>
      </c>
      <c r="V7" s="39">
        <v>920.32</v>
      </c>
      <c r="W7" s="39">
        <v>4671.53</v>
      </c>
      <c r="X7" s="39">
        <v>136.97999999999999</v>
      </c>
      <c r="Y7" s="39">
        <v>125.47</v>
      </c>
      <c r="Z7" s="39">
        <v>124.24</v>
      </c>
      <c r="AA7" s="39">
        <v>126.85</v>
      </c>
      <c r="AB7" s="39">
        <v>121.23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212.5</v>
      </c>
      <c r="AU7" s="39">
        <v>358.02</v>
      </c>
      <c r="AV7" s="39">
        <v>244.6</v>
      </c>
      <c r="AW7" s="39">
        <v>271.87</v>
      </c>
      <c r="AX7" s="39">
        <v>240.3</v>
      </c>
      <c r="AY7" s="39">
        <v>200.22</v>
      </c>
      <c r="AZ7" s="39">
        <v>212.95</v>
      </c>
      <c r="BA7" s="39">
        <v>224.41</v>
      </c>
      <c r="BB7" s="39">
        <v>243.44</v>
      </c>
      <c r="BC7" s="39">
        <v>258.49</v>
      </c>
      <c r="BD7" s="39">
        <v>258.49</v>
      </c>
      <c r="BE7" s="39">
        <v>360.5</v>
      </c>
      <c r="BF7" s="39">
        <v>334.85</v>
      </c>
      <c r="BG7" s="39">
        <v>313.66000000000003</v>
      </c>
      <c r="BH7" s="39">
        <v>292.89999999999998</v>
      </c>
      <c r="BI7" s="39">
        <v>273.01</v>
      </c>
      <c r="BJ7" s="39">
        <v>351.06</v>
      </c>
      <c r="BK7" s="39">
        <v>333.48</v>
      </c>
      <c r="BL7" s="39">
        <v>320.31</v>
      </c>
      <c r="BM7" s="39">
        <v>303.26</v>
      </c>
      <c r="BN7" s="39">
        <v>290.31</v>
      </c>
      <c r="BO7" s="39">
        <v>290.31</v>
      </c>
      <c r="BP7" s="39">
        <v>133.72</v>
      </c>
      <c r="BQ7" s="39">
        <v>126.42</v>
      </c>
      <c r="BR7" s="39">
        <v>125.18</v>
      </c>
      <c r="BS7" s="39">
        <v>127.87</v>
      </c>
      <c r="BT7" s="39">
        <v>121.73</v>
      </c>
      <c r="BU7" s="39">
        <v>112.92</v>
      </c>
      <c r="BV7" s="39">
        <v>112.81</v>
      </c>
      <c r="BW7" s="39">
        <v>113.88</v>
      </c>
      <c r="BX7" s="39">
        <v>114.14</v>
      </c>
      <c r="BY7" s="39">
        <v>112.83</v>
      </c>
      <c r="BZ7" s="39">
        <v>112.83</v>
      </c>
      <c r="CA7" s="39">
        <v>57.53</v>
      </c>
      <c r="CB7" s="39">
        <v>60.34</v>
      </c>
      <c r="CC7" s="39">
        <v>60.31</v>
      </c>
      <c r="CD7" s="39">
        <v>57.45</v>
      </c>
      <c r="CE7" s="39">
        <v>59.15</v>
      </c>
      <c r="CF7" s="39">
        <v>75.3</v>
      </c>
      <c r="CG7" s="39">
        <v>75.3</v>
      </c>
      <c r="CH7" s="39">
        <v>74.02</v>
      </c>
      <c r="CI7" s="39">
        <v>73.03</v>
      </c>
      <c r="CJ7" s="39">
        <v>73.86</v>
      </c>
      <c r="CK7" s="39">
        <v>73.86</v>
      </c>
      <c r="CL7" s="39">
        <v>73.59</v>
      </c>
      <c r="CM7" s="39">
        <v>74.540000000000006</v>
      </c>
      <c r="CN7" s="39">
        <v>75.42</v>
      </c>
      <c r="CO7" s="39">
        <v>78.06</v>
      </c>
      <c r="CP7" s="39">
        <v>79.73</v>
      </c>
      <c r="CQ7" s="39">
        <v>62.69</v>
      </c>
      <c r="CR7" s="39">
        <v>61.82</v>
      </c>
      <c r="CS7" s="39">
        <v>61.66</v>
      </c>
      <c r="CT7" s="39">
        <v>62.19</v>
      </c>
      <c r="CU7" s="39">
        <v>61.77</v>
      </c>
      <c r="CV7" s="39">
        <v>61.77</v>
      </c>
      <c r="CW7" s="39">
        <v>99.04</v>
      </c>
      <c r="CX7" s="39">
        <v>98.73</v>
      </c>
      <c r="CY7" s="39">
        <v>98.78</v>
      </c>
      <c r="CZ7" s="39">
        <v>98.47</v>
      </c>
      <c r="DA7" s="39">
        <v>98.67</v>
      </c>
      <c r="DB7" s="39">
        <v>100.12</v>
      </c>
      <c r="DC7" s="39">
        <v>100.03</v>
      </c>
      <c r="DD7" s="39">
        <v>100.05</v>
      </c>
      <c r="DE7" s="39">
        <v>100.05</v>
      </c>
      <c r="DF7" s="39">
        <v>100.08</v>
      </c>
      <c r="DG7" s="39">
        <v>100.08</v>
      </c>
      <c r="DH7" s="39">
        <v>60.53</v>
      </c>
      <c r="DI7" s="39">
        <v>56.33</v>
      </c>
      <c r="DJ7" s="39">
        <v>56.59</v>
      </c>
      <c r="DK7" s="39">
        <v>56.49</v>
      </c>
      <c r="DL7" s="39">
        <v>58.07</v>
      </c>
      <c r="DM7" s="39">
        <v>51.44</v>
      </c>
      <c r="DN7" s="39">
        <v>52.4</v>
      </c>
      <c r="DO7" s="39">
        <v>53.56</v>
      </c>
      <c r="DP7" s="39">
        <v>54.73</v>
      </c>
      <c r="DQ7" s="39">
        <v>55.77</v>
      </c>
      <c r="DR7" s="39">
        <v>55.77</v>
      </c>
      <c r="DS7" s="39">
        <v>5.16</v>
      </c>
      <c r="DT7" s="39">
        <v>18.39</v>
      </c>
      <c r="DU7" s="39">
        <v>35.880000000000003</v>
      </c>
      <c r="DV7" s="39">
        <v>52.21</v>
      </c>
      <c r="DW7" s="39">
        <v>62.8</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2020-01-23T06:25:23Z</cp:lastPrinted>
  <dcterms:created xsi:type="dcterms:W3CDTF">2019-12-05T04:13:24Z</dcterms:created>
  <dcterms:modified xsi:type="dcterms:W3CDTF">2020-01-23T06:27:40Z</dcterms:modified>
  <cp:category/>
</cp:coreProperties>
</file>