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s8dp++tki09oJrqu19jpWqIbmDQWITcU936OBxS7gYTu85+9iQ8zPFucw/TfNJF9cYfKuG+PBoHczf7u+ZYSqQ==" workbookSaltValue="79B9VPtMCkTLNplx5dxq+w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<sst xmlns="http://schemas.openxmlformats.org/spreadsheetml/2006/main" xmlns:r="http://schemas.openxmlformats.org/officeDocument/2006/relationships" count="111" uniqueCount="111">
  <si>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</si>
  <si>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</si>
  <si>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</si>
  <si>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</si>
  <si>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</si>
  <si>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</si>
  <si>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</si>
  <si>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</si>
  <si>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</si>
  <si>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</si>
  <si>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</si>
  <si>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</si>
  <si>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</si>
  <si>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</si>
  <si>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</si>
  <si>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</si>
  <si>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</si>
  <si>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</si>
  <si>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</si>
  <si>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</si>
  <si>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</si>
  <si>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</si>
  <si>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</si>
  <si>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</si>
  <si>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</si>
  <si>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</si>
  <si>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</si>
  <si>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</si>
  <si>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</si>
  <si>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</si>
  <si>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</si>
  <si>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</si>
  <si>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</si>
  <si>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</si>
  <si>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</si>
  <si>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</si>
  <si>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</si>
  <si>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</si>
  <si>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</si>
  <si>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</si>
  <si>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</si>
  <si>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</si>
  <si>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</si>
  <si>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</si>
  <si>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</si>
  <si>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</si>
  <si>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</si>
  <si>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</si>
  <si>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</si>
  <si>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</si>
  <si>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</si>
  <si>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</si>
  <si>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</si>
  <si>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</si>
  <si>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</si>
  <si>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</si>
  <si>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</si>
  <si>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</si>
  <si>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</si>
  <si>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</si>
  <si>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</si>
  <si>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</si>
  <si>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</si>
  <si>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</si>
  <si>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</si>
  <si>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</si>
  <si>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</si>
  <si>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</si>
  <si>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</si>
  <si>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</si>
  <si>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</si>
  <si>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</si>
  <si>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</si>
  <si>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</si>
  <si>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</si>
  <si>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</si>
  <si>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</si>
  <si>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</si>
  <si>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</si>
  <si>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</si>
  <si>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</si>
  <si>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</si>
  <si>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</si>
  <si>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</si>
  <si>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</si>
  <si>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</si>
  <si>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</si>
  <si>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</si>
  <si>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</si>
  <si>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r>
      <t>○収益的収支比率
　・使用料収入のうち約８割がホテル等の宿泊
　　施設が占めており、こられの収入変動が指
　　標の増減に影響を与えるものの、近年は６
　　</t>
    </r>
    <r>
      <rPr>
        <sz val="11"/>
        <color theme="1"/>
        <rFont val="ＭＳ ゴシック"/>
      </rPr>
      <t xml:space="preserve">０％台でほぼ安定している。
○企業債残高対事業規模比率
　・企業債の償還にともない、減少傾向にある。
○経費回収率・汚水処理原価
　・類似団体平均と比較し大きく乖離している
　　が、本事業は、十和田湖の水質保全を目的
　　として青森県と共同で実施している事業で
　　あり単純な比較はできないものと考えられ
　　る。
　・各指標とも近年は微増減を繰り返している。
○水洗化率
　・対前年比で３．９５ポイント減少している
　　が、これは、分母の「処理区域内人口」が
　　増加したためである。　
</t>
    </r>
    <rPh sb="93" eb="96">
      <t>キギョウサイ</t>
    </rPh>
    <rPh sb="96" eb="98">
      <t>ザンダカ</t>
    </rPh>
    <rPh sb="98" eb="99">
      <t>タイ</t>
    </rPh>
    <rPh sb="99" eb="101">
      <t>ジギョウ</t>
    </rPh>
    <rPh sb="101" eb="103">
      <t>キボ</t>
    </rPh>
    <rPh sb="103" eb="105">
      <t>ヒリツ</t>
    </rPh>
    <rPh sb="108" eb="111">
      <t>キギョウサイ</t>
    </rPh>
    <rPh sb="112" eb="114">
      <t>ショウカン</t>
    </rPh>
    <rPh sb="120" eb="122">
      <t>ゲンショウ</t>
    </rPh>
    <rPh sb="122" eb="124">
      <t>ケイコウ</t>
    </rPh>
    <rPh sb="131" eb="133">
      <t>ケイヒ</t>
    </rPh>
    <rPh sb="133" eb="136">
      <t>カイシュウリツ</t>
    </rPh>
    <rPh sb="137" eb="139">
      <t>オスイ</t>
    </rPh>
    <rPh sb="139" eb="141">
      <t>ショリ</t>
    </rPh>
    <rPh sb="141" eb="143">
      <t>ゲンカ</t>
    </rPh>
    <rPh sb="206" eb="208">
      <t>ジギョウ</t>
    </rPh>
    <rPh sb="239" eb="240">
      <t>カク</t>
    </rPh>
    <rPh sb="240" eb="242">
      <t>シヒョウ</t>
    </rPh>
    <rPh sb="244" eb="246">
      <t>キンネン</t>
    </rPh>
    <rPh sb="262" eb="265">
      <t>スイセンカ</t>
    </rPh>
    <rPh sb="265" eb="266">
      <t>リツ</t>
    </rPh>
    <rPh sb="269" eb="270">
      <t>タイ</t>
    </rPh>
    <rPh sb="282" eb="284">
      <t>ゲンショウ</t>
    </rPh>
    <rPh sb="297" eb="299">
      <t>ブンボ</t>
    </rPh>
    <rPh sb="301" eb="303">
      <t>ショリ</t>
    </rPh>
    <rPh sb="303" eb="306">
      <t>クイキナイ</t>
    </rPh>
    <rPh sb="306" eb="308">
      <t>ジンコウ</t>
    </rPh>
    <rPh sb="313" eb="315">
      <t>ゾウカ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</si>
  <si>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</si>
  <si>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</si>
  <si>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</si>
  <si>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</si>
  <si>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</si>
  <si>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</si>
  <si>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</si>
  <si>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</si>
  <si>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秋田県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</si>
  <si>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</si>
  <si>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</si>
  <si>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</si>
  <si>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</si>
  <si>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</si>
  <si>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</si>
  <si>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</si>
  <si>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</si>
  <si>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</si>
  <si>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</si>
  <si>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 xml:space="preserve">○県内有数の観光地である十和田湖の水質保全
　のため本事業を継続していく必要があること
　から、「経営戦略」に基づき、ストックマネ
　ジメント計画による施設の改築・更新、公営
　企業会計の適用等により、更なる経営改善に
　取り組んでいく。
</t>
  </si>
  <si>
    <t xml:space="preserve">  ○管渠破損が増加する目安とされる整備から
　　３０年経過する管渠について、今後１０年
　　間で７割以上となるため、改築更新費の増
　　加が懸念されることから、今後は、ストッ
    クマネジメント計画の策定により、投資の
　　最適化を図っていく。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</si>
</sst>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4.e-002</c:v>
                </c:pt>
                <c:pt idx="1">
                  <c:v>7.0000000000000007e-002</c:v>
                </c:pt>
                <c:pt idx="2">
                  <c:v>9.e-002</c:v>
                </c:pt>
                <c:pt idx="3">
                  <c:v>9.e-002</c:v>
                </c:pt>
                <c:pt idx="4">
                  <c:v>0.13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92.97</c:v>
                </c:pt>
                <c:pt idx="1">
                  <c:v>91.96</c:v>
                </c:pt>
                <c:pt idx="2">
                  <c:v>88.29</c:v>
                </c:pt>
                <c:pt idx="3">
                  <c:v>95.7</c:v>
                </c:pt>
                <c:pt idx="4">
                  <c:v>91.75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61.78</c:v>
                </c:pt>
                <c:pt idx="2">
                  <c:v>61.75</c:v>
                </c:pt>
                <c:pt idx="3">
                  <c:v>62.05</c:v>
                </c:pt>
                <c:pt idx="4">
                  <c:v>65.78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3328.32</c:v>
                </c:pt>
                <c:pt idx="1">
                  <c:v>2940.33</c:v>
                </c:pt>
                <c:pt idx="2">
                  <c:v>1933.32</c:v>
                </c:pt>
                <c:pt idx="3">
                  <c:v>1726.19</c:v>
                </c:pt>
                <c:pt idx="4">
                  <c:v>1553.36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9.61</c:v>
                </c:pt>
                <c:pt idx="1">
                  <c:v>11.3</c:v>
                </c:pt>
                <c:pt idx="2">
                  <c:v>10.61</c:v>
                </c:pt>
                <c:pt idx="3">
                  <c:v>11.34</c:v>
                </c:pt>
                <c:pt idx="4">
                  <c:v>10.5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2413.9</c:v>
                </c:pt>
                <c:pt idx="1">
                  <c:v>2065.0300000000002</c:v>
                </c:pt>
                <c:pt idx="2">
                  <c:v>2245.59</c:v>
                </c:pt>
                <c:pt idx="3">
                  <c:v>2105.94</c:v>
                </c:pt>
                <c:pt idx="4">
                  <c:v>2293.12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6"/>
  <sheetViews>
    <sheetView showGridLines="0" tabSelected="1" topLeftCell="B1" zoomScale="80" zoomScaleNormal="80" workbookViewId="0">
      <selection activeCell="AA36" sqref="AA3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秋田県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20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1000223</v>
      </c>
      <c r="AM8" s="22"/>
      <c r="AN8" s="22"/>
      <c r="AO8" s="22"/>
      <c r="AP8" s="22"/>
      <c r="AQ8" s="22"/>
      <c r="AR8" s="22"/>
      <c r="AS8" s="22"/>
      <c r="AT8" s="7">
        <f>データ!T6</f>
        <v>11637.52</v>
      </c>
      <c r="AU8" s="7"/>
      <c r="AV8" s="7"/>
      <c r="AW8" s="7"/>
      <c r="AX8" s="7"/>
      <c r="AY8" s="7"/>
      <c r="AZ8" s="7"/>
      <c r="BA8" s="7"/>
      <c r="BB8" s="7">
        <f>データ!U6</f>
        <v>85.95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22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30</v>
      </c>
      <c r="X9" s="5"/>
      <c r="Y9" s="5"/>
      <c r="Z9" s="5"/>
      <c r="AA9" s="5"/>
      <c r="AB9" s="5"/>
      <c r="AC9" s="5"/>
      <c r="AD9" s="5" t="s">
        <v>24</v>
      </c>
      <c r="AE9" s="5"/>
      <c r="AF9" s="5"/>
      <c r="AG9" s="5"/>
      <c r="AH9" s="5"/>
      <c r="AI9" s="5"/>
      <c r="AJ9" s="5"/>
      <c r="AK9" s="3"/>
      <c r="AL9" s="5" t="s">
        <v>32</v>
      </c>
      <c r="AM9" s="5"/>
      <c r="AN9" s="5"/>
      <c r="AO9" s="5"/>
      <c r="AP9" s="5"/>
      <c r="AQ9" s="5"/>
      <c r="AR9" s="5"/>
      <c r="AS9" s="5"/>
      <c r="AT9" s="5" t="s">
        <v>34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38</v>
      </c>
      <c r="BM9" s="39"/>
      <c r="BN9" s="46" t="s">
        <v>39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1.91</v>
      </c>
      <c r="Q10" s="7"/>
      <c r="R10" s="7"/>
      <c r="S10" s="7"/>
      <c r="T10" s="7"/>
      <c r="U10" s="7"/>
      <c r="V10" s="7"/>
      <c r="W10" s="7">
        <f>データ!Q6</f>
        <v>58.98</v>
      </c>
      <c r="X10" s="7"/>
      <c r="Y10" s="7"/>
      <c r="Z10" s="7"/>
      <c r="AA10" s="7"/>
      <c r="AB10" s="7"/>
      <c r="AC10" s="7"/>
      <c r="AD10" s="22">
        <f>データ!R6</f>
        <v>2100</v>
      </c>
      <c r="AE10" s="22"/>
      <c r="AF10" s="22"/>
      <c r="AG10" s="22"/>
      <c r="AH10" s="22"/>
      <c r="AI10" s="22"/>
      <c r="AJ10" s="22"/>
      <c r="AK10" s="2"/>
      <c r="AL10" s="22">
        <f>データ!V6</f>
        <v>97</v>
      </c>
      <c r="AM10" s="22"/>
      <c r="AN10" s="22"/>
      <c r="AO10" s="22"/>
      <c r="AP10" s="22"/>
      <c r="AQ10" s="22"/>
      <c r="AR10" s="22"/>
      <c r="AS10" s="22"/>
      <c r="AT10" s="7">
        <f>データ!W6</f>
        <v>0.54</v>
      </c>
      <c r="AU10" s="7"/>
      <c r="AV10" s="7"/>
      <c r="AW10" s="7"/>
      <c r="AX10" s="7"/>
      <c r="AY10" s="7"/>
      <c r="AZ10" s="7"/>
      <c r="BA10" s="7"/>
      <c r="BB10" s="7">
        <f>データ!X6</f>
        <v>179.63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41</v>
      </c>
      <c r="BM10" s="40"/>
      <c r="BN10" s="47" t="s">
        <v>33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42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89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45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47</v>
      </c>
    </row>
    <row r="84" spans="1:78">
      <c r="C84" s="2"/>
    </row>
    <row r="85" spans="1:78" hidden="1">
      <c r="B85" s="12" t="s">
        <v>48</v>
      </c>
      <c r="C85" s="12"/>
      <c r="D85" s="12"/>
      <c r="E85" s="12" t="s">
        <v>49</v>
      </c>
      <c r="F85" s="12" t="s">
        <v>51</v>
      </c>
      <c r="G85" s="12" t="s">
        <v>52</v>
      </c>
      <c r="H85" s="12" t="s">
        <v>46</v>
      </c>
      <c r="I85" s="12" t="s">
        <v>12</v>
      </c>
      <c r="J85" s="12" t="s">
        <v>53</v>
      </c>
      <c r="K85" s="12" t="s">
        <v>54</v>
      </c>
      <c r="L85" s="12" t="s">
        <v>36</v>
      </c>
      <c r="M85" s="12" t="s">
        <v>40</v>
      </c>
      <c r="N85" s="12" t="s">
        <v>55</v>
      </c>
      <c r="O85" s="12" t="s">
        <v>56</v>
      </c>
    </row>
    <row r="86" spans="1:78" hidden="1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【1,209.40】</v>
      </c>
      <c r="I86" s="12" t="str">
        <f>データ!CA6</f>
        <v>【74.48】</v>
      </c>
      <c r="J86" s="12" t="str">
        <f>データ!CL6</f>
        <v>【219.46】</v>
      </c>
      <c r="K86" s="12" t="str">
        <f>データ!CW6</f>
        <v>【42.82】</v>
      </c>
      <c r="L86" s="12" t="str">
        <f>データ!DH6</f>
        <v>【83.36】</v>
      </c>
      <c r="M86" s="12" t="s">
        <v>43</v>
      </c>
      <c r="N86" s="12" t="s">
        <v>43</v>
      </c>
      <c r="O86" s="12" t="str">
        <f>データ!EO6</f>
        <v>【0.12】</v>
      </c>
    </row>
  </sheetData>
  <sheetProtection algorithmName="SHA-512" hashValue="WJGyFDJ0PLWVRjUW1+VwYHMM4M/7te9BCqBBiJDAb3+XhklyX2dv7Tr824vksi6IpPR0kjinNiQap428lpnEzQ==" saltValue="KQRHM3aUzSJ7h7r7TKuT7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5">
      <c r="A2" s="60" t="s">
        <v>60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21</v>
      </c>
      <c r="B3" s="62" t="s">
        <v>37</v>
      </c>
      <c r="C3" s="62" t="s">
        <v>62</v>
      </c>
      <c r="D3" s="62" t="s">
        <v>63</v>
      </c>
      <c r="E3" s="62" t="s">
        <v>7</v>
      </c>
      <c r="F3" s="62" t="s">
        <v>6</v>
      </c>
      <c r="G3" s="62" t="s">
        <v>26</v>
      </c>
      <c r="H3" s="68" t="s">
        <v>59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57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10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5">
      <c r="A4" s="60" t="s">
        <v>64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28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50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31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66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17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65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0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67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68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69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70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5">
      <c r="A5" s="60" t="s">
        <v>71</v>
      </c>
      <c r="B5" s="64"/>
      <c r="C5" s="64"/>
      <c r="D5" s="64"/>
      <c r="E5" s="64"/>
      <c r="F5" s="64"/>
      <c r="G5" s="64"/>
      <c r="H5" s="70" t="s">
        <v>61</v>
      </c>
      <c r="I5" s="70" t="s">
        <v>72</v>
      </c>
      <c r="J5" s="70" t="s">
        <v>73</v>
      </c>
      <c r="K5" s="70" t="s">
        <v>74</v>
      </c>
      <c r="L5" s="70" t="s">
        <v>75</v>
      </c>
      <c r="M5" s="70" t="s">
        <v>8</v>
      </c>
      <c r="N5" s="70" t="s">
        <v>76</v>
      </c>
      <c r="O5" s="70" t="s">
        <v>77</v>
      </c>
      <c r="P5" s="70" t="s">
        <v>78</v>
      </c>
      <c r="Q5" s="70" t="s">
        <v>79</v>
      </c>
      <c r="R5" s="70" t="s">
        <v>80</v>
      </c>
      <c r="S5" s="70" t="s">
        <v>81</v>
      </c>
      <c r="T5" s="70" t="s">
        <v>82</v>
      </c>
      <c r="U5" s="70" t="s">
        <v>1</v>
      </c>
      <c r="V5" s="70" t="s">
        <v>3</v>
      </c>
      <c r="W5" s="70" t="s">
        <v>83</v>
      </c>
      <c r="X5" s="70" t="s">
        <v>84</v>
      </c>
      <c r="Y5" s="70" t="s">
        <v>85</v>
      </c>
      <c r="Z5" s="70" t="s">
        <v>86</v>
      </c>
      <c r="AA5" s="70" t="s">
        <v>87</v>
      </c>
      <c r="AB5" s="70" t="s">
        <v>88</v>
      </c>
      <c r="AC5" s="70" t="s">
        <v>90</v>
      </c>
      <c r="AD5" s="70" t="s">
        <v>91</v>
      </c>
      <c r="AE5" s="70" t="s">
        <v>93</v>
      </c>
      <c r="AF5" s="70" t="s">
        <v>94</v>
      </c>
      <c r="AG5" s="70" t="s">
        <v>95</v>
      </c>
      <c r="AH5" s="70" t="s">
        <v>96</v>
      </c>
      <c r="AI5" s="70" t="s">
        <v>48</v>
      </c>
      <c r="AJ5" s="70" t="s">
        <v>85</v>
      </c>
      <c r="AK5" s="70" t="s">
        <v>86</v>
      </c>
      <c r="AL5" s="70" t="s">
        <v>87</v>
      </c>
      <c r="AM5" s="70" t="s">
        <v>88</v>
      </c>
      <c r="AN5" s="70" t="s">
        <v>90</v>
      </c>
      <c r="AO5" s="70" t="s">
        <v>91</v>
      </c>
      <c r="AP5" s="70" t="s">
        <v>93</v>
      </c>
      <c r="AQ5" s="70" t="s">
        <v>94</v>
      </c>
      <c r="AR5" s="70" t="s">
        <v>95</v>
      </c>
      <c r="AS5" s="70" t="s">
        <v>96</v>
      </c>
      <c r="AT5" s="70" t="s">
        <v>92</v>
      </c>
      <c r="AU5" s="70" t="s">
        <v>85</v>
      </c>
      <c r="AV5" s="70" t="s">
        <v>86</v>
      </c>
      <c r="AW5" s="70" t="s">
        <v>87</v>
      </c>
      <c r="AX5" s="70" t="s">
        <v>88</v>
      </c>
      <c r="AY5" s="70" t="s">
        <v>90</v>
      </c>
      <c r="AZ5" s="70" t="s">
        <v>91</v>
      </c>
      <c r="BA5" s="70" t="s">
        <v>93</v>
      </c>
      <c r="BB5" s="70" t="s">
        <v>94</v>
      </c>
      <c r="BC5" s="70" t="s">
        <v>95</v>
      </c>
      <c r="BD5" s="70" t="s">
        <v>96</v>
      </c>
      <c r="BE5" s="70" t="s">
        <v>92</v>
      </c>
      <c r="BF5" s="70" t="s">
        <v>85</v>
      </c>
      <c r="BG5" s="70" t="s">
        <v>86</v>
      </c>
      <c r="BH5" s="70" t="s">
        <v>87</v>
      </c>
      <c r="BI5" s="70" t="s">
        <v>88</v>
      </c>
      <c r="BJ5" s="70" t="s">
        <v>90</v>
      </c>
      <c r="BK5" s="70" t="s">
        <v>91</v>
      </c>
      <c r="BL5" s="70" t="s">
        <v>93</v>
      </c>
      <c r="BM5" s="70" t="s">
        <v>94</v>
      </c>
      <c r="BN5" s="70" t="s">
        <v>95</v>
      </c>
      <c r="BO5" s="70" t="s">
        <v>96</v>
      </c>
      <c r="BP5" s="70" t="s">
        <v>92</v>
      </c>
      <c r="BQ5" s="70" t="s">
        <v>85</v>
      </c>
      <c r="BR5" s="70" t="s">
        <v>86</v>
      </c>
      <c r="BS5" s="70" t="s">
        <v>87</v>
      </c>
      <c r="BT5" s="70" t="s">
        <v>88</v>
      </c>
      <c r="BU5" s="70" t="s">
        <v>90</v>
      </c>
      <c r="BV5" s="70" t="s">
        <v>91</v>
      </c>
      <c r="BW5" s="70" t="s">
        <v>93</v>
      </c>
      <c r="BX5" s="70" t="s">
        <v>94</v>
      </c>
      <c r="BY5" s="70" t="s">
        <v>95</v>
      </c>
      <c r="BZ5" s="70" t="s">
        <v>96</v>
      </c>
      <c r="CA5" s="70" t="s">
        <v>92</v>
      </c>
      <c r="CB5" s="70" t="s">
        <v>85</v>
      </c>
      <c r="CC5" s="70" t="s">
        <v>86</v>
      </c>
      <c r="CD5" s="70" t="s">
        <v>87</v>
      </c>
      <c r="CE5" s="70" t="s">
        <v>88</v>
      </c>
      <c r="CF5" s="70" t="s">
        <v>90</v>
      </c>
      <c r="CG5" s="70" t="s">
        <v>91</v>
      </c>
      <c r="CH5" s="70" t="s">
        <v>93</v>
      </c>
      <c r="CI5" s="70" t="s">
        <v>94</v>
      </c>
      <c r="CJ5" s="70" t="s">
        <v>95</v>
      </c>
      <c r="CK5" s="70" t="s">
        <v>96</v>
      </c>
      <c r="CL5" s="70" t="s">
        <v>92</v>
      </c>
      <c r="CM5" s="70" t="s">
        <v>85</v>
      </c>
      <c r="CN5" s="70" t="s">
        <v>86</v>
      </c>
      <c r="CO5" s="70" t="s">
        <v>87</v>
      </c>
      <c r="CP5" s="70" t="s">
        <v>88</v>
      </c>
      <c r="CQ5" s="70" t="s">
        <v>90</v>
      </c>
      <c r="CR5" s="70" t="s">
        <v>91</v>
      </c>
      <c r="CS5" s="70" t="s">
        <v>93</v>
      </c>
      <c r="CT5" s="70" t="s">
        <v>94</v>
      </c>
      <c r="CU5" s="70" t="s">
        <v>95</v>
      </c>
      <c r="CV5" s="70" t="s">
        <v>96</v>
      </c>
      <c r="CW5" s="70" t="s">
        <v>92</v>
      </c>
      <c r="CX5" s="70" t="s">
        <v>85</v>
      </c>
      <c r="CY5" s="70" t="s">
        <v>86</v>
      </c>
      <c r="CZ5" s="70" t="s">
        <v>87</v>
      </c>
      <c r="DA5" s="70" t="s">
        <v>88</v>
      </c>
      <c r="DB5" s="70" t="s">
        <v>90</v>
      </c>
      <c r="DC5" s="70" t="s">
        <v>91</v>
      </c>
      <c r="DD5" s="70" t="s">
        <v>93</v>
      </c>
      <c r="DE5" s="70" t="s">
        <v>94</v>
      </c>
      <c r="DF5" s="70" t="s">
        <v>95</v>
      </c>
      <c r="DG5" s="70" t="s">
        <v>96</v>
      </c>
      <c r="DH5" s="70" t="s">
        <v>92</v>
      </c>
      <c r="DI5" s="70" t="s">
        <v>85</v>
      </c>
      <c r="DJ5" s="70" t="s">
        <v>86</v>
      </c>
      <c r="DK5" s="70" t="s">
        <v>87</v>
      </c>
      <c r="DL5" s="70" t="s">
        <v>88</v>
      </c>
      <c r="DM5" s="70" t="s">
        <v>90</v>
      </c>
      <c r="DN5" s="70" t="s">
        <v>91</v>
      </c>
      <c r="DO5" s="70" t="s">
        <v>93</v>
      </c>
      <c r="DP5" s="70" t="s">
        <v>94</v>
      </c>
      <c r="DQ5" s="70" t="s">
        <v>95</v>
      </c>
      <c r="DR5" s="70" t="s">
        <v>96</v>
      </c>
      <c r="DS5" s="70" t="s">
        <v>92</v>
      </c>
      <c r="DT5" s="70" t="s">
        <v>85</v>
      </c>
      <c r="DU5" s="70" t="s">
        <v>86</v>
      </c>
      <c r="DV5" s="70" t="s">
        <v>87</v>
      </c>
      <c r="DW5" s="70" t="s">
        <v>88</v>
      </c>
      <c r="DX5" s="70" t="s">
        <v>90</v>
      </c>
      <c r="DY5" s="70" t="s">
        <v>91</v>
      </c>
      <c r="DZ5" s="70" t="s">
        <v>93</v>
      </c>
      <c r="EA5" s="70" t="s">
        <v>94</v>
      </c>
      <c r="EB5" s="70" t="s">
        <v>95</v>
      </c>
      <c r="EC5" s="70" t="s">
        <v>96</v>
      </c>
      <c r="ED5" s="70" t="s">
        <v>92</v>
      </c>
      <c r="EE5" s="70" t="s">
        <v>85</v>
      </c>
      <c r="EF5" s="70" t="s">
        <v>86</v>
      </c>
      <c r="EG5" s="70" t="s">
        <v>87</v>
      </c>
      <c r="EH5" s="70" t="s">
        <v>88</v>
      </c>
      <c r="EI5" s="70" t="s">
        <v>90</v>
      </c>
      <c r="EJ5" s="70" t="s">
        <v>91</v>
      </c>
      <c r="EK5" s="70" t="s">
        <v>93</v>
      </c>
      <c r="EL5" s="70" t="s">
        <v>94</v>
      </c>
      <c r="EM5" s="70" t="s">
        <v>95</v>
      </c>
      <c r="EN5" s="70" t="s">
        <v>96</v>
      </c>
      <c r="EO5" s="70" t="s">
        <v>92</v>
      </c>
    </row>
    <row r="6" spans="1:145" s="59" customFormat="1">
      <c r="A6" s="60" t="s">
        <v>97</v>
      </c>
      <c r="B6" s="65">
        <f t="shared" ref="B6:X6" si="1">B7</f>
        <v>2018</v>
      </c>
      <c r="C6" s="65">
        <f t="shared" si="1"/>
        <v>50008</v>
      </c>
      <c r="D6" s="65">
        <f t="shared" si="1"/>
        <v>47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秋田県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1.91</v>
      </c>
      <c r="Q6" s="73">
        <f t="shared" si="1"/>
        <v>58.98</v>
      </c>
      <c r="R6" s="73">
        <f t="shared" si="1"/>
        <v>2100</v>
      </c>
      <c r="S6" s="73">
        <f t="shared" si="1"/>
        <v>1000223</v>
      </c>
      <c r="T6" s="73">
        <f t="shared" si="1"/>
        <v>11637.52</v>
      </c>
      <c r="U6" s="73">
        <f t="shared" si="1"/>
        <v>85.95</v>
      </c>
      <c r="V6" s="73">
        <f t="shared" si="1"/>
        <v>97</v>
      </c>
      <c r="W6" s="73">
        <f t="shared" si="1"/>
        <v>0.54</v>
      </c>
      <c r="X6" s="73">
        <f t="shared" si="1"/>
        <v>179.63</v>
      </c>
      <c r="Y6" s="81">
        <f t="shared" ref="Y6:AH6" si="2">IF(Y7="",NA(),Y7)</f>
        <v>64.12</v>
      </c>
      <c r="Z6" s="81">
        <f t="shared" si="2"/>
        <v>61.78</v>
      </c>
      <c r="AA6" s="81">
        <f t="shared" si="2"/>
        <v>61.75</v>
      </c>
      <c r="AB6" s="81">
        <f t="shared" si="2"/>
        <v>62.05</v>
      </c>
      <c r="AC6" s="81">
        <f t="shared" si="2"/>
        <v>65.78</v>
      </c>
      <c r="AD6" s="73" t="e">
        <f t="shared" si="2"/>
        <v>#N/A</v>
      </c>
      <c r="AE6" s="73" t="e">
        <f t="shared" si="2"/>
        <v>#N/A</v>
      </c>
      <c r="AF6" s="73" t="e">
        <f t="shared" si="2"/>
        <v>#N/A</v>
      </c>
      <c r="AG6" s="73" t="e">
        <f t="shared" si="2"/>
        <v>#N/A</v>
      </c>
      <c r="AH6" s="73" t="e">
        <f t="shared" si="2"/>
        <v>#N/A</v>
      </c>
      <c r="AI6" s="73" t="str">
        <f>IF(AI7="","",IF(AI7="-","【-】","【"&amp;SUBSTITUTE(TEXT(AI7,"#,##0.00"),"-","△")&amp;"】"))</f>
        <v/>
      </c>
      <c r="AJ6" s="73" t="e">
        <f t="shared" ref="AJ6:AS6" si="3">IF(AJ7="",NA(),AJ7)</f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e">
        <f t="shared" si="3"/>
        <v>#N/A</v>
      </c>
      <c r="AT6" s="73" t="str">
        <f>IF(AT7="","",IF(AT7="-","【-】","【"&amp;SUBSTITUTE(TEXT(AT7,"#,##0.00"),"-","△")&amp;"】"))</f>
        <v/>
      </c>
      <c r="AU6" s="73" t="e">
        <f t="shared" ref="AU6:BD6" si="4">IF(AU7="",NA(),AU7)</f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e">
        <f t="shared" si="4"/>
        <v>#N/A</v>
      </c>
      <c r="BE6" s="73" t="str">
        <f>IF(BE7="","",IF(BE7="-","【-】","【"&amp;SUBSTITUTE(TEXT(BE7,"#,##0.00"),"-","△")&amp;"】"))</f>
        <v/>
      </c>
      <c r="BF6" s="81">
        <f t="shared" ref="BF6:BO6" si="5">IF(BF7="",NA(),BF7)</f>
        <v>3328.32</v>
      </c>
      <c r="BG6" s="81">
        <f t="shared" si="5"/>
        <v>2940.33</v>
      </c>
      <c r="BH6" s="81">
        <f t="shared" si="5"/>
        <v>1933.32</v>
      </c>
      <c r="BI6" s="81">
        <f t="shared" si="5"/>
        <v>1726.19</v>
      </c>
      <c r="BJ6" s="81">
        <f t="shared" si="5"/>
        <v>1553.36</v>
      </c>
      <c r="BK6" s="81">
        <f t="shared" si="5"/>
        <v>1436</v>
      </c>
      <c r="BL6" s="81">
        <f t="shared" si="5"/>
        <v>1434.89</v>
      </c>
      <c r="BM6" s="81">
        <f t="shared" si="5"/>
        <v>1298.9100000000001</v>
      </c>
      <c r="BN6" s="81">
        <f t="shared" si="5"/>
        <v>1243.71</v>
      </c>
      <c r="BO6" s="81">
        <f t="shared" si="5"/>
        <v>1194.1500000000001</v>
      </c>
      <c r="BP6" s="73" t="str">
        <f>IF(BP7="","",IF(BP7="-","【-】","【"&amp;SUBSTITUTE(TEXT(BP7,"#,##0.00"),"-","△")&amp;"】"))</f>
        <v>【1,209.40】</v>
      </c>
      <c r="BQ6" s="81">
        <f t="shared" ref="BQ6:BZ6" si="6">IF(BQ7="",NA(),BQ7)</f>
        <v>9.61</v>
      </c>
      <c r="BR6" s="81">
        <f t="shared" si="6"/>
        <v>11.3</v>
      </c>
      <c r="BS6" s="81">
        <f t="shared" si="6"/>
        <v>10.61</v>
      </c>
      <c r="BT6" s="81">
        <f t="shared" si="6"/>
        <v>11.34</v>
      </c>
      <c r="BU6" s="81">
        <f t="shared" si="6"/>
        <v>10.5</v>
      </c>
      <c r="BV6" s="81">
        <f t="shared" si="6"/>
        <v>66.56</v>
      </c>
      <c r="BW6" s="81">
        <f t="shared" si="6"/>
        <v>66.22</v>
      </c>
      <c r="BX6" s="81">
        <f t="shared" si="6"/>
        <v>69.87</v>
      </c>
      <c r="BY6" s="81">
        <f t="shared" si="6"/>
        <v>74.3</v>
      </c>
      <c r="BZ6" s="81">
        <f t="shared" si="6"/>
        <v>72.260000000000005</v>
      </c>
      <c r="CA6" s="73" t="str">
        <f>IF(CA7="","",IF(CA7="-","【-】","【"&amp;SUBSTITUTE(TEXT(CA7,"#,##0.00"),"-","△")&amp;"】"))</f>
        <v>【74.48】</v>
      </c>
      <c r="CB6" s="81">
        <f t="shared" ref="CB6:CK6" si="7">IF(CB7="",NA(),CB7)</f>
        <v>2413.9</v>
      </c>
      <c r="CC6" s="81">
        <f t="shared" si="7"/>
        <v>2065.0300000000002</v>
      </c>
      <c r="CD6" s="81">
        <f t="shared" si="7"/>
        <v>2245.59</v>
      </c>
      <c r="CE6" s="81">
        <f t="shared" si="7"/>
        <v>2105.94</v>
      </c>
      <c r="CF6" s="81">
        <f t="shared" si="7"/>
        <v>2293.12</v>
      </c>
      <c r="CG6" s="81">
        <f t="shared" si="7"/>
        <v>244.29</v>
      </c>
      <c r="CH6" s="81">
        <f t="shared" si="7"/>
        <v>246.72</v>
      </c>
      <c r="CI6" s="81">
        <f t="shared" si="7"/>
        <v>234.96</v>
      </c>
      <c r="CJ6" s="81">
        <f t="shared" si="7"/>
        <v>221.81</v>
      </c>
      <c r="CK6" s="81">
        <f t="shared" si="7"/>
        <v>230.02</v>
      </c>
      <c r="CL6" s="73" t="str">
        <f>IF(CL7="","",IF(CL7="-","【-】","【"&amp;SUBSTITUTE(TEXT(CL7,"#,##0.00"),"-","△")&amp;"】"))</f>
        <v>【219.46】</v>
      </c>
      <c r="CM6" s="81" t="str">
        <f t="shared" ref="CM6:CV6" si="8">IF(CM7="",NA(),CM7)</f>
        <v>-</v>
      </c>
      <c r="CN6" s="81" t="str">
        <f t="shared" si="8"/>
        <v>-</v>
      </c>
      <c r="CO6" s="81" t="str">
        <f t="shared" si="8"/>
        <v>-</v>
      </c>
      <c r="CP6" s="81" t="str">
        <f t="shared" si="8"/>
        <v>-</v>
      </c>
      <c r="CQ6" s="81" t="str">
        <f t="shared" si="8"/>
        <v>-</v>
      </c>
      <c r="CR6" s="81">
        <f t="shared" si="8"/>
        <v>43.58</v>
      </c>
      <c r="CS6" s="81">
        <f t="shared" si="8"/>
        <v>41.35</v>
      </c>
      <c r="CT6" s="81">
        <f t="shared" si="8"/>
        <v>42.9</v>
      </c>
      <c r="CU6" s="81">
        <f t="shared" si="8"/>
        <v>43.36</v>
      </c>
      <c r="CV6" s="81">
        <f t="shared" si="8"/>
        <v>42.56</v>
      </c>
      <c r="CW6" s="73" t="str">
        <f>IF(CW7="","",IF(CW7="-","【-】","【"&amp;SUBSTITUTE(TEXT(CW7,"#,##0.00"),"-","△")&amp;"】"))</f>
        <v>【42.82】</v>
      </c>
      <c r="CX6" s="81">
        <f t="shared" ref="CX6:DG6" si="9">IF(CX7="",NA(),CX7)</f>
        <v>92.97</v>
      </c>
      <c r="CY6" s="81">
        <f t="shared" si="9"/>
        <v>91.96</v>
      </c>
      <c r="CZ6" s="81">
        <f t="shared" si="9"/>
        <v>88.29</v>
      </c>
      <c r="DA6" s="81">
        <f t="shared" si="9"/>
        <v>95.7</v>
      </c>
      <c r="DB6" s="81">
        <f t="shared" si="9"/>
        <v>91.75</v>
      </c>
      <c r="DC6" s="81">
        <f t="shared" si="9"/>
        <v>82.35</v>
      </c>
      <c r="DD6" s="81">
        <f t="shared" si="9"/>
        <v>82.9</v>
      </c>
      <c r="DE6" s="81">
        <f t="shared" si="9"/>
        <v>83.5</v>
      </c>
      <c r="DF6" s="81">
        <f t="shared" si="9"/>
        <v>83.06</v>
      </c>
      <c r="DG6" s="81">
        <f t="shared" si="9"/>
        <v>83.32</v>
      </c>
      <c r="DH6" s="73" t="str">
        <f>IF(DH7="","",IF(DH7="-","【-】","【"&amp;SUBSTITUTE(TEXT(DH7,"#,##0.00"),"-","△")&amp;"】"))</f>
        <v>【83.36】</v>
      </c>
      <c r="DI6" s="73" t="e">
        <f t="shared" ref="DI6:DR6" si="10">IF(DI7="",NA(),DI7)</f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e">
        <f t="shared" si="10"/>
        <v>#N/A</v>
      </c>
      <c r="DS6" s="73" t="str">
        <f>IF(DS7="","",IF(DS7="-","【-】","【"&amp;SUBSTITUTE(TEXT(DS7,"#,##0.00"),"-","△")&amp;"】"))</f>
        <v/>
      </c>
      <c r="DT6" s="73" t="e">
        <f t="shared" ref="DT6:EC6" si="11">IF(DT7="",NA(),DT7)</f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e">
        <f t="shared" si="11"/>
        <v>#N/A</v>
      </c>
      <c r="ED6" s="73" t="str">
        <f>IF(ED7="","",IF(ED7="-","【-】","【"&amp;SUBSTITUTE(TEXT(ED7,"#,##0.00"),"-","△")&amp;"】"))</f>
        <v/>
      </c>
      <c r="EE6" s="73">
        <f t="shared" ref="EE6:EN6" si="12">IF(EE7="",NA(),EE7)</f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4.e-002</v>
      </c>
      <c r="EK6" s="81">
        <f t="shared" si="12"/>
        <v>7.0000000000000007e-002</v>
      </c>
      <c r="EL6" s="81">
        <f t="shared" si="12"/>
        <v>9.e-002</v>
      </c>
      <c r="EM6" s="81">
        <f t="shared" si="12"/>
        <v>9.e-002</v>
      </c>
      <c r="EN6" s="81">
        <f t="shared" si="12"/>
        <v>0.13</v>
      </c>
      <c r="EO6" s="73" t="str">
        <f>IF(EO7="","",IF(EO7="-","【-】","【"&amp;SUBSTITUTE(TEXT(EO7,"#,##0.00"),"-","△")&amp;"】"))</f>
        <v>【0.12】</v>
      </c>
    </row>
    <row r="7" spans="1:145" s="59" customFormat="1">
      <c r="A7" s="60"/>
      <c r="B7" s="66">
        <v>2018</v>
      </c>
      <c r="C7" s="66">
        <v>50008</v>
      </c>
      <c r="D7" s="66">
        <v>47</v>
      </c>
      <c r="E7" s="66">
        <v>17</v>
      </c>
      <c r="F7" s="66">
        <v>4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14</v>
      </c>
      <c r="L7" s="66" t="s">
        <v>101</v>
      </c>
      <c r="M7" s="66" t="s">
        <v>102</v>
      </c>
      <c r="N7" s="74" t="s">
        <v>43</v>
      </c>
      <c r="O7" s="74" t="s">
        <v>103</v>
      </c>
      <c r="P7" s="74">
        <v>1.91</v>
      </c>
      <c r="Q7" s="74">
        <v>58.98</v>
      </c>
      <c r="R7" s="74">
        <v>2100</v>
      </c>
      <c r="S7" s="74">
        <v>1000223</v>
      </c>
      <c r="T7" s="74">
        <v>11637.52</v>
      </c>
      <c r="U7" s="74">
        <v>85.95</v>
      </c>
      <c r="V7" s="74">
        <v>97</v>
      </c>
      <c r="W7" s="74">
        <v>0.54</v>
      </c>
      <c r="X7" s="74">
        <v>179.63</v>
      </c>
      <c r="Y7" s="74">
        <v>64.12</v>
      </c>
      <c r="Z7" s="74">
        <v>61.78</v>
      </c>
      <c r="AA7" s="74">
        <v>61.75</v>
      </c>
      <c r="AB7" s="74">
        <v>62.05</v>
      </c>
      <c r="AC7" s="74">
        <v>65.78</v>
      </c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>
        <v>3328.32</v>
      </c>
      <c r="BG7" s="74">
        <v>2940.33</v>
      </c>
      <c r="BH7" s="74">
        <v>1933.32</v>
      </c>
      <c r="BI7" s="74">
        <v>1726.19</v>
      </c>
      <c r="BJ7" s="74">
        <v>1553.36</v>
      </c>
      <c r="BK7" s="74">
        <v>1436</v>
      </c>
      <c r="BL7" s="74">
        <v>1434.89</v>
      </c>
      <c r="BM7" s="74">
        <v>1298.9100000000001</v>
      </c>
      <c r="BN7" s="74">
        <v>1243.71</v>
      </c>
      <c r="BO7" s="74">
        <v>1194.1500000000001</v>
      </c>
      <c r="BP7" s="74">
        <v>1209.4000000000001</v>
      </c>
      <c r="BQ7" s="74">
        <v>9.61</v>
      </c>
      <c r="BR7" s="74">
        <v>11.3</v>
      </c>
      <c r="BS7" s="74">
        <v>10.61</v>
      </c>
      <c r="BT7" s="74">
        <v>11.34</v>
      </c>
      <c r="BU7" s="74">
        <v>10.5</v>
      </c>
      <c r="BV7" s="74">
        <v>66.56</v>
      </c>
      <c r="BW7" s="74">
        <v>66.22</v>
      </c>
      <c r="BX7" s="74">
        <v>69.87</v>
      </c>
      <c r="BY7" s="74">
        <v>74.3</v>
      </c>
      <c r="BZ7" s="74">
        <v>72.260000000000005</v>
      </c>
      <c r="CA7" s="74">
        <v>74.48</v>
      </c>
      <c r="CB7" s="74">
        <v>2413.9</v>
      </c>
      <c r="CC7" s="74">
        <v>2065.0300000000002</v>
      </c>
      <c r="CD7" s="74">
        <v>2245.59</v>
      </c>
      <c r="CE7" s="74">
        <v>2105.94</v>
      </c>
      <c r="CF7" s="74">
        <v>2293.12</v>
      </c>
      <c r="CG7" s="74">
        <v>244.29</v>
      </c>
      <c r="CH7" s="74">
        <v>246.72</v>
      </c>
      <c r="CI7" s="74">
        <v>234.96</v>
      </c>
      <c r="CJ7" s="74">
        <v>221.81</v>
      </c>
      <c r="CK7" s="74">
        <v>230.02</v>
      </c>
      <c r="CL7" s="74">
        <v>219.46</v>
      </c>
      <c r="CM7" s="74" t="s">
        <v>43</v>
      </c>
      <c r="CN7" s="74" t="s">
        <v>43</v>
      </c>
      <c r="CO7" s="74" t="s">
        <v>43</v>
      </c>
      <c r="CP7" s="74" t="s">
        <v>43</v>
      </c>
      <c r="CQ7" s="74" t="s">
        <v>43</v>
      </c>
      <c r="CR7" s="74">
        <v>43.58</v>
      </c>
      <c r="CS7" s="74">
        <v>41.35</v>
      </c>
      <c r="CT7" s="74">
        <v>42.9</v>
      </c>
      <c r="CU7" s="74">
        <v>43.36</v>
      </c>
      <c r="CV7" s="74">
        <v>42.56</v>
      </c>
      <c r="CW7" s="74">
        <v>42.82</v>
      </c>
      <c r="CX7" s="74">
        <v>92.97</v>
      </c>
      <c r="CY7" s="74">
        <v>91.96</v>
      </c>
      <c r="CZ7" s="74">
        <v>88.29</v>
      </c>
      <c r="DA7" s="74">
        <v>95.7</v>
      </c>
      <c r="DB7" s="74">
        <v>91.75</v>
      </c>
      <c r="DC7" s="74">
        <v>82.35</v>
      </c>
      <c r="DD7" s="74">
        <v>82.9</v>
      </c>
      <c r="DE7" s="74">
        <v>83.5</v>
      </c>
      <c r="DF7" s="74">
        <v>83.06</v>
      </c>
      <c r="DG7" s="74">
        <v>83.32</v>
      </c>
      <c r="DH7" s="74">
        <v>83.36</v>
      </c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>
        <v>0</v>
      </c>
      <c r="EF7" s="74">
        <v>0</v>
      </c>
      <c r="EG7" s="74">
        <v>0</v>
      </c>
      <c r="EH7" s="74">
        <v>0</v>
      </c>
      <c r="EI7" s="74">
        <v>0</v>
      </c>
      <c r="EJ7" s="74">
        <v>4.e-002</v>
      </c>
      <c r="EK7" s="74">
        <v>7.0000000000000007e-002</v>
      </c>
      <c r="EL7" s="74">
        <v>9.e-002</v>
      </c>
      <c r="EM7" s="74">
        <v>9.e-002</v>
      </c>
      <c r="EN7" s="74">
        <v>0.13</v>
      </c>
      <c r="EO7" s="74">
        <v>0.12</v>
      </c>
    </row>
    <row r="8" spans="1:145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</row>
    <row r="9" spans="1:145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5">
      <c r="A10" s="61" t="s">
        <v>37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大石　浩司</cp:lastModifiedBy>
  <dcterms:created xsi:type="dcterms:W3CDTF">2019-12-05T05:10:21Z</dcterms:created>
  <dcterms:modified xsi:type="dcterms:W3CDTF">2020-01-28T04:15:46Z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2020-01-28T04:15:46Z</vt:filetime>
  </property>
</Properties>
</file>