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nassomu\common-somu\05 財務担当\16 各種調査・照会\31年度\財政課\R020110_公営企業に係る経営比較分析表（平成30年度決算）の分析等について\依頼\ダウンロード\【経営比較分析表】2018_060003_46_040\"/>
    </mc:Choice>
  </mc:AlternateContent>
  <xr:revisionPtr revIDLastSave="0" documentId="13_ncr:1_{BB16A48F-592B-49A0-9690-C26DEF27B747}" xr6:coauthVersionLast="36" xr6:coauthVersionMax="36" xr10:uidLastSave="{00000000-0000-0000-0000-000000000000}"/>
  <workbookProtection workbookAlgorithmName="SHA-512" workbookHashValue="t5TZR1wIvDL8YvxpMgNom6/hii+XoL6yemuIkriGDQIq5U36dYE6TdiIil2LUyX9mJ3FVS0cHVz+bD5dd8w5Fw==" workbookSaltValue="1ly1YnaXZJf57FT1kV5VtA==" workbookSpinCount="100000" lockStructure="1"/>
  <bookViews>
    <workbookView xWindow="0" yWindow="0" windowWidth="15365" windowHeight="763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T12" i="5" s="1"/>
  <c r="HR8" i="5"/>
  <c r="HI8" i="5"/>
  <c r="HJ12" i="5" s="1"/>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D8" i="5" s="1"/>
  <c r="L6" i="5"/>
  <c r="K6" i="5"/>
  <c r="J3" i="4" s="1"/>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B5" i="4"/>
  <c r="N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N11" i="4"/>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K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C12"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I12" i="5"/>
  <c r="IC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F11" i="4"/>
  <c r="MA10" i="5"/>
  <c r="KL10" i="5"/>
  <c r="IX10" i="5"/>
  <c r="HI10" i="5"/>
  <c r="FT10" i="5"/>
  <c r="EE10" i="5"/>
  <c r="CP10" i="5"/>
  <c r="AY10" i="5"/>
  <c r="FB18" i="5"/>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K18" i="5"/>
  <c r="FN18" i="5"/>
  <c r="FJ18" i="5"/>
  <c r="FM18" i="5"/>
  <c r="FL18" i="5"/>
  <c r="FN12" i="5"/>
  <c r="FJ12" i="5"/>
  <c r="FM12" i="5"/>
  <c r="FL12" i="5"/>
  <c r="FK12"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X18" i="5"/>
  <c r="FT18" i="5"/>
  <c r="FW18" i="5"/>
  <c r="FV18" i="5"/>
  <c r="FU18" i="5"/>
  <c r="FW12" i="5"/>
  <c r="FV12" i="5"/>
  <c r="FU12" i="5"/>
  <c r="FX12" i="5"/>
  <c r="FT12" i="5"/>
</calcChain>
</file>

<file path=xl/sharedStrings.xml><?xml version="1.0" encoding="utf-8"?>
<sst xmlns="http://schemas.openxmlformats.org/spreadsheetml/2006/main" count="900" uniqueCount="273">
  <si>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</si>
  <si>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</si>
  <si>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</si>
  <si>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</si>
  <si>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</si>
  <si>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</si>
  <si>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</si>
  <si>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</si>
  <si>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</si>
  <si>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</si>
  <si>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</si>
  <si>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</si>
  <si>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</si>
  <si>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</si>
  <si>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</si>
  <si>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</si>
  <si>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</si>
  <si>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</si>
  <si>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</si>
  <si>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</si>
  <si>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</si>
  <si>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</si>
  <si>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</si>
  <si>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</si>
  <si>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</si>
  <si>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</si>
  <si>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</si>
  <si>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</si>
  <si>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</si>
  <si>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</si>
  <si>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</si>
  <si>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</si>
  <si>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</si>
  <si>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</si>
  <si>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</si>
  <si>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</si>
  <si>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</si>
  <si>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</si>
  <si>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</si>
  <si>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</si>
  <si>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</si>
  <si>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</si>
  <si>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</si>
  <si>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</si>
  <si>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</si>
  <si>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</si>
  <si>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</si>
  <si>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</si>
  <si>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</si>
  <si>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</si>
  <si>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</si>
  <si>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</si>
  <si>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</si>
  <si>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</si>
  <si>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</si>
  <si>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</si>
  <si>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</si>
  <si>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</si>
  <si>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</si>
  <si>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</si>
  <si>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</si>
  <si>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</si>
  <si>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</si>
  <si>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</si>
  <si>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</si>
  <si>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</si>
  <si>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</si>
  <si>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</si>
  <si>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</si>
  <si>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</si>
  <si>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</si>
  <si>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</si>
  <si>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</si>
  <si>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</si>
  <si>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</si>
  <si>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</si>
  <si>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</si>
  <si>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</si>
  <si>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</si>
  <si>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</si>
  <si>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</si>
  <si>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</si>
  <si>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</si>
  <si>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</si>
  <si>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</si>
  <si>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</si>
  <si>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</si>
  <si>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</si>
  <si>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</si>
  <si>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</si>
  <si>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</si>
  <si>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</si>
  <si>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</si>
  <si>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</si>
  <si>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</si>
  <si>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</si>
  <si>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</si>
  <si>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</si>
  <si>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</si>
  <si>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</si>
  <si>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</si>
  <si>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</si>
  <si>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</si>
  <si>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</si>
  <si>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</si>
  <si>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</si>
  <si>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</si>
  <si>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</si>
  <si>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</si>
  <si>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</si>
  <si>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</si>
  <si>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</si>
  <si>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</si>
  <si>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</si>
  <si>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</si>
  <si>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</si>
  <si>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060003</t>
  </si>
  <si>
    <t>46</t>
  </si>
  <si>
    <t>04</t>
  </si>
  <si>
    <t>0</t>
  </si>
  <si>
    <t>000</t>
  </si>
  <si>
    <t>山形県</t>
  </si>
  <si>
    <t>法適用</t>
  </si>
  <si>
    <t>電気事業</t>
  </si>
  <si>
    <t>自治体職員</t>
  </si>
  <si>
    <t>-</t>
  </si>
  <si>
    <t>令和２年３月31日　白川発電所、朝日川第一発電所、朝日川第二発電所、倉沢発電所、寿岡発電所、蘇岡発電所、温海川発電所、大沢川発電所、肘折発電所、鶴子発電所</t>
  </si>
  <si>
    <t>令和11年３月31日　横川発電所</t>
  </si>
  <si>
    <t>無</t>
  </si>
  <si>
    <t>東北電力株式会社、株式会社やまがた新電力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</si>
  <si>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</si>
  <si>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</si>
  <si>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</si>
  <si>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</si>
  <si>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</si>
  <si>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</si>
  <si>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</si>
  <si>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</si>
  <si>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</si>
  <si>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</si>
  <si>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</si>
  <si>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</si>
  <si>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</si>
  <si>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</si>
  <si>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</si>
  <si>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</si>
  <si>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</si>
  <si>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</si>
  <si>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</si>
  <si>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</si>
  <si>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</si>
  <si>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</si>
  <si>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</si>
  <si>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</si>
  <si>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</si>
  <si>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</si>
  <si>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</si>
  <si>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</si>
  <si>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</si>
  <si>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</si>
  <si>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</si>
  <si>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</si>
  <si>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</si>
  <si>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</si>
  <si>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</si>
  <si>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</si>
  <si>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</si>
  <si>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</si>
  <si>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</si>
  <si>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</si>
  <si>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</si>
  <si>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</si>
  <si>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</si>
  <si>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</si>
  <si>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</si>
  <si>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</si>
  <si>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</si>
  <si>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</si>
  <si>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</si>
  <si>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</si>
  <si>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</si>
  <si>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</si>
  <si>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</si>
  <si>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</si>
  <si>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</si>
  <si>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</si>
  <si>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</si>
  <si>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</si>
  <si>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</si>
  <si>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</si>
  <si>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</si>
  <si>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</si>
  <si>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</si>
  <si>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</si>
  <si>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</si>
  <si>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</si>
  <si>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</si>
  <si>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</si>
  <si>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</si>
  <si>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</si>
  <si>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</si>
  <si>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</si>
  <si>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</si>
  <si>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</si>
  <si>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</si>
  <si>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</si>
  <si>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</si>
  <si>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</si>
  <si>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</si>
  <si>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</si>
  <si>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</si>
  <si>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</si>
  <si>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</si>
  <si>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</si>
  <si>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</si>
  <si>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</si>
  <si>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</si>
  <si>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</si>
  <si>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</si>
  <si>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</si>
  <si>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</si>
  <si>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</si>
  <si>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</si>
  <si>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</si>
  <si>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</si>
  <si>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</si>
  <si>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</si>
  <si>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</si>
  <si>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</si>
  <si>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</si>
  <si>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</si>
  <si>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</si>
  <si>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</si>
  <si>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</si>
  <si>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</si>
  <si>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</si>
  <si>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</si>
  <si>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</si>
  <si>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</si>
  <si>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</si>
  <si>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</si>
  <si>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</si>
  <si>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</si>
  <si>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</si>
  <si>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</si>
  <si>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</si>
  <si>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</si>
  <si>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</si>
  <si>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</si>
  <si>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</si>
  <si>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</si>
  <si>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</si>
  <si>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</si>
  <si>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</si>
  <si>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</si>
  <si>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</si>
  <si>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</si>
  <si>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</si>
  <si>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</si>
  <si>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</si>
  <si>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</si>
  <si>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</si>
  <si>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</si>
  <si>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</si>
  <si>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</si>
  <si>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</si>
  <si>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</si>
  <si>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</si>
  <si>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本県の電気事業は、従来からの経営努力に加えてFITの適用により、収益性が高く健全な経営を実施している。しかし、FIT収入割合が高いことによるFIT期間終了後の収益の減少や老朽化した施設の計画的な更新・改修の実施及びその財源の確保等の課題もある。こうした課題に対し、平成30年３月に策定した「山形県企業局経営戦略」に基づき中長期的な視点に立った更なる経営努力が必要である。
　なお、FIT期間終了後の事業のあり方については、国等の動向を踏まえて今後検討を要する。
</t>
    <rPh sb="60" eb="62">
      <t>シュウニュウ</t>
    </rPh>
    <rPh sb="62" eb="64">
      <t>ワリアイ</t>
    </rPh>
    <rPh sb="65" eb="66">
      <t>タカ</t>
    </rPh>
    <rPh sb="84" eb="86">
      <t>ゲンショウ</t>
    </rPh>
    <rPh sb="92" eb="94">
      <t>シセツ</t>
    </rPh>
    <rPh sb="95" eb="97">
      <t>ケイカク</t>
    </rPh>
    <rPh sb="97" eb="98">
      <t>テキ</t>
    </rPh>
    <rPh sb="99" eb="101">
      <t>コウシン</t>
    </rPh>
    <rPh sb="102" eb="104">
      <t>カイシュウ</t>
    </rPh>
    <rPh sb="105" eb="107">
      <t>ジッシ</t>
    </rPh>
    <rPh sb="107" eb="108">
      <t>オヨ</t>
    </rPh>
    <rPh sb="128" eb="130">
      <t>カダイ</t>
    </rPh>
    <rPh sb="131" eb="132">
      <t>タイ</t>
    </rPh>
    <rPh sb="134" eb="136">
      <t>ヘイセイ</t>
    </rPh>
    <rPh sb="138" eb="139">
      <t>ネン</t>
    </rPh>
    <rPh sb="140" eb="141">
      <t>ガツ</t>
    </rPh>
    <rPh sb="142" eb="144">
      <t>サクテイ</t>
    </rPh>
    <rPh sb="147" eb="150">
      <t>ヤマガタケン</t>
    </rPh>
    <rPh sb="150" eb="152">
      <t>キギョウ</t>
    </rPh>
    <rPh sb="152" eb="153">
      <t>キョク</t>
    </rPh>
    <rPh sb="153" eb="155">
      <t>ケイエイ</t>
    </rPh>
    <rPh sb="155" eb="157">
      <t>センリャク</t>
    </rPh>
    <rPh sb="159" eb="160">
      <t>モト</t>
    </rPh>
    <rPh sb="162" eb="163">
      <t>チュウ</t>
    </rPh>
    <rPh sb="163" eb="166">
      <t>チョウキテキ</t>
    </rPh>
    <rPh sb="167" eb="169">
      <t>シテン</t>
    </rPh>
    <rPh sb="170" eb="171">
      <t>タ</t>
    </rPh>
    <rPh sb="173" eb="174">
      <t>サラ</t>
    </rPh>
    <rPh sb="176" eb="178">
      <t>ケイエイ</t>
    </rPh>
    <rPh sb="178" eb="180">
      <t>ドリョク</t>
    </rPh>
    <rPh sb="181" eb="183">
      <t>ヒツヨウ</t>
    </rPh>
    <rPh sb="195" eb="197">
      <t>キカン</t>
    </rPh>
    <rPh sb="197" eb="199">
      <t>シュウリョウ</t>
    </rPh>
    <rPh sb="199" eb="200">
      <t>ゴ</t>
    </rPh>
    <rPh sb="201" eb="203">
      <t>ジギョウ</t>
    </rPh>
    <rPh sb="206" eb="207">
      <t>カタ</t>
    </rPh>
    <rPh sb="213" eb="214">
      <t>クニ</t>
    </rPh>
    <rPh sb="214" eb="215">
      <t>ナド</t>
    </rPh>
    <rPh sb="216" eb="218">
      <t>ドウコウ</t>
    </rPh>
    <rPh sb="219" eb="220">
      <t>フ</t>
    </rPh>
    <rPh sb="223" eb="225">
      <t>コンゴ</t>
    </rPh>
    <rPh sb="225" eb="227">
      <t>ケントウ</t>
    </rPh>
    <rPh sb="228" eb="229">
      <t>ヨウ</t>
    </rPh>
    <phoneticPr fontId="9"/>
  </si>
  <si>
    <t xml:space="preserve">・自己資本金への組入れ　451,696,091円
・減債積立金への積立て　218,736,709円
・建設改良積立金への積立て　1,300,510,743円
・一般会計への繰出し　1,400,000,000円
　目的：再生可能エネルギー推進に資する事業及び産業振興に資する事業
</t>
    <phoneticPr fontId="5"/>
  </si>
  <si>
    <t>東北電力株式会社、株式会社やまがた新電力</t>
    <phoneticPr fontId="5"/>
  </si>
  <si>
    <r>
      <rPr>
        <sz val="18"/>
        <color theme="1"/>
        <rFont val="ＭＳ ゴシック"/>
        <family val="3"/>
        <charset val="128"/>
      </rPr>
      <t xml:space="preserve">　
　「経常収支比率」及び「営業収支比率」について、目標値及び平均値を大きく上回っている。これは、一部水力発電所の再生可能エネルギー固定価格買取制度（以下「FIT」という。）の適用により、平成25年度以降電力料金収入が大きく増加したことによるものであり、安定した経営を継続している。
　「流動比率」は、各年度とも100％以上かつ平均値を上回っており、現金預金で全ての流動負債を賄える状況であり、短期的な債務に対する支払能力を有している。なお、平成30年度に流動比率が低下したが、これは年度末時点における建設改良費の未払金及び、引当金の流動負債への計上額が増加したことなどによるものである。
　「供給原価」及び「EBITDA（減価償却前営業利益）」について、平成30年度は前年度と比較して、供給原価及びEBITDAは共に増加している。これは、７月の少雨の影響等で河川への流入量が少なかったことで、前年度に比べ水力発電所の発電電力量が少なく、電力料金収入が減少したものの、全体収入においては、山形JR直行特急保有㈱の解散に伴う残余財産分配金などの特別利益の増により、純利益が増加したことによるものである。なお、供給原価は各年度とも平均値を下回っており、EBITDAは平均値を大きく上回っていることから、事業の収益性が高く、効率的な経営を継続している。
</t>
    </r>
    <r>
      <rPr>
        <sz val="14"/>
        <color theme="1"/>
        <rFont val="ＭＳ ゴシック"/>
        <family val="3"/>
        <charset val="128"/>
      </rPr>
      <t xml:space="preserve">
</t>
    </r>
    <rPh sb="11" eb="12">
      <t>オヨ</t>
    </rPh>
    <rPh sb="26" eb="28">
      <t>モクヒョウ</t>
    </rPh>
    <rPh sb="28" eb="29">
      <t>チ</t>
    </rPh>
    <rPh sb="29" eb="30">
      <t>オヨ</t>
    </rPh>
    <rPh sb="31" eb="33">
      <t>ヘイキン</t>
    </rPh>
    <rPh sb="33" eb="34">
      <t>チ</t>
    </rPh>
    <rPh sb="35" eb="36">
      <t>オオ</t>
    </rPh>
    <rPh sb="38" eb="40">
      <t>ウワマワ</t>
    </rPh>
    <rPh sb="49" eb="51">
      <t>イチブ</t>
    </rPh>
    <rPh sb="51" eb="53">
      <t>スイリョク</t>
    </rPh>
    <rPh sb="53" eb="55">
      <t>ハツデン</t>
    </rPh>
    <rPh sb="55" eb="56">
      <t>ショ</t>
    </rPh>
    <rPh sb="88" eb="90">
      <t>テキヨウ</t>
    </rPh>
    <rPh sb="94" eb="96">
      <t>ヘイセイ</t>
    </rPh>
    <rPh sb="98" eb="100">
      <t>ネンド</t>
    </rPh>
    <rPh sb="100" eb="102">
      <t>イコウ</t>
    </rPh>
    <rPh sb="102" eb="104">
      <t>デンリョク</t>
    </rPh>
    <rPh sb="104" eb="106">
      <t>リョウキン</t>
    </rPh>
    <rPh sb="106" eb="108">
      <t>シュウニュウ</t>
    </rPh>
    <rPh sb="127" eb="129">
      <t>アンテイ</t>
    </rPh>
    <rPh sb="131" eb="133">
      <t>ケイエイ</t>
    </rPh>
    <rPh sb="134" eb="136">
      <t>ケイゾク</t>
    </rPh>
    <rPh sb="177" eb="179">
      <t>ゲンキン</t>
    </rPh>
    <rPh sb="179" eb="181">
      <t>ヨキン</t>
    </rPh>
    <rPh sb="182" eb="183">
      <t>スベ</t>
    </rPh>
    <rPh sb="185" eb="187">
      <t>リュウドウ</t>
    </rPh>
    <rPh sb="187" eb="189">
      <t>フサイ</t>
    </rPh>
    <rPh sb="190" eb="191">
      <t>マカナ</t>
    </rPh>
    <rPh sb="193" eb="195">
      <t>ジョウキョウ</t>
    </rPh>
    <rPh sb="230" eb="232">
      <t>リュウドウ</t>
    </rPh>
    <rPh sb="232" eb="234">
      <t>ヒリツ</t>
    </rPh>
    <rPh sb="235" eb="237">
      <t>テイカ</t>
    </rPh>
    <rPh sb="244" eb="247">
      <t>ネンドマツ</t>
    </rPh>
    <rPh sb="247" eb="249">
      <t>ジテン</t>
    </rPh>
    <rPh sb="253" eb="255">
      <t>ケンセツ</t>
    </rPh>
    <rPh sb="255" eb="258">
      <t>カイリョウヒ</t>
    </rPh>
    <rPh sb="259" eb="261">
      <t>ミバラ</t>
    </rPh>
    <rPh sb="261" eb="262">
      <t>キン</t>
    </rPh>
    <rPh sb="262" eb="263">
      <t>オヨ</t>
    </rPh>
    <rPh sb="265" eb="267">
      <t>ヒキアテ</t>
    </rPh>
    <rPh sb="267" eb="268">
      <t>キン</t>
    </rPh>
    <rPh sb="269" eb="271">
      <t>リュウドウ</t>
    </rPh>
    <rPh sb="275" eb="277">
      <t>ケイジョウ</t>
    </rPh>
    <rPh sb="277" eb="278">
      <t>ガク</t>
    </rPh>
    <rPh sb="279" eb="281">
      <t>ゾウカ</t>
    </rPh>
    <rPh sb="306" eb="307">
      <t>オヨ</t>
    </rPh>
    <rPh sb="332" eb="334">
      <t>ヘイセイ</t>
    </rPh>
    <rPh sb="336" eb="338">
      <t>ネンド</t>
    </rPh>
    <rPh sb="339" eb="342">
      <t>ゼンネンド</t>
    </rPh>
    <rPh sb="343" eb="345">
      <t>ヒカク</t>
    </rPh>
    <rPh sb="348" eb="350">
      <t>キョウキュウ</t>
    </rPh>
    <rPh sb="350" eb="352">
      <t>ゲンカ</t>
    </rPh>
    <rPh sb="352" eb="353">
      <t>オヨ</t>
    </rPh>
    <rPh sb="361" eb="362">
      <t>トモ</t>
    </rPh>
    <rPh sb="363" eb="365">
      <t>ゾウカ</t>
    </rPh>
    <rPh sb="375" eb="376">
      <t>ツキ</t>
    </rPh>
    <rPh sb="377" eb="379">
      <t>ショウウ</t>
    </rPh>
    <rPh sb="380" eb="382">
      <t>エイキョウ</t>
    </rPh>
    <rPh sb="382" eb="383">
      <t>トウ</t>
    </rPh>
    <rPh sb="384" eb="386">
      <t>カセン</t>
    </rPh>
    <rPh sb="388" eb="390">
      <t>リュウニュウ</t>
    </rPh>
    <rPh sb="390" eb="391">
      <t>リョウ</t>
    </rPh>
    <rPh sb="392" eb="393">
      <t>スク</t>
    </rPh>
    <rPh sb="401" eb="404">
      <t>ゼンネンド</t>
    </rPh>
    <rPh sb="405" eb="406">
      <t>クラ</t>
    </rPh>
    <rPh sb="407" eb="409">
      <t>スイリョク</t>
    </rPh>
    <rPh sb="409" eb="411">
      <t>ハツデン</t>
    </rPh>
    <rPh sb="411" eb="412">
      <t>ショ</t>
    </rPh>
    <rPh sb="413" eb="415">
      <t>ハツデン</t>
    </rPh>
    <rPh sb="415" eb="417">
      <t>デンリョク</t>
    </rPh>
    <rPh sb="417" eb="418">
      <t>リョウ</t>
    </rPh>
    <rPh sb="419" eb="420">
      <t>スク</t>
    </rPh>
    <rPh sb="423" eb="425">
      <t>デンリョク</t>
    </rPh>
    <rPh sb="425" eb="427">
      <t>リョウキン</t>
    </rPh>
    <rPh sb="427" eb="429">
      <t>シュウニュウ</t>
    </rPh>
    <rPh sb="430" eb="432">
      <t>ゲンショウ</t>
    </rPh>
    <rPh sb="438" eb="440">
      <t>ゼンタイ</t>
    </rPh>
    <rPh sb="440" eb="442">
      <t>シュウニュウ</t>
    </rPh>
    <rPh sb="448" eb="450">
      <t>ヤマガタ</t>
    </rPh>
    <rPh sb="452" eb="454">
      <t>チョッコウ</t>
    </rPh>
    <rPh sb="454" eb="456">
      <t>トッキュウ</t>
    </rPh>
    <rPh sb="456" eb="458">
      <t>ホユウ</t>
    </rPh>
    <rPh sb="460" eb="462">
      <t>カイサン</t>
    </rPh>
    <rPh sb="463" eb="464">
      <t>トモナ</t>
    </rPh>
    <rPh sb="465" eb="467">
      <t>ザンヨ</t>
    </rPh>
    <rPh sb="467" eb="469">
      <t>ザイサン</t>
    </rPh>
    <rPh sb="469" eb="471">
      <t>ブンパイ</t>
    </rPh>
    <rPh sb="471" eb="472">
      <t>キン</t>
    </rPh>
    <rPh sb="475" eb="477">
      <t>トクベツ</t>
    </rPh>
    <rPh sb="477" eb="479">
      <t>リエキ</t>
    </rPh>
    <rPh sb="480" eb="481">
      <t>ゾウ</t>
    </rPh>
    <rPh sb="485" eb="488">
      <t>ジュンリエキ</t>
    </rPh>
    <rPh sb="489" eb="491">
      <t>ゾウカ</t>
    </rPh>
    <rPh sb="512" eb="513">
      <t>カク</t>
    </rPh>
    <rPh sb="513" eb="515">
      <t>ネンド</t>
    </rPh>
    <rPh sb="517" eb="519">
      <t>ヘイキン</t>
    </rPh>
    <rPh sb="519" eb="520">
      <t>チ</t>
    </rPh>
    <rPh sb="521" eb="523">
      <t>シタマワ</t>
    </rPh>
    <rPh sb="535" eb="537">
      <t>ヘイキン</t>
    </rPh>
    <rPh sb="537" eb="538">
      <t>アタイ</t>
    </rPh>
    <rPh sb="539" eb="540">
      <t>オオ</t>
    </rPh>
    <rPh sb="542" eb="544">
      <t>ウワマワ</t>
    </rPh>
    <rPh sb="553" eb="555">
      <t>ジギョウ</t>
    </rPh>
    <rPh sb="556" eb="559">
      <t>シュウエキセイ</t>
    </rPh>
    <rPh sb="560" eb="561">
      <t>タカ</t>
    </rPh>
    <rPh sb="563" eb="565">
      <t>コウリツ</t>
    </rPh>
    <rPh sb="565" eb="566">
      <t>テキ</t>
    </rPh>
    <rPh sb="567" eb="569">
      <t>ケイエイ</t>
    </rPh>
    <rPh sb="570" eb="572">
      <t>ケイゾク</t>
    </rPh>
    <phoneticPr fontId="9"/>
  </si>
  <si>
    <t xml:space="preserve">
【水力発電】
　「設備利用率」は平均値を上回る数値で推移しており、発電施設の効率的な運用を実施している。なお、平成30年度は７月の少雨等の影響で前年度に比べ発電電力量が減少したため、設備利用率は低下した。効率的な維持修繕の実施等により停電作業期間を短縮し、設備利用率の向上に努める必要がある。
　「修繕費比率」は年度ごとに数値のバラつきがあるが、平成27年度の数値が平均値を大きく上回っている。これは、平成27年度に大規模な修繕工事を実施したことによるものである。今後、施設の老朽化に伴い修繕費が増加することがリスクとして想定される。安定した経営のため、計画的な工事実施による修繕費の平準化や効果的な修繕方法の検討等が必要である。
 「企業債残高対料金収入比率」は、平均値より低い数値で推移している。これは近年、新規の企業債を発行していないことから企業債の償還が順調に進んでおり、また平成25年度からFITにより電力料金収入が増加したことによるものであり、健全な経営状況である。
　「有形固定資産減価償却率」について、各年度とも平均値を下回っている。しかし、一部の発電所や送電設備については、施設の老朽化が進行しており、更新・改修等の対応が必要な状況であるため、耐震化を含めた計画的な更新・改修工事を実施する必要がある。
　「FIT収入割合」について、平均値を大きく上回る数値で推移しており、FITによる調達期間終了となる令和10年度以降、買取単価が下落し料金収入が減少するリスクが想定される。そのため、安定した収入の確保や、適切な投資計画及び施設維持管理のコスト削減等、FIT期間終了を見据えた経営努力が必要である。
【太陽光発電】
　太陽光発電は平成25年12月から発電を開始しており、「設備利用率」については平成26年度以降は平均値と同程度で推移している。
　「企業債残高対料金収入比率」は、企業債を発行していないことから、数値が算出されていない。
　「FIT収入割合」について、全収入がFITで占められており、FITによる調達期間終了後（令和16年１月）、買取単価が下落し料金収入が減少するリスクが想定される。
</t>
    <rPh sb="2" eb="4">
      <t>スイリョク</t>
    </rPh>
    <rPh sb="4" eb="6">
      <t>ハツデン</t>
    </rPh>
    <rPh sb="56" eb="58">
      <t>ヘイセイ</t>
    </rPh>
    <rPh sb="60" eb="62">
      <t>ネンド</t>
    </rPh>
    <rPh sb="64" eb="65">
      <t>ツキ</t>
    </rPh>
    <rPh sb="66" eb="68">
      <t>ショウウ</t>
    </rPh>
    <rPh sb="68" eb="69">
      <t>トウ</t>
    </rPh>
    <rPh sb="70" eb="72">
      <t>エイキョウ</t>
    </rPh>
    <rPh sb="73" eb="76">
      <t>ゼンネンド</t>
    </rPh>
    <rPh sb="77" eb="78">
      <t>クラ</t>
    </rPh>
    <rPh sb="79" eb="81">
      <t>ハツデン</t>
    </rPh>
    <rPh sb="81" eb="83">
      <t>デンリョク</t>
    </rPh>
    <rPh sb="83" eb="84">
      <t>リョウ</t>
    </rPh>
    <rPh sb="85" eb="87">
      <t>ゲンショウ</t>
    </rPh>
    <rPh sb="92" eb="94">
      <t>セツビ</t>
    </rPh>
    <rPh sb="94" eb="97">
      <t>リヨウリツ</t>
    </rPh>
    <rPh sb="98" eb="100">
      <t>テイカ</t>
    </rPh>
    <rPh sb="103" eb="105">
      <t>シュウゼン</t>
    </rPh>
    <rPh sb="106" eb="108">
      <t>ジッシ</t>
    </rPh>
    <rPh sb="108" eb="109">
      <t>ナド</t>
    </rPh>
    <rPh sb="112" eb="114">
      <t>テイデン</t>
    </rPh>
    <rPh sb="114" eb="116">
      <t>サギョウ</t>
    </rPh>
    <rPh sb="116" eb="118">
      <t>キカン</t>
    </rPh>
    <rPh sb="119" eb="121">
      <t>タンシュク</t>
    </rPh>
    <rPh sb="123" eb="125">
      <t>セツビ</t>
    </rPh>
    <rPh sb="125" eb="128">
      <t>リヨウリツ</t>
    </rPh>
    <rPh sb="129" eb="131">
      <t>コウジョウ</t>
    </rPh>
    <rPh sb="132" eb="133">
      <t>ツト</t>
    </rPh>
    <rPh sb="135" eb="137">
      <t>ヒツヨウ</t>
    </rPh>
    <rPh sb="183" eb="184">
      <t>オオ</t>
    </rPh>
    <rPh sb="263" eb="265">
      <t>アンテイ</t>
    </rPh>
    <rPh sb="267" eb="269">
      <t>ケイエイ</t>
    </rPh>
    <rPh sb="277" eb="279">
      <t>コウジ</t>
    </rPh>
    <rPh sb="279" eb="281">
      <t>ジッシ</t>
    </rPh>
    <rPh sb="284" eb="286">
      <t>シュウゼン</t>
    </rPh>
    <rPh sb="286" eb="287">
      <t>ヒ</t>
    </rPh>
    <rPh sb="288" eb="291">
      <t>ヘイジュンカ</t>
    </rPh>
    <rPh sb="350" eb="352">
      <t>キンネン</t>
    </rPh>
    <rPh sb="403" eb="405">
      <t>デンリョク</t>
    </rPh>
    <rPh sb="405" eb="407">
      <t>リョウキン</t>
    </rPh>
    <rPh sb="425" eb="427">
      <t>ケンゼン</t>
    </rPh>
    <rPh sb="428" eb="430">
      <t>ケイエイ</t>
    </rPh>
    <rPh sb="430" eb="432">
      <t>ジョウキョウ</t>
    </rPh>
    <rPh sb="477" eb="479">
      <t>イチブ</t>
    </rPh>
    <rPh sb="480" eb="482">
      <t>ハツデン</t>
    </rPh>
    <rPh sb="482" eb="483">
      <t>ショ</t>
    </rPh>
    <rPh sb="484" eb="486">
      <t>ソウデン</t>
    </rPh>
    <rPh sb="486" eb="488">
      <t>セツビ</t>
    </rPh>
    <rPh sb="501" eb="503">
      <t>シンコウ</t>
    </rPh>
    <rPh sb="511" eb="513">
      <t>カイシュウ</t>
    </rPh>
    <rPh sb="513" eb="514">
      <t>ナド</t>
    </rPh>
    <rPh sb="515" eb="517">
      <t>タイオウ</t>
    </rPh>
    <rPh sb="518" eb="520">
      <t>ヒツヨウ</t>
    </rPh>
    <rPh sb="521" eb="523">
      <t>ジョウキョウ</t>
    </rPh>
    <rPh sb="535" eb="538">
      <t>タイシンカ</t>
    </rPh>
    <rPh sb="539" eb="540">
      <t>フク</t>
    </rPh>
    <rPh sb="558" eb="560">
      <t>ヒツヨウ</t>
    </rPh>
    <rPh sb="605" eb="607">
      <t>シュウリョウ</t>
    </rPh>
    <rPh sb="616" eb="618">
      <t>レイワ</t>
    </rPh>
    <rPh sb="662" eb="664">
      <t>テキセツ</t>
    </rPh>
    <rPh sb="665" eb="667">
      <t>トウシ</t>
    </rPh>
    <rPh sb="667" eb="669">
      <t>ケイカク</t>
    </rPh>
    <rPh sb="669" eb="670">
      <t>オヨ</t>
    </rPh>
    <rPh sb="711" eb="713">
      <t>タイヨウ</t>
    </rPh>
    <rPh sb="713" eb="714">
      <t>ヒカリ</t>
    </rPh>
    <rPh sb="714" eb="716">
      <t>ハツデン</t>
    </rPh>
    <rPh sb="732" eb="733">
      <t>ガツ</t>
    </rPh>
    <rPh sb="735" eb="737">
      <t>ハツデン</t>
    </rPh>
    <rPh sb="752" eb="754">
      <t>セツビ</t>
    </rPh>
    <rPh sb="754" eb="757">
      <t>リヨウリツ</t>
    </rPh>
    <rPh sb="763" eb="765">
      <t>ヘイセイ</t>
    </rPh>
    <rPh sb="767" eb="768">
      <t>ネン</t>
    </rPh>
    <rPh sb="768" eb="769">
      <t>ド</t>
    </rPh>
    <rPh sb="769" eb="771">
      <t>イコウ</t>
    </rPh>
    <rPh sb="774" eb="776">
      <t>スイイ</t>
    </rPh>
    <rPh sb="799" eb="801">
      <t>キギョウ</t>
    </rPh>
    <rPh sb="801" eb="802">
      <t>サイ</t>
    </rPh>
    <rPh sb="803" eb="805">
      <t>ハッコウ</t>
    </rPh>
    <rPh sb="815" eb="817">
      <t>スウチ</t>
    </rPh>
    <rPh sb="818" eb="820">
      <t>サンシュツ</t>
    </rPh>
    <rPh sb="833" eb="835">
      <t>シュウニュウ</t>
    </rPh>
    <rPh sb="835" eb="837">
      <t>ワリアイ</t>
    </rPh>
    <rPh sb="843" eb="844">
      <t>ゼン</t>
    </rPh>
    <rPh sb="844" eb="846">
      <t>シュウニュウ</t>
    </rPh>
    <rPh sb="851" eb="852">
      <t>シ</t>
    </rPh>
    <rPh sb="865" eb="867">
      <t>チョウタツ</t>
    </rPh>
    <rPh sb="867" eb="869">
      <t>キカン</t>
    </rPh>
    <rPh sb="869" eb="871">
      <t>シュウリョウ</t>
    </rPh>
    <rPh sb="871" eb="872">
      <t>ゴ</t>
    </rPh>
    <rPh sb="873" eb="875">
      <t>ヘイセイ</t>
    </rPh>
    <rPh sb="877" eb="878">
      <t>ネン</t>
    </rPh>
    <rPh sb="879" eb="881">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</si>
</sst>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distributed" wrapText="1"/>
      <protection locked="0"/>
    </xf>
    <xf numFmtId="0" fontId="10" fillId="0" borderId="0" xfId="2" applyFont="1" applyFill="1" applyBorder="1" applyAlignment="1" applyProtection="1">
      <alignment horizontal="left" vertical="distributed" wrapText="1"/>
      <protection locked="0"/>
    </xf>
    <xf numFmtId="0" fontId="10" fillId="0" borderId="17" xfId="2" applyFont="1" applyFill="1" applyBorder="1" applyAlignment="1" applyProtection="1">
      <alignment horizontal="left" vertical="distributed" wrapText="1"/>
      <protection locked="0"/>
    </xf>
    <xf numFmtId="0" fontId="10" fillId="0" borderId="44" xfId="2" applyFont="1" applyFill="1" applyBorder="1" applyAlignment="1" applyProtection="1">
      <alignment horizontal="left" vertical="distributed" wrapText="1"/>
      <protection locked="0"/>
    </xf>
    <xf numFmtId="0" fontId="10" fillId="0" borderId="45" xfId="2" applyFont="1" applyFill="1" applyBorder="1" applyAlignment="1" applyProtection="1">
      <alignment horizontal="left" vertical="distributed" wrapText="1"/>
      <protection locked="0"/>
    </xf>
    <xf numFmtId="0" fontId="10" fillId="0" borderId="46" xfId="2" applyFont="1" applyFill="1" applyBorder="1" applyAlignment="1" applyProtection="1">
      <alignment horizontal="left" vertical="distributed"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left" vertical="center" wrapText="1"/>
      <protection locked="0"/>
    </xf>
    <xf numFmtId="0" fontId="10" fillId="0" borderId="11" xfId="2" applyNumberFormat="1" applyFont="1" applyFill="1" applyBorder="1" applyAlignment="1" applyProtection="1">
      <alignment horizontal="left"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left" vertical="center" shrinkToFit="1"/>
      <protection locked="0"/>
    </xf>
    <xf numFmtId="0" fontId="10" fillId="0" borderId="19" xfId="2" applyFont="1" applyBorder="1" applyAlignment="1" applyProtection="1">
      <alignment horizontal="left" vertical="center" shrinkToFi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distributed" wrapText="1"/>
      <protection locked="0"/>
    </xf>
    <xf numFmtId="0" fontId="11" fillId="0" borderId="0" xfId="2" applyFont="1" applyFill="1" applyBorder="1" applyAlignment="1" applyProtection="1">
      <alignment horizontal="left" vertical="distributed" wrapText="1"/>
      <protection locked="0"/>
    </xf>
    <xf numFmtId="0" fontId="11" fillId="0" borderId="17" xfId="2" applyFont="1" applyFill="1" applyBorder="1" applyAlignment="1" applyProtection="1">
      <alignment horizontal="left" vertical="distributed" wrapText="1"/>
      <protection locked="0"/>
    </xf>
    <xf numFmtId="0" fontId="11" fillId="0" borderId="44" xfId="2" applyFont="1" applyFill="1" applyBorder="1" applyAlignment="1" applyProtection="1">
      <alignment horizontal="left" vertical="distributed" wrapText="1"/>
      <protection locked="0"/>
    </xf>
    <xf numFmtId="0" fontId="11" fillId="0" borderId="45" xfId="2" applyFont="1" applyFill="1" applyBorder="1" applyAlignment="1" applyProtection="1">
      <alignment horizontal="left" vertical="distributed" wrapText="1"/>
      <protection locked="0"/>
    </xf>
    <xf numFmtId="0" fontId="11" fillId="0" borderId="46" xfId="2" applyFont="1" applyFill="1" applyBorder="1" applyAlignment="1" applyProtection="1">
      <alignment horizontal="left" vertical="distributed"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distributed" wrapText="1"/>
      <protection locked="0"/>
    </xf>
    <xf numFmtId="0" fontId="34" fillId="0" borderId="0" xfId="2" applyFont="1" applyBorder="1" applyAlignment="1" applyProtection="1">
      <alignment horizontal="left" vertical="distributed" wrapText="1"/>
      <protection locked="0"/>
    </xf>
    <xf numFmtId="0" fontId="34" fillId="0" borderId="17" xfId="2" applyFont="1" applyBorder="1" applyAlignment="1" applyProtection="1">
      <alignment horizontal="left" vertical="distributed" wrapText="1"/>
      <protection locked="0"/>
    </xf>
    <xf numFmtId="0" fontId="34" fillId="0" borderId="36" xfId="2" applyFont="1" applyBorder="1" applyAlignment="1" applyProtection="1">
      <alignment horizontal="left" vertical="distributed" wrapText="1"/>
      <protection locked="0"/>
    </xf>
    <xf numFmtId="0" fontId="34" fillId="0" borderId="37" xfId="2" applyFont="1" applyBorder="1" applyAlignment="1" applyProtection="1">
      <alignment horizontal="left" vertical="distributed" wrapText="1"/>
      <protection locked="0"/>
    </xf>
    <xf numFmtId="0" fontId="34" fillId="0" borderId="38" xfId="2" applyFont="1" applyBorder="1" applyAlignment="1" applyProtection="1">
      <alignment horizontal="left" vertical="distributed"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181.2</c:v>
                </c:pt>
                <c:pt idx="1">
                  <c:v>168.2</c:v>
                </c:pt>
                <c:pt idx="2">
                  <c:v>175.1</c:v>
                </c:pt>
                <c:pt idx="3">
                  <c:v>189.9</c:v>
                </c:pt>
                <c:pt idx="4">
                  <c:v>185.4</c:v>
                </c:pt>
              </c:numCache>
            </c:numRef>
          </c:val>
          <c:extLst>
            <c:ext xmlns:c16="http://schemas.microsoft.com/office/drawing/2014/chart" uri="{C3380CC4-5D6E-409C-BE32-E72D297353CC}">
              <c16:uniqueId val="{00000000-C934-40AD-9CBA-90CFEFCE5CBC}"/>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C934-40AD-9CBA-90CFEFCE5CB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934-40AD-9CBA-90CFEFCE5CBC}"/>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55.6</c:v>
                </c:pt>
                <c:pt idx="1">
                  <c:v>56.3</c:v>
                </c:pt>
                <c:pt idx="2">
                  <c:v>53.2</c:v>
                </c:pt>
                <c:pt idx="3">
                  <c:v>57.4</c:v>
                </c:pt>
                <c:pt idx="4">
                  <c:v>54</c:v>
                </c:pt>
              </c:numCache>
            </c:numRef>
          </c:val>
          <c:extLst>
            <c:ext xmlns:c16="http://schemas.microsoft.com/office/drawing/2014/chart" uri="{C3380CC4-5D6E-409C-BE32-E72D297353CC}">
              <c16:uniqueId val="{00000000-C34A-4C26-B7C8-FBA0A79B6014}"/>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C34A-4C26-B7C8-FBA0A79B6014}"/>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50.1</c:v>
                </c:pt>
                <c:pt idx="1">
                  <c:v>50.1</c:v>
                </c:pt>
                <c:pt idx="2">
                  <c:v>42.8</c:v>
                </c:pt>
                <c:pt idx="3">
                  <c:v>52.1</c:v>
                </c:pt>
                <c:pt idx="4">
                  <c:v>46.9</c:v>
                </c:pt>
              </c:numCache>
            </c:numRef>
          </c:val>
          <c:extLst>
            <c:ext xmlns:c16="http://schemas.microsoft.com/office/drawing/2014/chart" uri="{C3380CC4-5D6E-409C-BE32-E72D297353CC}">
              <c16:uniqueId val="{00000000-78D8-41ED-AAA5-DD8A51935DB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78D8-41ED-AAA5-DD8A51935DB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18.399999999999999</c:v>
                </c:pt>
                <c:pt idx="1">
                  <c:v>27.4</c:v>
                </c:pt>
                <c:pt idx="2">
                  <c:v>18.7</c:v>
                </c:pt>
                <c:pt idx="3">
                  <c:v>20.7</c:v>
                </c:pt>
                <c:pt idx="4">
                  <c:v>18.2</c:v>
                </c:pt>
              </c:numCache>
            </c:numRef>
          </c:val>
          <c:extLst>
            <c:ext xmlns:c16="http://schemas.microsoft.com/office/drawing/2014/chart" uri="{C3380CC4-5D6E-409C-BE32-E72D297353CC}">
              <c16:uniqueId val="{00000000-A005-461D-9637-46ABA623257B}"/>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A005-461D-9637-46ABA623257B}"/>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61.2</c:v>
                </c:pt>
                <c:pt idx="1">
                  <c:v>54.6</c:v>
                </c:pt>
                <c:pt idx="2">
                  <c:v>52.7</c:v>
                </c:pt>
                <c:pt idx="3">
                  <c:v>42.1</c:v>
                </c:pt>
                <c:pt idx="4">
                  <c:v>38.200000000000003</c:v>
                </c:pt>
              </c:numCache>
            </c:numRef>
          </c:val>
          <c:extLst>
            <c:ext xmlns:c16="http://schemas.microsoft.com/office/drawing/2014/chart" uri="{C3380CC4-5D6E-409C-BE32-E72D297353CC}">
              <c16:uniqueId val="{00000000-137E-43FE-8D92-4DF64FC2834C}"/>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137E-43FE-8D92-4DF64FC2834C}"/>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52.2</c:v>
                </c:pt>
                <c:pt idx="1">
                  <c:v>54.5</c:v>
                </c:pt>
                <c:pt idx="2">
                  <c:v>56.1</c:v>
                </c:pt>
                <c:pt idx="3">
                  <c:v>56</c:v>
                </c:pt>
                <c:pt idx="4">
                  <c:v>57.7</c:v>
                </c:pt>
              </c:numCache>
            </c:numRef>
          </c:val>
          <c:extLst>
            <c:ext xmlns:c16="http://schemas.microsoft.com/office/drawing/2014/chart" uri="{C3380CC4-5D6E-409C-BE32-E72D297353CC}">
              <c16:uniqueId val="{00000000-3B8B-4A14-B935-695937E5C002}"/>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3B8B-4A14-B935-695937E5C002}"/>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55.2</c:v>
                </c:pt>
                <c:pt idx="1">
                  <c:v>55.8</c:v>
                </c:pt>
                <c:pt idx="2">
                  <c:v>52.7</c:v>
                </c:pt>
                <c:pt idx="3">
                  <c:v>57.1</c:v>
                </c:pt>
                <c:pt idx="4">
                  <c:v>53.6</c:v>
                </c:pt>
              </c:numCache>
            </c:numRef>
          </c:val>
          <c:extLst>
            <c:ext xmlns:c16="http://schemas.microsoft.com/office/drawing/2014/chart" uri="{C3380CC4-5D6E-409C-BE32-E72D297353CC}">
              <c16:uniqueId val="{00000000-F01D-4DB5-9FFC-23858BE0685E}"/>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F01D-4DB5-9FFC-23858BE0685E}"/>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0-471B-B210-2339FA69FF18}"/>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0-471B-B210-2339FA69FF18}"/>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4-4876-8465-D6EDB48E99F5}"/>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4-4876-8465-D6EDB48E99F5}"/>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E-4ADE-A284-34FC60CD8760}"/>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E-4ADE-A284-34FC60CD8760}"/>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F-4644-9D81-DCC5875281A0}"/>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F-4644-9D81-DCC5875281A0}"/>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177.5</c:v>
                </c:pt>
                <c:pt idx="1">
                  <c:v>162.6</c:v>
                </c:pt>
                <c:pt idx="2">
                  <c:v>168.4</c:v>
                </c:pt>
                <c:pt idx="3">
                  <c:v>183.7</c:v>
                </c:pt>
                <c:pt idx="4">
                  <c:v>179</c:v>
                </c:pt>
              </c:numCache>
            </c:numRef>
          </c:val>
          <c:extLst>
            <c:ext xmlns:c16="http://schemas.microsoft.com/office/drawing/2014/chart" uri="{C3380CC4-5D6E-409C-BE32-E72D297353CC}">
              <c16:uniqueId val="{00000000-7DC6-4D21-A95C-38BB4FD2AEC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7DC6-4D21-A95C-38BB4FD2AEC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DC6-4D21-A95C-38BB4FD2AEC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0-45EA-B420-62CCAAF0D6A9}"/>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0-45EA-B420-62CCAAF0D6A9}"/>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B-4EDC-8355-6722C7CC08A2}"/>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B-4EDC-8355-6722C7CC08A2}"/>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9-402B-BF18-50D47D1BB91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9-402B-BF18-50D47D1BB91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6-4752-B67D-6E3954320FB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6-4752-B67D-6E3954320FB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7-48FE-A9FE-0982BD7847D1}"/>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7-48FE-A9FE-0982BD7847D1}"/>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6-4C4D-94DB-01CA79D4C2C2}"/>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6-4C4D-94DB-01CA79D4C2C2}"/>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14.6</c:v>
                </c:pt>
                <c:pt idx="1">
                  <c:v>16.2</c:v>
                </c:pt>
                <c:pt idx="2">
                  <c:v>14.4</c:v>
                </c:pt>
                <c:pt idx="3">
                  <c:v>14.2</c:v>
                </c:pt>
                <c:pt idx="4">
                  <c:v>14.5</c:v>
                </c:pt>
              </c:numCache>
            </c:numRef>
          </c:val>
          <c:extLst>
            <c:ext xmlns:c16="http://schemas.microsoft.com/office/drawing/2014/chart" uri="{C3380CC4-5D6E-409C-BE32-E72D297353CC}">
              <c16:uniqueId val="{00000000-E4CA-4B32-B96E-E14AC247C4DE}"/>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c:ext xmlns:c16="http://schemas.microsoft.com/office/drawing/2014/chart" uri="{C3380CC4-5D6E-409C-BE32-E72D297353CC}">
              <c16:uniqueId val="{00000001-E4CA-4B32-B96E-E14AC247C4DE}"/>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2.9</c:v>
                </c:pt>
                <c:pt idx="1">
                  <c:v>4.4000000000000004</c:v>
                </c:pt>
                <c:pt idx="2">
                  <c:v>1.2</c:v>
                </c:pt>
                <c:pt idx="3">
                  <c:v>0.1</c:v>
                </c:pt>
                <c:pt idx="4">
                  <c:v>3.5</c:v>
                </c:pt>
              </c:numCache>
            </c:numRef>
          </c:val>
          <c:extLst>
            <c:ext xmlns:c16="http://schemas.microsoft.com/office/drawing/2014/chart" uri="{C3380CC4-5D6E-409C-BE32-E72D297353CC}">
              <c16:uniqueId val="{00000000-D1ED-489C-9F19-50639C26D4C9}"/>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c:ext xmlns:c16="http://schemas.microsoft.com/office/drawing/2014/chart" uri="{C3380CC4-5D6E-409C-BE32-E72D297353CC}">
              <c16:uniqueId val="{00000001-D1ED-489C-9F19-50639C26D4C9}"/>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264-4461-8B8D-FD94CDF0D52A}"/>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c:ext xmlns:c16="http://schemas.microsoft.com/office/drawing/2014/chart" uri="{C3380CC4-5D6E-409C-BE32-E72D297353CC}">
              <c16:uniqueId val="{00000001-9264-4461-8B8D-FD94CDF0D52A}"/>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6.5</c:v>
                </c:pt>
                <c:pt idx="1">
                  <c:v>11.8</c:v>
                </c:pt>
                <c:pt idx="2">
                  <c:v>17</c:v>
                </c:pt>
                <c:pt idx="3">
                  <c:v>22.2</c:v>
                </c:pt>
                <c:pt idx="4">
                  <c:v>27.4</c:v>
                </c:pt>
              </c:numCache>
            </c:numRef>
          </c:val>
          <c:extLst>
            <c:ext xmlns:c16="http://schemas.microsoft.com/office/drawing/2014/chart" uri="{C3380CC4-5D6E-409C-BE32-E72D297353CC}">
              <c16:uniqueId val="{00000000-921A-44A9-A879-6C8DD9206DC8}"/>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c:ext xmlns:c16="http://schemas.microsoft.com/office/drawing/2014/chart" uri="{C3380CC4-5D6E-409C-BE32-E72D297353CC}">
              <c16:uniqueId val="{00000001-921A-44A9-A879-6C8DD9206DC8}"/>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1877</c:v>
                </c:pt>
                <c:pt idx="1">
                  <c:v>2721.7</c:v>
                </c:pt>
                <c:pt idx="2">
                  <c:v>2952.5</c:v>
                </c:pt>
                <c:pt idx="3">
                  <c:v>2546.6999999999998</c:v>
                </c:pt>
                <c:pt idx="4">
                  <c:v>1880.5</c:v>
                </c:pt>
              </c:numCache>
            </c:numRef>
          </c:val>
          <c:extLst>
            <c:ext xmlns:c16="http://schemas.microsoft.com/office/drawing/2014/chart" uri="{C3380CC4-5D6E-409C-BE32-E72D297353CC}">
              <c16:uniqueId val="{00000000-D48C-4FE3-8220-74D3C610E801}"/>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D48C-4FE3-8220-74D3C610E80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48C-4FE3-8220-74D3C610E801}"/>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CAD-4F72-8AA4-6332BCAA2A19}"/>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8CAD-4F72-8AA4-6332BCAA2A19}"/>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6966.6</c:v>
                </c:pt>
                <c:pt idx="1">
                  <c:v>7588.6</c:v>
                </c:pt>
                <c:pt idx="2">
                  <c:v>8036.9</c:v>
                </c:pt>
                <c:pt idx="3">
                  <c:v>6861.2</c:v>
                </c:pt>
                <c:pt idx="4">
                  <c:v>7821.2</c:v>
                </c:pt>
              </c:numCache>
            </c:numRef>
          </c:val>
          <c:extLst>
            <c:ext xmlns:c16="http://schemas.microsoft.com/office/drawing/2014/chart" uri="{C3380CC4-5D6E-409C-BE32-E72D297353CC}">
              <c16:uniqueId val="{00000000-2792-432F-9E24-EA820F934B3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2792-432F-9E24-EA820F934B3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3334752</c:v>
                </c:pt>
                <c:pt idx="1">
                  <c:v>2846252</c:v>
                </c:pt>
                <c:pt idx="2">
                  <c:v>2793333</c:v>
                </c:pt>
                <c:pt idx="3">
                  <c:v>3338433</c:v>
                </c:pt>
                <c:pt idx="4">
                  <c:v>3521910</c:v>
                </c:pt>
              </c:numCache>
            </c:numRef>
          </c:val>
          <c:extLst>
            <c:ext xmlns:c16="http://schemas.microsoft.com/office/drawing/2014/chart" uri="{C3380CC4-5D6E-409C-BE32-E72D297353CC}">
              <c16:uniqueId val="{00000000-360B-467D-B860-CFD4536B2BD4}"/>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360B-467D-B860-CFD4536B2BD4}"/>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49.7</c:v>
                </c:pt>
                <c:pt idx="1">
                  <c:v>49.7</c:v>
                </c:pt>
                <c:pt idx="2">
                  <c:v>42.5</c:v>
                </c:pt>
                <c:pt idx="3">
                  <c:v>51.7</c:v>
                </c:pt>
                <c:pt idx="4">
                  <c:v>46.5</c:v>
                </c:pt>
              </c:numCache>
            </c:numRef>
          </c:val>
          <c:extLst>
            <c:ext xmlns:c16="http://schemas.microsoft.com/office/drawing/2014/chart" uri="{C3380CC4-5D6E-409C-BE32-E72D297353CC}">
              <c16:uniqueId val="{00000000-370B-4158-A88A-21BC502DE77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370B-4158-A88A-21BC502DE77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18.2</c:v>
                </c:pt>
                <c:pt idx="1">
                  <c:v>27</c:v>
                </c:pt>
                <c:pt idx="2">
                  <c:v>18.399999999999999</c:v>
                </c:pt>
                <c:pt idx="3">
                  <c:v>20.399999999999999</c:v>
                </c:pt>
                <c:pt idx="4">
                  <c:v>18</c:v>
                </c:pt>
              </c:numCache>
            </c:numRef>
          </c:val>
          <c:extLst>
            <c:ext xmlns:c16="http://schemas.microsoft.com/office/drawing/2014/chart" uri="{C3380CC4-5D6E-409C-BE32-E72D297353CC}">
              <c16:uniqueId val="{00000000-53E2-44A0-B2A6-9471FF5EFD99}"/>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53E2-44A0-B2A6-9471FF5EFD99}"/>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60.6</c:v>
                </c:pt>
                <c:pt idx="1">
                  <c:v>54</c:v>
                </c:pt>
                <c:pt idx="2">
                  <c:v>52.2</c:v>
                </c:pt>
                <c:pt idx="3">
                  <c:v>41.7</c:v>
                </c:pt>
                <c:pt idx="4">
                  <c:v>37.799999999999997</c:v>
                </c:pt>
              </c:numCache>
            </c:numRef>
          </c:val>
          <c:extLst>
            <c:ext xmlns:c16="http://schemas.microsoft.com/office/drawing/2014/chart" uri="{C3380CC4-5D6E-409C-BE32-E72D297353CC}">
              <c16:uniqueId val="{00000000-21BD-477D-A759-01DEFC85CD53}"/>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21BD-477D-A759-01DEFC85CD53}"/>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51.5</c:v>
                </c:pt>
                <c:pt idx="1">
                  <c:v>53.8</c:v>
                </c:pt>
                <c:pt idx="2">
                  <c:v>55.5</c:v>
                </c:pt>
                <c:pt idx="3">
                  <c:v>55.5</c:v>
                </c:pt>
                <c:pt idx="4">
                  <c:v>57.2</c:v>
                </c:pt>
              </c:numCache>
            </c:numRef>
          </c:val>
          <c:extLst>
            <c:ext xmlns:c16="http://schemas.microsoft.com/office/drawing/2014/chart" uri="{C3380CC4-5D6E-409C-BE32-E72D297353CC}">
              <c16:uniqueId val="{00000000-003E-440E-877B-8ECC2CEAB11A}"/>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003E-440E-877B-8ECC2CEAB11A}"/>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7677" y="8629176"/>
          <a:ext cx="5212863" cy="2866779"/>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42383" y="8629176"/>
          <a:ext cx="5126857" cy="2866779"/>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341081" y="8629176"/>
          <a:ext cx="5212865" cy="2866779"/>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812617" y="8629176"/>
          <a:ext cx="5153633" cy="2866779"/>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255781" y="8629176"/>
          <a:ext cx="5222388" cy="2866779"/>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（最大出力合計90,120kW）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（最大出力合計89,120kW）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178" y="13422198"/>
          <a:ext cx="5211042" cy="2937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178" y="16516412"/>
          <a:ext cx="5211042" cy="293338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178" y="19624255"/>
          <a:ext cx="5211042" cy="293338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178" y="22714779"/>
          <a:ext cx="5211042" cy="29333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178" y="25768989"/>
          <a:ext cx="5211042" cy="293339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16840" y="13422198"/>
          <a:ext cx="4716754" cy="2937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16840" y="16516412"/>
          <a:ext cx="4716754" cy="293338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16840" y="19624255"/>
          <a:ext cx="4716754" cy="293338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16840" y="22714779"/>
          <a:ext cx="4716754" cy="29333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16840" y="25768989"/>
          <a:ext cx="4716754" cy="293339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803819" y="13422198"/>
          <a:ext cx="4716756" cy="2937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803819" y="16516412"/>
          <a:ext cx="4716756" cy="293338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803819" y="19624255"/>
          <a:ext cx="4716756" cy="293338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803819" y="22714779"/>
          <a:ext cx="4716756" cy="29333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803819" y="25768989"/>
          <a:ext cx="4716756" cy="293339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115925" y="13422198"/>
          <a:ext cx="4716754" cy="2937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115925" y="16516412"/>
          <a:ext cx="4716754" cy="293338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115925" y="19624255"/>
          <a:ext cx="4716754" cy="293338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115925" y="22714779"/>
          <a:ext cx="4716754" cy="29333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115925" y="25768989"/>
          <a:ext cx="4716754" cy="293339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554858" y="13422198"/>
          <a:ext cx="4716754" cy="2937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554858" y="16516412"/>
          <a:ext cx="4716754" cy="293338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554858" y="19624255"/>
          <a:ext cx="4716754" cy="293338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554858" y="22714779"/>
          <a:ext cx="4716754" cy="29333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554858" y="25768989"/>
          <a:ext cx="4716754" cy="293339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8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80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802"/>
                </a:ext>
              </a:extLst>
            </xdr:cNvPicPr>
          </xdr:nvPicPr>
          <xdr:blipFill>
            <a:blip xmlns:r="http://schemas.openxmlformats.org/officeDocument/2006/relationships" r:embed="rId47"/>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803"/>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80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805"/>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80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807"/>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80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809"/>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810"/>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811"/>
                </a:ext>
              </a:extLst>
            </xdr:cNvPicPr>
          </xdr:nvPicPr>
          <xdr:blipFill>
            <a:blip xmlns:r="http://schemas.openxmlformats.org/officeDocument/2006/relationships" r:embed="rId50"/>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812"/>
                </a:ext>
              </a:extLst>
            </xdr:cNvPicPr>
          </xdr:nvPicPr>
          <xdr:blipFill>
            <a:blip xmlns:r="http://schemas.openxmlformats.org/officeDocument/2006/relationships" r:embed="rId51"/>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813"/>
                </a:ext>
              </a:extLst>
            </xdr:cNvPicPr>
          </xdr:nvPicPr>
          <xdr:blipFill>
            <a:blip xmlns:r="http://schemas.openxmlformats.org/officeDocument/2006/relationships" r:embed="rId52"/>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814"/>
                </a:ext>
              </a:extLst>
            </xdr:cNvPicPr>
          </xdr:nvPicPr>
          <xdr:blipFill>
            <a:blip xmlns:r="http://schemas.openxmlformats.org/officeDocument/2006/relationships" r:embed="rId53"/>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815"/>
                </a:ext>
              </a:extLst>
            </xdr:cNvPicPr>
          </xdr:nvPicPr>
          <xdr:blipFill>
            <a:blip xmlns:r="http://schemas.openxmlformats.org/officeDocument/2006/relationships" r:embed="rId54"/>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816"/>
                </a:ext>
              </a:extLst>
            </xdr:cNvPicPr>
          </xdr:nvPicPr>
          <xdr:blipFill>
            <a:blip xmlns:r="http://schemas.openxmlformats.org/officeDocument/2006/relationships" r:embed="rId54"/>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817"/>
                </a:ext>
              </a:extLst>
            </xdr:cNvPicPr>
          </xdr:nvPicPr>
          <xdr:blipFill>
            <a:blip xmlns:r="http://schemas.openxmlformats.org/officeDocument/2006/relationships" r:embed="rId54"/>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818"/>
                </a:ext>
              </a:extLst>
            </xdr:cNvPicPr>
          </xdr:nvPicPr>
          <xdr:blipFill>
            <a:blip xmlns:r="http://schemas.openxmlformats.org/officeDocument/2006/relationships" r:embed="rId54"/>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819"/>
                </a:ext>
              </a:extLst>
            </xdr:cNvPicPr>
          </xdr:nvPicPr>
          <xdr:blipFill>
            <a:blip xmlns:r="http://schemas.openxmlformats.org/officeDocument/2006/relationships" r:embed="rId54"/>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54"/>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54"/>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54"/>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54"/>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54"/>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topLeftCell="X1" zoomScale="70" zoomScaleNormal="70" workbookViewId="0">
      <selection activeCell="AI6" sqref="AI6"/>
    </sheetView>
  </sheetViews>
  <sheetFormatPr defaultColWidth="9" defaultRowHeight="17.7"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3">
      <c r="A1" s="1"/>
      <c r="B1" s="2" t="str">
        <f>データ!H6</f>
        <v>山形県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91.3</v>
      </c>
      <c r="O3" s="129"/>
      <c r="P3" s="129"/>
      <c r="Q3" s="130"/>
      <c r="R3" s="1"/>
      <c r="S3" s="131" t="s">
        <v>269</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14</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107.35" customHeight="1" x14ac:dyDescent="0.15">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31.25" customHeight="1" thickBot="1" x14ac:dyDescent="0.2">
      <c r="A9" s="1"/>
      <c r="B9" s="152" t="s">
        <v>270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387563</v>
      </c>
      <c r="G12" s="162"/>
      <c r="H12" s="161">
        <f>データ!X6</f>
        <v>388348</v>
      </c>
      <c r="I12" s="162"/>
      <c r="J12" s="161">
        <f>データ!Y6</f>
        <v>330954</v>
      </c>
      <c r="K12" s="162"/>
      <c r="L12" s="161">
        <f>データ!Z6</f>
        <v>405154</v>
      </c>
      <c r="M12" s="162"/>
      <c r="N12" s="150">
        <f>データ!AA6</f>
        <v>365820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1282</v>
      </c>
      <c r="G15" s="171"/>
      <c r="H15" s="171">
        <f>データ!AM6</f>
        <v>1420</v>
      </c>
      <c r="I15" s="171"/>
      <c r="J15" s="171">
        <f>データ!AN6</f>
        <v>1258</v>
      </c>
      <c r="K15" s="171"/>
      <c r="L15" s="171">
        <f>データ!AO6</f>
        <v>1246</v>
      </c>
      <c r="M15" s="171"/>
      <c r="N15" s="172">
        <f>データ!AP6</f>
        <v>1268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388845</v>
      </c>
      <c r="G16" s="177"/>
      <c r="H16" s="177">
        <f>データ!AR6</f>
        <v>389768</v>
      </c>
      <c r="I16" s="177"/>
      <c r="J16" s="177">
        <f>データ!AS6</f>
        <v>332212</v>
      </c>
      <c r="K16" s="177"/>
      <c r="L16" s="177">
        <f>データ!AT6</f>
        <v>406400</v>
      </c>
      <c r="M16" s="177"/>
      <c r="N16" s="166">
        <f>データ!AU6</f>
        <v>367088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2499246</v>
      </c>
      <c r="G19" s="180"/>
      <c r="H19" s="180"/>
      <c r="I19" s="180">
        <f>データ!AW6</f>
        <v>2931834</v>
      </c>
      <c r="J19" s="180"/>
      <c r="K19" s="180"/>
      <c r="L19" s="180">
        <f>データ!AX6</f>
        <v>5431080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05"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6"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999999999999993"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85" t="s">
        <v>272</v>
      </c>
      <c r="AL40" s="186"/>
      <c r="AM40" s="186"/>
      <c r="AN40" s="186"/>
      <c r="AO40" s="186"/>
      <c r="AP40" s="186"/>
      <c r="AQ40" s="187"/>
    </row>
    <row r="41" spans="1:43" ht="29.4"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85"/>
      <c r="AL41" s="186"/>
      <c r="AM41" s="186"/>
      <c r="AN41" s="186"/>
      <c r="AO41" s="186"/>
      <c r="AP41" s="186"/>
      <c r="AQ41" s="187"/>
    </row>
    <row r="42" spans="1:43" ht="43.3" customHeight="1" x14ac:dyDescent="0.15">
      <c r="A42" s="1"/>
      <c r="B42" s="191"/>
      <c r="C42" s="192"/>
      <c r="D42" s="192"/>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85"/>
      <c r="AL42" s="186"/>
      <c r="AM42" s="186"/>
      <c r="AN42" s="186"/>
      <c r="AO42" s="186"/>
      <c r="AP42" s="186"/>
      <c r="AQ42" s="187"/>
    </row>
    <row r="43" spans="1:43" ht="16.3"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85"/>
      <c r="AL43" s="186"/>
      <c r="AM43" s="186"/>
      <c r="AN43" s="186"/>
      <c r="AO43" s="186"/>
      <c r="AP43" s="186"/>
      <c r="AQ43" s="187"/>
    </row>
    <row r="44" spans="1:43" ht="16.3"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85"/>
      <c r="AL44" s="186"/>
      <c r="AM44" s="186"/>
      <c r="AN44" s="186"/>
      <c r="AO44" s="186"/>
      <c r="AP44" s="186"/>
      <c r="AQ44" s="187"/>
    </row>
    <row r="45" spans="1:43" ht="16.3"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85"/>
      <c r="AL45" s="186"/>
      <c r="AM45" s="186"/>
      <c r="AN45" s="186"/>
      <c r="AO45" s="186"/>
      <c r="AP45" s="186"/>
      <c r="AQ45" s="187"/>
    </row>
    <row r="46" spans="1:43" ht="16.3"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85"/>
      <c r="AL46" s="186"/>
      <c r="AM46" s="186"/>
      <c r="AN46" s="186"/>
      <c r="AO46" s="186"/>
      <c r="AP46" s="186"/>
      <c r="AQ46" s="187"/>
    </row>
    <row r="47" spans="1:43" ht="16.3"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85"/>
      <c r="AL47" s="186"/>
      <c r="AM47" s="186"/>
      <c r="AN47" s="186"/>
      <c r="AO47" s="186"/>
      <c r="AP47" s="186"/>
      <c r="AQ47" s="187"/>
    </row>
    <row r="48" spans="1:43" ht="16.3"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85"/>
      <c r="AL48" s="186"/>
      <c r="AM48" s="186"/>
      <c r="AN48" s="186"/>
      <c r="AO48" s="186"/>
      <c r="AP48" s="186"/>
      <c r="AQ48" s="187"/>
    </row>
    <row r="49" spans="1:43" ht="16.3"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85"/>
      <c r="AL49" s="186"/>
      <c r="AM49" s="186"/>
      <c r="AN49" s="186"/>
      <c r="AO49" s="186"/>
      <c r="AP49" s="186"/>
      <c r="AQ49" s="187"/>
    </row>
    <row r="50" spans="1:43" ht="16.3"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85"/>
      <c r="AL50" s="186"/>
      <c r="AM50" s="186"/>
      <c r="AN50" s="186"/>
      <c r="AO50" s="186"/>
      <c r="AP50" s="186"/>
      <c r="AQ50" s="187"/>
    </row>
    <row r="51" spans="1:43" ht="16.3"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85"/>
      <c r="AL51" s="186"/>
      <c r="AM51" s="186"/>
      <c r="AN51" s="186"/>
      <c r="AO51" s="186"/>
      <c r="AP51" s="186"/>
      <c r="AQ51" s="187"/>
    </row>
    <row r="52" spans="1:43" ht="16.3"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85"/>
      <c r="AL52" s="186"/>
      <c r="AM52" s="186"/>
      <c r="AN52" s="186"/>
      <c r="AO52" s="186"/>
      <c r="AP52" s="186"/>
      <c r="AQ52" s="187"/>
    </row>
    <row r="53" spans="1:43" ht="16.3"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85"/>
      <c r="AL53" s="186"/>
      <c r="AM53" s="186"/>
      <c r="AN53" s="186"/>
      <c r="AO53" s="186"/>
      <c r="AP53" s="186"/>
      <c r="AQ53" s="187"/>
    </row>
    <row r="54" spans="1:43" ht="16.3"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85"/>
      <c r="AL54" s="186"/>
      <c r="AM54" s="186"/>
      <c r="AN54" s="186"/>
      <c r="AO54" s="186"/>
      <c r="AP54" s="186"/>
      <c r="AQ54" s="187"/>
    </row>
    <row r="55" spans="1:43" ht="16.3"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85"/>
      <c r="AL55" s="186"/>
      <c r="AM55" s="186"/>
      <c r="AN55" s="186"/>
      <c r="AO55" s="186"/>
      <c r="AP55" s="186"/>
      <c r="AQ55" s="187"/>
    </row>
    <row r="56" spans="1:43" ht="16.3"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85"/>
      <c r="AL56" s="186"/>
      <c r="AM56" s="186"/>
      <c r="AN56" s="186"/>
      <c r="AO56" s="186"/>
      <c r="AP56" s="186"/>
      <c r="AQ56" s="187"/>
    </row>
    <row r="57" spans="1:43" ht="16.3"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85"/>
      <c r="AL57" s="186"/>
      <c r="AM57" s="186"/>
      <c r="AN57" s="186"/>
      <c r="AO57" s="186"/>
      <c r="AP57" s="186"/>
      <c r="AQ57" s="187"/>
    </row>
    <row r="58" spans="1:43" ht="16.3"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85"/>
      <c r="AL58" s="186"/>
      <c r="AM58" s="186"/>
      <c r="AN58" s="186"/>
      <c r="AO58" s="186"/>
      <c r="AP58" s="186"/>
      <c r="AQ58" s="187"/>
    </row>
    <row r="59" spans="1:43" ht="16.3"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85"/>
      <c r="AL59" s="186"/>
      <c r="AM59" s="186"/>
      <c r="AN59" s="186"/>
      <c r="AO59" s="186"/>
      <c r="AP59" s="186"/>
      <c r="AQ59" s="187"/>
    </row>
    <row r="60" spans="1:43" ht="16.3"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85"/>
      <c r="AL60" s="186"/>
      <c r="AM60" s="186"/>
      <c r="AN60" s="186"/>
      <c r="AO60" s="186"/>
      <c r="AP60" s="186"/>
      <c r="AQ60" s="187"/>
    </row>
    <row r="61" spans="1:43" ht="16.3"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85"/>
      <c r="AL61" s="186"/>
      <c r="AM61" s="186"/>
      <c r="AN61" s="186"/>
      <c r="AO61" s="186"/>
      <c r="AP61" s="186"/>
      <c r="AQ61" s="187"/>
    </row>
    <row r="62" spans="1:43" ht="16.3"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85"/>
      <c r="AL62" s="186"/>
      <c r="AM62" s="186"/>
      <c r="AN62" s="186"/>
      <c r="AO62" s="186"/>
      <c r="AP62" s="186"/>
      <c r="AQ62" s="187"/>
    </row>
    <row r="63" spans="1:43" ht="16.3"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85"/>
      <c r="AL63" s="186"/>
      <c r="AM63" s="186"/>
      <c r="AN63" s="186"/>
      <c r="AO63" s="186"/>
      <c r="AP63" s="186"/>
      <c r="AQ63" s="187"/>
    </row>
    <row r="64" spans="1:43" ht="16.3"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85"/>
      <c r="AL64" s="186"/>
      <c r="AM64" s="186"/>
      <c r="AN64" s="186"/>
      <c r="AO64" s="186"/>
      <c r="AP64" s="186"/>
      <c r="AQ64" s="187"/>
    </row>
    <row r="65" spans="1:43" ht="16.3"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85"/>
      <c r="AL65" s="186"/>
      <c r="AM65" s="186"/>
      <c r="AN65" s="186"/>
      <c r="AO65" s="186"/>
      <c r="AP65" s="186"/>
      <c r="AQ65" s="187"/>
    </row>
    <row r="66" spans="1:43" ht="16.3"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85"/>
      <c r="AL66" s="186"/>
      <c r="AM66" s="186"/>
      <c r="AN66" s="186"/>
      <c r="AO66" s="186"/>
      <c r="AP66" s="186"/>
      <c r="AQ66" s="187"/>
    </row>
    <row r="67" spans="1:43" ht="16.3"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85"/>
      <c r="AL67" s="186"/>
      <c r="AM67" s="186"/>
      <c r="AN67" s="186"/>
      <c r="AO67" s="186"/>
      <c r="AP67" s="186"/>
      <c r="AQ67" s="187"/>
    </row>
    <row r="68" spans="1:43" ht="16.3"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85"/>
      <c r="AL68" s="186"/>
      <c r="AM68" s="186"/>
      <c r="AN68" s="186"/>
      <c r="AO68" s="186"/>
      <c r="AP68" s="186"/>
      <c r="AQ68" s="187"/>
    </row>
    <row r="69" spans="1:43" ht="16.3"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85"/>
      <c r="AL69" s="186"/>
      <c r="AM69" s="186"/>
      <c r="AN69" s="186"/>
      <c r="AO69" s="186"/>
      <c r="AP69" s="186"/>
      <c r="AQ69" s="187"/>
    </row>
    <row r="70" spans="1:43" ht="16.3"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85"/>
      <c r="AL70" s="186"/>
      <c r="AM70" s="186"/>
      <c r="AN70" s="186"/>
      <c r="AO70" s="186"/>
      <c r="AP70" s="186"/>
      <c r="AQ70" s="187"/>
    </row>
    <row r="71" spans="1:43" ht="16.3"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85"/>
      <c r="AL71" s="186"/>
      <c r="AM71" s="186"/>
      <c r="AN71" s="186"/>
      <c r="AO71" s="186"/>
      <c r="AP71" s="186"/>
      <c r="AQ71" s="187"/>
    </row>
    <row r="72" spans="1:43" ht="16.3"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85"/>
      <c r="AL72" s="186"/>
      <c r="AM72" s="186"/>
      <c r="AN72" s="186"/>
      <c r="AO72" s="186"/>
      <c r="AP72" s="186"/>
      <c r="AQ72" s="187"/>
    </row>
    <row r="73" spans="1:43" ht="16.3"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85"/>
      <c r="AL73" s="186"/>
      <c r="AM73" s="186"/>
      <c r="AN73" s="186"/>
      <c r="AO73" s="186"/>
      <c r="AP73" s="186"/>
      <c r="AQ73" s="187"/>
    </row>
    <row r="74" spans="1:43" ht="16.3"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85"/>
      <c r="AL74" s="186"/>
      <c r="AM74" s="186"/>
      <c r="AN74" s="186"/>
      <c r="AO74" s="186"/>
      <c r="AP74" s="186"/>
      <c r="AQ74" s="187"/>
    </row>
    <row r="75" spans="1:43" ht="16.3"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85"/>
      <c r="AL75" s="186"/>
      <c r="AM75" s="186"/>
      <c r="AN75" s="186"/>
      <c r="AO75" s="186"/>
      <c r="AP75" s="186"/>
      <c r="AQ75" s="187"/>
    </row>
    <row r="76" spans="1:43" ht="16.3"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85"/>
      <c r="AL76" s="186"/>
      <c r="AM76" s="186"/>
      <c r="AN76" s="186"/>
      <c r="AO76" s="186"/>
      <c r="AP76" s="186"/>
      <c r="AQ76" s="187"/>
    </row>
    <row r="77" spans="1:43" ht="16.3"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85"/>
      <c r="AL77" s="186"/>
      <c r="AM77" s="186"/>
      <c r="AN77" s="186"/>
      <c r="AO77" s="186"/>
      <c r="AP77" s="186"/>
      <c r="AQ77" s="187"/>
    </row>
    <row r="78" spans="1:43" ht="16.3"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85"/>
      <c r="AL78" s="186"/>
      <c r="AM78" s="186"/>
      <c r="AN78" s="186"/>
      <c r="AO78" s="186"/>
      <c r="AP78" s="186"/>
      <c r="AQ78" s="187"/>
    </row>
    <row r="79" spans="1:43" ht="16.3"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85"/>
      <c r="AL79" s="186"/>
      <c r="AM79" s="186"/>
      <c r="AN79" s="186"/>
      <c r="AO79" s="186"/>
      <c r="AP79" s="186"/>
      <c r="AQ79" s="187"/>
    </row>
    <row r="80" spans="1:43" ht="16.3"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85"/>
      <c r="AL80" s="186"/>
      <c r="AM80" s="186"/>
      <c r="AN80" s="186"/>
      <c r="AO80" s="186"/>
      <c r="AP80" s="186"/>
      <c r="AQ80" s="187"/>
    </row>
    <row r="81" spans="1:43" ht="16.3"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85"/>
      <c r="AL81" s="186"/>
      <c r="AM81" s="186"/>
      <c r="AN81" s="186"/>
      <c r="AO81" s="186"/>
      <c r="AP81" s="186"/>
      <c r="AQ81" s="187"/>
    </row>
    <row r="82" spans="1:43" ht="16.3"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85"/>
      <c r="AL82" s="186"/>
      <c r="AM82" s="186"/>
      <c r="AN82" s="186"/>
      <c r="AO82" s="186"/>
      <c r="AP82" s="186"/>
      <c r="AQ82" s="187"/>
    </row>
    <row r="83" spans="1:43" ht="16.3"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85"/>
      <c r="AL83" s="186"/>
      <c r="AM83" s="186"/>
      <c r="AN83" s="186"/>
      <c r="AO83" s="186"/>
      <c r="AP83" s="186"/>
      <c r="AQ83" s="187"/>
    </row>
    <row r="84" spans="1:43" ht="16.3"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85"/>
      <c r="AL84" s="186"/>
      <c r="AM84" s="186"/>
      <c r="AN84" s="186"/>
      <c r="AO84" s="186"/>
      <c r="AP84" s="186"/>
      <c r="AQ84" s="187"/>
    </row>
    <row r="85" spans="1:43" ht="16.3"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85"/>
      <c r="AL85" s="186"/>
      <c r="AM85" s="186"/>
      <c r="AN85" s="186"/>
      <c r="AO85" s="186"/>
      <c r="AP85" s="186"/>
      <c r="AQ85" s="187"/>
    </row>
    <row r="86" spans="1:43" ht="16.3"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85"/>
      <c r="AL86" s="186"/>
      <c r="AM86" s="186"/>
      <c r="AN86" s="186"/>
      <c r="AO86" s="186"/>
      <c r="AP86" s="186"/>
      <c r="AQ86" s="187"/>
    </row>
    <row r="87" spans="1:43" ht="16.3"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85"/>
      <c r="AL87" s="186"/>
      <c r="AM87" s="186"/>
      <c r="AN87" s="186"/>
      <c r="AO87" s="186"/>
      <c r="AP87" s="186"/>
      <c r="AQ87" s="187"/>
    </row>
    <row r="88" spans="1:43" ht="16.3"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85"/>
      <c r="AL88" s="186"/>
      <c r="AM88" s="186"/>
      <c r="AN88" s="186"/>
      <c r="AO88" s="186"/>
      <c r="AP88" s="186"/>
      <c r="AQ88" s="187"/>
    </row>
    <row r="89" spans="1:43" ht="16.3"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85"/>
      <c r="AL89" s="186"/>
      <c r="AM89" s="186"/>
      <c r="AN89" s="186"/>
      <c r="AO89" s="186"/>
      <c r="AP89" s="186"/>
      <c r="AQ89" s="187"/>
    </row>
    <row r="90" spans="1:43" ht="16.3"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85"/>
      <c r="AL90" s="186"/>
      <c r="AM90" s="186"/>
      <c r="AN90" s="186"/>
      <c r="AO90" s="186"/>
      <c r="AP90" s="186"/>
      <c r="AQ90" s="187"/>
    </row>
    <row r="91" spans="1:43" ht="16.3"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85"/>
      <c r="AL91" s="186"/>
      <c r="AM91" s="186"/>
      <c r="AN91" s="186"/>
      <c r="AO91" s="186"/>
      <c r="AP91" s="186"/>
      <c r="AQ91" s="187"/>
    </row>
    <row r="92" spans="1:43" ht="16.3"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85"/>
      <c r="AL92" s="186"/>
      <c r="AM92" s="186"/>
      <c r="AN92" s="186"/>
      <c r="AO92" s="186"/>
      <c r="AP92" s="186"/>
      <c r="AQ92" s="187"/>
    </row>
    <row r="93" spans="1:43" ht="16.3"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85"/>
      <c r="AL93" s="186"/>
      <c r="AM93" s="186"/>
      <c r="AN93" s="186"/>
      <c r="AO93" s="186"/>
      <c r="AP93" s="186"/>
      <c r="AQ93" s="187"/>
    </row>
    <row r="94" spans="1:43" ht="16.3"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85"/>
      <c r="AL94" s="186"/>
      <c r="AM94" s="186"/>
      <c r="AN94" s="186"/>
      <c r="AO94" s="186"/>
      <c r="AP94" s="186"/>
      <c r="AQ94" s="187"/>
    </row>
    <row r="95" spans="1:43" ht="16.3"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85"/>
      <c r="AL95" s="186"/>
      <c r="AM95" s="186"/>
      <c r="AN95" s="186"/>
      <c r="AO95" s="186"/>
      <c r="AP95" s="186"/>
      <c r="AQ95" s="187"/>
    </row>
    <row r="96" spans="1:43" ht="16.3"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8"/>
      <c r="AL96" s="189"/>
      <c r="AM96" s="189"/>
      <c r="AN96" s="189"/>
      <c r="AO96" s="189"/>
      <c r="AP96" s="189"/>
      <c r="AQ96" s="190"/>
    </row>
    <row r="97" spans="1:43" ht="16.3"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3"/>
      <c r="AL98" s="194"/>
      <c r="AM98" s="194"/>
      <c r="AN98" s="194"/>
      <c r="AO98" s="194"/>
      <c r="AP98" s="194"/>
      <c r="AQ98" s="195"/>
    </row>
    <row r="99" spans="1:43" ht="16.3"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6" t="s">
        <v>268</v>
      </c>
      <c r="AL99" s="197"/>
      <c r="AM99" s="197"/>
      <c r="AN99" s="197"/>
      <c r="AO99" s="197"/>
      <c r="AP99" s="197"/>
      <c r="AQ99" s="198"/>
    </row>
    <row r="100" spans="1:43" ht="16.3"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6"/>
      <c r="AL100" s="197"/>
      <c r="AM100" s="197"/>
      <c r="AN100" s="197"/>
      <c r="AO100" s="197"/>
      <c r="AP100" s="197"/>
      <c r="AQ100" s="198"/>
    </row>
    <row r="101" spans="1:43" ht="16.3"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6"/>
      <c r="AL101" s="197"/>
      <c r="AM101" s="197"/>
      <c r="AN101" s="197"/>
      <c r="AO101" s="197"/>
      <c r="AP101" s="197"/>
      <c r="AQ101" s="198"/>
    </row>
    <row r="102" spans="1:43" ht="16.3"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6"/>
      <c r="AL102" s="197"/>
      <c r="AM102" s="197"/>
      <c r="AN102" s="197"/>
      <c r="AO102" s="197"/>
      <c r="AP102" s="197"/>
      <c r="AQ102" s="198"/>
    </row>
    <row r="103" spans="1:43" ht="16.3"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6"/>
      <c r="AL103" s="197"/>
      <c r="AM103" s="197"/>
      <c r="AN103" s="197"/>
      <c r="AO103" s="197"/>
      <c r="AP103" s="197"/>
      <c r="AQ103" s="198"/>
    </row>
    <row r="104" spans="1:43" ht="16.3"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6"/>
      <c r="AL104" s="197"/>
      <c r="AM104" s="197"/>
      <c r="AN104" s="197"/>
      <c r="AO104" s="197"/>
      <c r="AP104" s="197"/>
      <c r="AQ104" s="198"/>
    </row>
    <row r="105" spans="1:43" ht="16.3"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6"/>
      <c r="AL105" s="197"/>
      <c r="AM105" s="197"/>
      <c r="AN105" s="197"/>
      <c r="AO105" s="197"/>
      <c r="AP105" s="197"/>
      <c r="AQ105" s="198"/>
    </row>
    <row r="106" spans="1:43" ht="16.3"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6"/>
      <c r="AL106" s="197"/>
      <c r="AM106" s="197"/>
      <c r="AN106" s="197"/>
      <c r="AO106" s="197"/>
      <c r="AP106" s="197"/>
      <c r="AQ106" s="198"/>
    </row>
    <row r="107" spans="1:43" ht="16.3"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6"/>
      <c r="AL107" s="197"/>
      <c r="AM107" s="197"/>
      <c r="AN107" s="197"/>
      <c r="AO107" s="197"/>
      <c r="AP107" s="197"/>
      <c r="AQ107" s="198"/>
    </row>
    <row r="108" spans="1:43" ht="16.3"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6"/>
      <c r="AL108" s="197"/>
      <c r="AM108" s="197"/>
      <c r="AN108" s="197"/>
      <c r="AO108" s="197"/>
      <c r="AP108" s="197"/>
      <c r="AQ108" s="198"/>
    </row>
    <row r="109" spans="1:43" ht="16.3"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6"/>
      <c r="AL109" s="197"/>
      <c r="AM109" s="197"/>
      <c r="AN109" s="197"/>
      <c r="AO109" s="197"/>
      <c r="AP109" s="197"/>
      <c r="AQ109" s="198"/>
    </row>
    <row r="110" spans="1:43" ht="16.3"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6"/>
      <c r="AL110" s="197"/>
      <c r="AM110" s="197"/>
      <c r="AN110" s="197"/>
      <c r="AO110" s="197"/>
      <c r="AP110" s="197"/>
      <c r="AQ110" s="198"/>
    </row>
    <row r="111" spans="1:43" ht="16.3"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6"/>
      <c r="AL111" s="197"/>
      <c r="AM111" s="197"/>
      <c r="AN111" s="197"/>
      <c r="AO111" s="197"/>
      <c r="AP111" s="197"/>
      <c r="AQ111" s="198"/>
    </row>
    <row r="112" spans="1:43" ht="16.3"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6"/>
      <c r="AL112" s="197"/>
      <c r="AM112" s="197"/>
      <c r="AN112" s="197"/>
      <c r="AO112" s="197"/>
      <c r="AP112" s="197"/>
      <c r="AQ112" s="198"/>
    </row>
    <row r="113" spans="1:43" ht="16.3"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6"/>
      <c r="AL113" s="197"/>
      <c r="AM113" s="197"/>
      <c r="AN113" s="197"/>
      <c r="AO113" s="197"/>
      <c r="AP113" s="197"/>
      <c r="AQ113" s="198"/>
    </row>
    <row r="114" spans="1:43" ht="16.3"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6"/>
      <c r="AL114" s="197"/>
      <c r="AM114" s="197"/>
      <c r="AN114" s="197"/>
      <c r="AO114" s="197"/>
      <c r="AP114" s="197"/>
      <c r="AQ114" s="198"/>
    </row>
    <row r="115" spans="1:43" ht="16.3"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6"/>
      <c r="AL115" s="197"/>
      <c r="AM115" s="197"/>
      <c r="AN115" s="197"/>
      <c r="AO115" s="197"/>
      <c r="AP115" s="197"/>
      <c r="AQ115" s="198"/>
    </row>
    <row r="116" spans="1:43" ht="13.6"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6"/>
      <c r="AL116" s="197"/>
      <c r="AM116" s="197"/>
      <c r="AN116" s="197"/>
      <c r="AO116" s="197"/>
      <c r="AP116" s="197"/>
      <c r="AQ116" s="198"/>
    </row>
    <row r="117" spans="1:43" ht="14.3"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9"/>
      <c r="AL117" s="200"/>
      <c r="AM117" s="200"/>
      <c r="AN117" s="200"/>
      <c r="AO117" s="200"/>
      <c r="AP117" s="200"/>
      <c r="AQ117" s="201"/>
    </row>
    <row r="118" spans="1:43" ht="21.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61xOh1IyTMuPqhizpJyMB9IT8nP6o6jV2O1bbIU7OIGREsALSWDFmTunRfMApCquPEvaXe+i5+45eTClPebA==" saltValue="Cr3+K2uTsdA+djM/P7DKT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130" zoomScaleNormal="130" workbookViewId="0"/>
  </sheetViews>
  <sheetFormatPr defaultRowHeight="12.9"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6"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77.45" x14ac:dyDescent="0.15">
      <c r="A6" s="49" t="s">
        <v>114</v>
      </c>
      <c r="B6" s="67" t="str">
        <f>B7</f>
        <v>2018</v>
      </c>
      <c r="C6" s="67" t="str">
        <f t="shared" ref="C6:AX6" si="6">C7</f>
        <v>060003</v>
      </c>
      <c r="D6" s="67" t="str">
        <f t="shared" si="6"/>
        <v>46</v>
      </c>
      <c r="E6" s="67" t="str">
        <f t="shared" si="6"/>
        <v>04</v>
      </c>
      <c r="F6" s="67" t="str">
        <f t="shared" si="6"/>
        <v>0</v>
      </c>
      <c r="G6" s="67" t="str">
        <f t="shared" si="6"/>
        <v>000</v>
      </c>
      <c r="H6" s="67" t="str">
        <f t="shared" si="6"/>
        <v>山形県</v>
      </c>
      <c r="I6" s="67" t="str">
        <f t="shared" si="6"/>
        <v>法適用</v>
      </c>
      <c r="J6" s="67" t="str">
        <f t="shared" si="6"/>
        <v>電気事業</v>
      </c>
      <c r="K6" s="67" t="str">
        <f t="shared" si="6"/>
        <v>自治体職員</v>
      </c>
      <c r="L6" s="68">
        <f t="shared" si="6"/>
        <v>91.3</v>
      </c>
      <c r="M6" s="69">
        <f t="shared" si="6"/>
        <v>14</v>
      </c>
      <c r="N6" s="69" t="str">
        <f t="shared" si="6"/>
        <v>-</v>
      </c>
      <c r="O6" s="69" t="str">
        <f t="shared" si="6"/>
        <v>-</v>
      </c>
      <c r="P6" s="69">
        <f t="shared" si="6"/>
        <v>1</v>
      </c>
      <c r="Q6" s="69" t="str">
        <f t="shared" si="6"/>
        <v>-</v>
      </c>
      <c r="R6" s="70" t="str">
        <f>R7</f>
        <v>令和２年３月31日　白川発電所、朝日川第一発電所、朝日川第二発電所、倉沢発電所、寿岡発電所、蘇岡発電所、温海川発電所、大沢川発電所、肘折発電所、鶴子発電所</v>
      </c>
      <c r="S6" s="71" t="str">
        <f t="shared" si="6"/>
        <v>令和11年３月31日　横川発電所</v>
      </c>
      <c r="T6" s="67" t="str">
        <f t="shared" si="6"/>
        <v>無</v>
      </c>
      <c r="U6" s="71" t="str">
        <f t="shared" si="6"/>
        <v>東北電力株式会社、株式会社やまがた新電力</v>
      </c>
      <c r="V6" s="68" t="str">
        <f t="shared" si="6"/>
        <v>-</v>
      </c>
      <c r="W6" s="69">
        <f>W7</f>
        <v>387563</v>
      </c>
      <c r="X6" s="69">
        <f t="shared" si="6"/>
        <v>388348</v>
      </c>
      <c r="Y6" s="69">
        <f t="shared" si="6"/>
        <v>330954</v>
      </c>
      <c r="Z6" s="69">
        <f t="shared" si="6"/>
        <v>405154</v>
      </c>
      <c r="AA6" s="69">
        <f t="shared" si="6"/>
        <v>365820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1282</v>
      </c>
      <c r="AM6" s="69">
        <f t="shared" si="6"/>
        <v>1420</v>
      </c>
      <c r="AN6" s="69">
        <f t="shared" si="6"/>
        <v>1258</v>
      </c>
      <c r="AO6" s="69">
        <f t="shared" si="6"/>
        <v>1246</v>
      </c>
      <c r="AP6" s="69">
        <f t="shared" si="6"/>
        <v>1268</v>
      </c>
      <c r="AQ6" s="69">
        <f t="shared" si="6"/>
        <v>388845</v>
      </c>
      <c r="AR6" s="69">
        <f t="shared" si="6"/>
        <v>389768</v>
      </c>
      <c r="AS6" s="69">
        <f t="shared" si="6"/>
        <v>332212</v>
      </c>
      <c r="AT6" s="69">
        <f t="shared" si="6"/>
        <v>406400</v>
      </c>
      <c r="AU6" s="69">
        <f t="shared" si="6"/>
        <v>367088</v>
      </c>
      <c r="AV6" s="69">
        <f t="shared" si="6"/>
        <v>2499246</v>
      </c>
      <c r="AW6" s="69">
        <f t="shared" si="6"/>
        <v>2931834</v>
      </c>
      <c r="AX6" s="69">
        <f t="shared" si="6"/>
        <v>5431080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77.45" x14ac:dyDescent="0.15">
      <c r="A7" s="49"/>
      <c r="B7" s="77" t="s">
        <v>115</v>
      </c>
      <c r="C7" s="77" t="s">
        <v>116</v>
      </c>
      <c r="D7" s="77" t="s">
        <v>117</v>
      </c>
      <c r="E7" s="77" t="s">
        <v>118</v>
      </c>
      <c r="F7" s="77" t="s">
        <v>119</v>
      </c>
      <c r="G7" s="77" t="s">
        <v>120</v>
      </c>
      <c r="H7" s="77" t="s">
        <v>121</v>
      </c>
      <c r="I7" s="77" t="s">
        <v>122</v>
      </c>
      <c r="J7" s="77" t="s">
        <v>123</v>
      </c>
      <c r="K7" s="77" t="s">
        <v>124</v>
      </c>
      <c r="L7" s="78">
        <v>91.3</v>
      </c>
      <c r="M7" s="79">
        <v>14</v>
      </c>
      <c r="N7" s="79" t="s">
        <v>125</v>
      </c>
      <c r="O7" s="80" t="s">
        <v>125</v>
      </c>
      <c r="P7" s="80">
        <v>1</v>
      </c>
      <c r="Q7" s="80" t="s">
        <v>125</v>
      </c>
      <c r="R7" s="81" t="s">
        <v>126</v>
      </c>
      <c r="S7" s="81" t="s">
        <v>127</v>
      </c>
      <c r="T7" s="82" t="s">
        <v>128</v>
      </c>
      <c r="U7" s="81" t="s">
        <v>129</v>
      </c>
      <c r="V7" s="78" t="s">
        <v>125</v>
      </c>
      <c r="W7" s="80">
        <v>387563</v>
      </c>
      <c r="X7" s="80">
        <v>388348</v>
      </c>
      <c r="Y7" s="80">
        <v>330954</v>
      </c>
      <c r="Z7" s="80">
        <v>405154</v>
      </c>
      <c r="AA7" s="80">
        <v>365820</v>
      </c>
      <c r="AB7" s="80" t="s">
        <v>125</v>
      </c>
      <c r="AC7" s="80" t="s">
        <v>125</v>
      </c>
      <c r="AD7" s="80" t="s">
        <v>125</v>
      </c>
      <c r="AE7" s="80" t="s">
        <v>125</v>
      </c>
      <c r="AF7" s="80" t="s">
        <v>125</v>
      </c>
      <c r="AG7" s="80" t="s">
        <v>125</v>
      </c>
      <c r="AH7" s="80" t="s">
        <v>125</v>
      </c>
      <c r="AI7" s="80" t="s">
        <v>125</v>
      </c>
      <c r="AJ7" s="80" t="s">
        <v>125</v>
      </c>
      <c r="AK7" s="80" t="s">
        <v>125</v>
      </c>
      <c r="AL7" s="80">
        <v>1282</v>
      </c>
      <c r="AM7" s="80">
        <v>1420</v>
      </c>
      <c r="AN7" s="80">
        <v>1258</v>
      </c>
      <c r="AO7" s="80">
        <v>1246</v>
      </c>
      <c r="AP7" s="80">
        <v>1268</v>
      </c>
      <c r="AQ7" s="80">
        <v>388845</v>
      </c>
      <c r="AR7" s="80">
        <v>389768</v>
      </c>
      <c r="AS7" s="80">
        <v>332212</v>
      </c>
      <c r="AT7" s="80">
        <v>406400</v>
      </c>
      <c r="AU7" s="80">
        <v>367088</v>
      </c>
      <c r="AV7" s="80">
        <v>2499246</v>
      </c>
      <c r="AW7" s="80">
        <v>2931834</v>
      </c>
      <c r="AX7" s="80">
        <v>5431080</v>
      </c>
      <c r="AY7" s="83">
        <v>181.2</v>
      </c>
      <c r="AZ7" s="83">
        <v>168.2</v>
      </c>
      <c r="BA7" s="83">
        <v>175.1</v>
      </c>
      <c r="BB7" s="83">
        <v>189.9</v>
      </c>
      <c r="BC7" s="83">
        <v>185.4</v>
      </c>
      <c r="BD7" s="83">
        <v>125.7</v>
      </c>
      <c r="BE7" s="83">
        <v>129.69999999999999</v>
      </c>
      <c r="BF7" s="83">
        <v>135.9</v>
      </c>
      <c r="BG7" s="83">
        <v>130.5</v>
      </c>
      <c r="BH7" s="83">
        <v>129.9</v>
      </c>
      <c r="BI7" s="83">
        <v>100</v>
      </c>
      <c r="BJ7" s="83">
        <v>177.5</v>
      </c>
      <c r="BK7" s="83">
        <v>162.6</v>
      </c>
      <c r="BL7" s="83">
        <v>168.4</v>
      </c>
      <c r="BM7" s="83">
        <v>183.7</v>
      </c>
      <c r="BN7" s="83">
        <v>179</v>
      </c>
      <c r="BO7" s="83">
        <v>124.8</v>
      </c>
      <c r="BP7" s="83">
        <v>130.4</v>
      </c>
      <c r="BQ7" s="83">
        <v>136.30000000000001</v>
      </c>
      <c r="BR7" s="83">
        <v>130.69999999999999</v>
      </c>
      <c r="BS7" s="83">
        <v>128.9</v>
      </c>
      <c r="BT7" s="83">
        <v>100</v>
      </c>
      <c r="BU7" s="83">
        <v>1877</v>
      </c>
      <c r="BV7" s="83">
        <v>2721.7</v>
      </c>
      <c r="BW7" s="83">
        <v>2952.5</v>
      </c>
      <c r="BX7" s="83">
        <v>2546.6999999999998</v>
      </c>
      <c r="BY7" s="83">
        <v>1880.5</v>
      </c>
      <c r="BZ7" s="83">
        <v>638.79999999999995</v>
      </c>
      <c r="CA7" s="83">
        <v>716.7</v>
      </c>
      <c r="CB7" s="83">
        <v>688</v>
      </c>
      <c r="CC7" s="83">
        <v>707.7</v>
      </c>
      <c r="CD7" s="83">
        <v>749.1</v>
      </c>
      <c r="CE7" s="83">
        <v>100</v>
      </c>
      <c r="CF7" s="83">
        <v>6966.6</v>
      </c>
      <c r="CG7" s="83">
        <v>7588.6</v>
      </c>
      <c r="CH7" s="83">
        <v>8036.9</v>
      </c>
      <c r="CI7" s="83">
        <v>6861.2</v>
      </c>
      <c r="CJ7" s="83">
        <v>7821.2</v>
      </c>
      <c r="CK7" s="83">
        <v>7493.6</v>
      </c>
      <c r="CL7" s="83">
        <v>8014.2</v>
      </c>
      <c r="CM7" s="83">
        <v>8260</v>
      </c>
      <c r="CN7" s="83">
        <v>8600.1</v>
      </c>
      <c r="CO7" s="83">
        <v>9078.5</v>
      </c>
      <c r="CP7" s="80">
        <v>3334752</v>
      </c>
      <c r="CQ7" s="80">
        <v>2846252</v>
      </c>
      <c r="CR7" s="80">
        <v>2793333</v>
      </c>
      <c r="CS7" s="80">
        <v>3338433</v>
      </c>
      <c r="CT7" s="80">
        <v>3521910</v>
      </c>
      <c r="CU7" s="80">
        <v>1146099</v>
      </c>
      <c r="CV7" s="80">
        <v>1494682</v>
      </c>
      <c r="CW7" s="80">
        <v>1543942</v>
      </c>
      <c r="CX7" s="80">
        <v>1467681</v>
      </c>
      <c r="CY7" s="80">
        <v>1533303</v>
      </c>
      <c r="CZ7" s="80">
        <v>90120</v>
      </c>
      <c r="DA7" s="83">
        <v>49.7</v>
      </c>
      <c r="DB7" s="83">
        <v>49.7</v>
      </c>
      <c r="DC7" s="83">
        <v>42.5</v>
      </c>
      <c r="DD7" s="83">
        <v>51.7</v>
      </c>
      <c r="DE7" s="83">
        <v>46.5</v>
      </c>
      <c r="DF7" s="83">
        <v>38.4</v>
      </c>
      <c r="DG7" s="83">
        <v>37.700000000000003</v>
      </c>
      <c r="DH7" s="83">
        <v>36.200000000000003</v>
      </c>
      <c r="DI7" s="83">
        <v>36.5</v>
      </c>
      <c r="DJ7" s="83">
        <v>35.299999999999997</v>
      </c>
      <c r="DK7" s="83">
        <v>18.2</v>
      </c>
      <c r="DL7" s="83">
        <v>27</v>
      </c>
      <c r="DM7" s="83">
        <v>18.399999999999999</v>
      </c>
      <c r="DN7" s="83">
        <v>20.399999999999999</v>
      </c>
      <c r="DO7" s="83">
        <v>18</v>
      </c>
      <c r="DP7" s="83">
        <v>21.1</v>
      </c>
      <c r="DQ7" s="83">
        <v>20</v>
      </c>
      <c r="DR7" s="83">
        <v>18.2</v>
      </c>
      <c r="DS7" s="83">
        <v>20.9</v>
      </c>
      <c r="DT7" s="83">
        <v>21.1</v>
      </c>
      <c r="DU7" s="83">
        <v>60.6</v>
      </c>
      <c r="DV7" s="83">
        <v>54</v>
      </c>
      <c r="DW7" s="83">
        <v>52.2</v>
      </c>
      <c r="DX7" s="83">
        <v>41.7</v>
      </c>
      <c r="DY7" s="83">
        <v>37.799999999999997</v>
      </c>
      <c r="DZ7" s="83">
        <v>128.80000000000001</v>
      </c>
      <c r="EA7" s="83">
        <v>109.9</v>
      </c>
      <c r="EB7" s="83">
        <v>103.6</v>
      </c>
      <c r="EC7" s="83">
        <v>95.7</v>
      </c>
      <c r="ED7" s="83">
        <v>88.5</v>
      </c>
      <c r="EE7" s="83">
        <v>51.5</v>
      </c>
      <c r="EF7" s="83">
        <v>53.8</v>
      </c>
      <c r="EG7" s="83">
        <v>55.5</v>
      </c>
      <c r="EH7" s="83">
        <v>55.5</v>
      </c>
      <c r="EI7" s="83">
        <v>57.2</v>
      </c>
      <c r="EJ7" s="83">
        <v>59.8</v>
      </c>
      <c r="EK7" s="83">
        <v>59.6</v>
      </c>
      <c r="EL7" s="83">
        <v>60.3</v>
      </c>
      <c r="EM7" s="83">
        <v>60.2</v>
      </c>
      <c r="EN7" s="83">
        <v>61.2</v>
      </c>
      <c r="EO7" s="83">
        <v>55.6</v>
      </c>
      <c r="EP7" s="83">
        <v>56.3</v>
      </c>
      <c r="EQ7" s="83">
        <v>53.2</v>
      </c>
      <c r="ER7" s="83">
        <v>57.4</v>
      </c>
      <c r="ES7" s="83">
        <v>54</v>
      </c>
      <c r="ET7" s="83">
        <v>16.2</v>
      </c>
      <c r="EU7" s="83">
        <v>18.7</v>
      </c>
      <c r="EV7" s="83">
        <v>20.5</v>
      </c>
      <c r="EW7" s="83">
        <v>21.4</v>
      </c>
      <c r="EX7" s="83">
        <v>22.6</v>
      </c>
      <c r="EY7" s="80">
        <v>89120</v>
      </c>
      <c r="EZ7" s="83">
        <v>50.1</v>
      </c>
      <c r="FA7" s="83">
        <v>50.1</v>
      </c>
      <c r="FB7" s="83">
        <v>42.8</v>
      </c>
      <c r="FC7" s="83">
        <v>52.1</v>
      </c>
      <c r="FD7" s="83">
        <v>46.9</v>
      </c>
      <c r="FE7" s="83">
        <v>39.5</v>
      </c>
      <c r="FF7" s="83">
        <v>39.1</v>
      </c>
      <c r="FG7" s="83">
        <v>37.299999999999997</v>
      </c>
      <c r="FH7" s="83">
        <v>38</v>
      </c>
      <c r="FI7" s="83">
        <v>36.5</v>
      </c>
      <c r="FJ7" s="83">
        <v>18.399999999999999</v>
      </c>
      <c r="FK7" s="83">
        <v>27.4</v>
      </c>
      <c r="FL7" s="83">
        <v>18.7</v>
      </c>
      <c r="FM7" s="83">
        <v>20.7</v>
      </c>
      <c r="FN7" s="83">
        <v>18.2</v>
      </c>
      <c r="FO7" s="83">
        <v>22</v>
      </c>
      <c r="FP7" s="83">
        <v>21.4</v>
      </c>
      <c r="FQ7" s="83">
        <v>19.3</v>
      </c>
      <c r="FR7" s="83">
        <v>20.6</v>
      </c>
      <c r="FS7" s="83">
        <v>21.6</v>
      </c>
      <c r="FT7" s="83">
        <v>61.2</v>
      </c>
      <c r="FU7" s="83">
        <v>54.6</v>
      </c>
      <c r="FV7" s="83">
        <v>52.7</v>
      </c>
      <c r="FW7" s="83">
        <v>42.1</v>
      </c>
      <c r="FX7" s="83">
        <v>38.200000000000003</v>
      </c>
      <c r="FY7" s="83">
        <v>105.7</v>
      </c>
      <c r="FZ7" s="83">
        <v>89.4</v>
      </c>
      <c r="GA7" s="83">
        <v>83.3</v>
      </c>
      <c r="GB7" s="83">
        <v>73.2</v>
      </c>
      <c r="GC7" s="83">
        <v>71.400000000000006</v>
      </c>
      <c r="GD7" s="83">
        <v>52.2</v>
      </c>
      <c r="GE7" s="83">
        <v>54.5</v>
      </c>
      <c r="GF7" s="83">
        <v>56.1</v>
      </c>
      <c r="GG7" s="83">
        <v>56</v>
      </c>
      <c r="GH7" s="83">
        <v>57.7</v>
      </c>
      <c r="GI7" s="83">
        <v>61.3</v>
      </c>
      <c r="GJ7" s="83">
        <v>61.7</v>
      </c>
      <c r="GK7" s="83">
        <v>62.1</v>
      </c>
      <c r="GL7" s="83">
        <v>62.6</v>
      </c>
      <c r="GM7" s="83">
        <v>63.4</v>
      </c>
      <c r="GN7" s="83">
        <v>55.2</v>
      </c>
      <c r="GO7" s="83">
        <v>55.8</v>
      </c>
      <c r="GP7" s="83">
        <v>52.7</v>
      </c>
      <c r="GQ7" s="83">
        <v>57.1</v>
      </c>
      <c r="GR7" s="83">
        <v>53.6</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1000</v>
      </c>
      <c r="KW7" s="83">
        <v>14.6</v>
      </c>
      <c r="KX7" s="83">
        <v>16.2</v>
      </c>
      <c r="KY7" s="83">
        <v>14.4</v>
      </c>
      <c r="KZ7" s="83">
        <v>14.2</v>
      </c>
      <c r="LA7" s="83">
        <v>14.5</v>
      </c>
      <c r="LB7" s="83">
        <v>8.9</v>
      </c>
      <c r="LC7" s="83">
        <v>11.8</v>
      </c>
      <c r="LD7" s="83">
        <v>15.3</v>
      </c>
      <c r="LE7" s="83">
        <v>15.4</v>
      </c>
      <c r="LF7" s="83">
        <v>15.1</v>
      </c>
      <c r="LG7" s="83">
        <v>2.9</v>
      </c>
      <c r="LH7" s="83">
        <v>4.4000000000000004</v>
      </c>
      <c r="LI7" s="83">
        <v>1.2</v>
      </c>
      <c r="LJ7" s="83">
        <v>0.1</v>
      </c>
      <c r="LK7" s="83">
        <v>3.5</v>
      </c>
      <c r="LL7" s="83">
        <v>2</v>
      </c>
      <c r="LM7" s="83">
        <v>1.4</v>
      </c>
      <c r="LN7" s="83">
        <v>2.4</v>
      </c>
      <c r="LO7" s="83">
        <v>4.0999999999999996</v>
      </c>
      <c r="LP7" s="83">
        <v>2.2000000000000002</v>
      </c>
      <c r="LQ7" s="83">
        <v>0</v>
      </c>
      <c r="LR7" s="83">
        <v>0</v>
      </c>
      <c r="LS7" s="83">
        <v>0</v>
      </c>
      <c r="LT7" s="83">
        <v>0</v>
      </c>
      <c r="LU7" s="83">
        <v>0</v>
      </c>
      <c r="LV7" s="83">
        <v>1128.5999999999999</v>
      </c>
      <c r="LW7" s="83">
        <v>596.79999999999995</v>
      </c>
      <c r="LX7" s="83">
        <v>494.6</v>
      </c>
      <c r="LY7" s="83">
        <v>469.5</v>
      </c>
      <c r="LZ7" s="83">
        <v>391.3</v>
      </c>
      <c r="MA7" s="83">
        <v>6.5</v>
      </c>
      <c r="MB7" s="83">
        <v>11.8</v>
      </c>
      <c r="MC7" s="83">
        <v>17</v>
      </c>
      <c r="MD7" s="83">
        <v>22.2</v>
      </c>
      <c r="ME7" s="83">
        <v>27.4</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13</v>
      </c>
      <c r="MV7" s="83">
        <v>13</v>
      </c>
      <c r="MW7" s="83">
        <v>13</v>
      </c>
      <c r="MX7" s="83">
        <v>14</v>
      </c>
      <c r="MY7" s="83" t="s">
        <v>125</v>
      </c>
      <c r="MZ7" s="83" t="s">
        <v>125</v>
      </c>
      <c r="NA7" s="83" t="s">
        <v>125</v>
      </c>
      <c r="NB7" s="83" t="s">
        <v>125</v>
      </c>
      <c r="NC7" s="83" t="s">
        <v>125</v>
      </c>
      <c r="ND7" s="83" t="s">
        <v>125</v>
      </c>
      <c r="NE7" s="83" t="s">
        <v>125</v>
      </c>
      <c r="NF7" s="83" t="s">
        <v>125</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（最大出力合計90,120kW）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（最大出力合計89,120kW）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（最大出力合計1,000kW）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181.2</v>
      </c>
      <c r="AZ11" s="95">
        <f>AZ7</f>
        <v>168.2</v>
      </c>
      <c r="BA11" s="95">
        <f>BA7</f>
        <v>175.1</v>
      </c>
      <c r="BB11" s="95">
        <f>BB7</f>
        <v>189.9</v>
      </c>
      <c r="BC11" s="95">
        <f>BC7</f>
        <v>185.4</v>
      </c>
      <c r="BD11" s="84"/>
      <c r="BE11" s="84"/>
      <c r="BF11" s="84"/>
      <c r="BG11" s="84"/>
      <c r="BH11" s="84"/>
      <c r="BI11" s="94" t="s">
        <v>139</v>
      </c>
      <c r="BJ11" s="95">
        <f>BJ7</f>
        <v>177.5</v>
      </c>
      <c r="BK11" s="95">
        <f>BK7</f>
        <v>162.6</v>
      </c>
      <c r="BL11" s="95">
        <f>BL7</f>
        <v>168.4</v>
      </c>
      <c r="BM11" s="95">
        <f>BM7</f>
        <v>183.7</v>
      </c>
      <c r="BN11" s="95">
        <f>BN7</f>
        <v>179</v>
      </c>
      <c r="BO11" s="84"/>
      <c r="BP11" s="84"/>
      <c r="BQ11" s="84"/>
      <c r="BR11" s="84"/>
      <c r="BS11" s="84"/>
      <c r="BT11" s="94" t="s">
        <v>138</v>
      </c>
      <c r="BU11" s="95">
        <f>BU7</f>
        <v>1877</v>
      </c>
      <c r="BV11" s="95">
        <f>BV7</f>
        <v>2721.7</v>
      </c>
      <c r="BW11" s="95">
        <f>BW7</f>
        <v>2952.5</v>
      </c>
      <c r="BX11" s="95">
        <f>BX7</f>
        <v>2546.6999999999998</v>
      </c>
      <c r="BY11" s="95">
        <f>BY7</f>
        <v>1880.5</v>
      </c>
      <c r="BZ11" s="84"/>
      <c r="CA11" s="84"/>
      <c r="CB11" s="84"/>
      <c r="CC11" s="84"/>
      <c r="CD11" s="84"/>
      <c r="CE11" s="94" t="s">
        <v>139</v>
      </c>
      <c r="CF11" s="95">
        <f>CF7</f>
        <v>6966.6</v>
      </c>
      <c r="CG11" s="95">
        <f>CG7</f>
        <v>7588.6</v>
      </c>
      <c r="CH11" s="95">
        <f>CH7</f>
        <v>8036.9</v>
      </c>
      <c r="CI11" s="95">
        <f>CI7</f>
        <v>6861.2</v>
      </c>
      <c r="CJ11" s="95">
        <f>CJ7</f>
        <v>7821.2</v>
      </c>
      <c r="CK11" s="84"/>
      <c r="CL11" s="84"/>
      <c r="CM11" s="84"/>
      <c r="CN11" s="84"/>
      <c r="CO11" s="94" t="s">
        <v>140</v>
      </c>
      <c r="CP11" s="96">
        <f>CP7</f>
        <v>3334752</v>
      </c>
      <c r="CQ11" s="96">
        <f>CQ7</f>
        <v>2846252</v>
      </c>
      <c r="CR11" s="96">
        <f>CR7</f>
        <v>2793333</v>
      </c>
      <c r="CS11" s="96">
        <f>CS7</f>
        <v>3338433</v>
      </c>
      <c r="CT11" s="96">
        <f>CT7</f>
        <v>3521910</v>
      </c>
      <c r="CU11" s="84"/>
      <c r="CV11" s="84"/>
      <c r="CW11" s="84"/>
      <c r="CX11" s="84"/>
      <c r="CY11" s="84"/>
      <c r="CZ11" s="94" t="s">
        <v>141</v>
      </c>
      <c r="DA11" s="95">
        <f>DA7</f>
        <v>49.7</v>
      </c>
      <c r="DB11" s="95">
        <f>DB7</f>
        <v>49.7</v>
      </c>
      <c r="DC11" s="95">
        <f>DC7</f>
        <v>42.5</v>
      </c>
      <c r="DD11" s="95">
        <f>DD7</f>
        <v>51.7</v>
      </c>
      <c r="DE11" s="95">
        <f>DE7</f>
        <v>46.5</v>
      </c>
      <c r="DF11" s="84"/>
      <c r="DG11" s="84"/>
      <c r="DH11" s="84"/>
      <c r="DI11" s="84"/>
      <c r="DJ11" s="94" t="s">
        <v>142</v>
      </c>
      <c r="DK11" s="95">
        <f>DK7</f>
        <v>18.2</v>
      </c>
      <c r="DL11" s="95">
        <f>DL7</f>
        <v>27</v>
      </c>
      <c r="DM11" s="95">
        <f>DM7</f>
        <v>18.399999999999999</v>
      </c>
      <c r="DN11" s="95">
        <f>DN7</f>
        <v>20.399999999999999</v>
      </c>
      <c r="DO11" s="95">
        <f>DO7</f>
        <v>18</v>
      </c>
      <c r="DP11" s="84"/>
      <c r="DQ11" s="84"/>
      <c r="DR11" s="84"/>
      <c r="DS11" s="84"/>
      <c r="DT11" s="94" t="s">
        <v>143</v>
      </c>
      <c r="DU11" s="95">
        <f>DU7</f>
        <v>60.6</v>
      </c>
      <c r="DV11" s="95">
        <f>DV7</f>
        <v>54</v>
      </c>
      <c r="DW11" s="95">
        <f>DW7</f>
        <v>52.2</v>
      </c>
      <c r="DX11" s="95">
        <f>DX7</f>
        <v>41.7</v>
      </c>
      <c r="DY11" s="95">
        <f>DY7</f>
        <v>37.799999999999997</v>
      </c>
      <c r="DZ11" s="84"/>
      <c r="EA11" s="84"/>
      <c r="EB11" s="84"/>
      <c r="EC11" s="84"/>
      <c r="ED11" s="94" t="s">
        <v>144</v>
      </c>
      <c r="EE11" s="95">
        <f>EE7</f>
        <v>51.5</v>
      </c>
      <c r="EF11" s="95">
        <f>EF7</f>
        <v>53.8</v>
      </c>
      <c r="EG11" s="95">
        <f>EG7</f>
        <v>55.5</v>
      </c>
      <c r="EH11" s="95">
        <f>EH7</f>
        <v>55.5</v>
      </c>
      <c r="EI11" s="95">
        <f>EI7</f>
        <v>57.2</v>
      </c>
      <c r="EJ11" s="84"/>
      <c r="EK11" s="84"/>
      <c r="EL11" s="84"/>
      <c r="EM11" s="84"/>
      <c r="EN11" s="94" t="s">
        <v>145</v>
      </c>
      <c r="EO11" s="95">
        <f>EO7</f>
        <v>55.6</v>
      </c>
      <c r="EP11" s="95">
        <f>EP7</f>
        <v>56.3</v>
      </c>
      <c r="EQ11" s="95">
        <f>EQ7</f>
        <v>53.2</v>
      </c>
      <c r="ER11" s="95">
        <f>ER7</f>
        <v>57.4</v>
      </c>
      <c r="ES11" s="95">
        <f>ES7</f>
        <v>54</v>
      </c>
      <c r="ET11" s="84"/>
      <c r="EU11" s="84"/>
      <c r="EV11" s="84"/>
      <c r="EW11" s="84"/>
      <c r="EX11" s="84"/>
      <c r="EY11" s="94" t="s">
        <v>146</v>
      </c>
      <c r="EZ11" s="95">
        <f>EZ7</f>
        <v>50.1</v>
      </c>
      <c r="FA11" s="95">
        <f>FA7</f>
        <v>50.1</v>
      </c>
      <c r="FB11" s="95">
        <f>FB7</f>
        <v>42.8</v>
      </c>
      <c r="FC11" s="95">
        <f>FC7</f>
        <v>52.1</v>
      </c>
      <c r="FD11" s="95">
        <f>FD7</f>
        <v>46.9</v>
      </c>
      <c r="FE11" s="84"/>
      <c r="FF11" s="84"/>
      <c r="FG11" s="84"/>
      <c r="FH11" s="84"/>
      <c r="FI11" s="94" t="s">
        <v>147</v>
      </c>
      <c r="FJ11" s="95">
        <f>FJ7</f>
        <v>18.399999999999999</v>
      </c>
      <c r="FK11" s="95">
        <f>FK7</f>
        <v>27.4</v>
      </c>
      <c r="FL11" s="95">
        <f>FL7</f>
        <v>18.7</v>
      </c>
      <c r="FM11" s="95">
        <f>FM7</f>
        <v>20.7</v>
      </c>
      <c r="FN11" s="95">
        <f>FN7</f>
        <v>18.2</v>
      </c>
      <c r="FO11" s="84"/>
      <c r="FP11" s="84"/>
      <c r="FQ11" s="84"/>
      <c r="FR11" s="84"/>
      <c r="FS11" s="94" t="s">
        <v>148</v>
      </c>
      <c r="FT11" s="95">
        <f>FT7</f>
        <v>61.2</v>
      </c>
      <c r="FU11" s="95">
        <f>FU7</f>
        <v>54.6</v>
      </c>
      <c r="FV11" s="95">
        <f>FV7</f>
        <v>52.7</v>
      </c>
      <c r="FW11" s="95">
        <f>FW7</f>
        <v>42.1</v>
      </c>
      <c r="FX11" s="95">
        <f>FX7</f>
        <v>38.200000000000003</v>
      </c>
      <c r="FY11" s="84"/>
      <c r="FZ11" s="84"/>
      <c r="GA11" s="84"/>
      <c r="GB11" s="84"/>
      <c r="GC11" s="94" t="s">
        <v>149</v>
      </c>
      <c r="GD11" s="95">
        <f>GD7</f>
        <v>52.2</v>
      </c>
      <c r="GE11" s="95">
        <f>GE7</f>
        <v>54.5</v>
      </c>
      <c r="GF11" s="95">
        <f>GF7</f>
        <v>56.1</v>
      </c>
      <c r="GG11" s="95">
        <f>GG7</f>
        <v>56</v>
      </c>
      <c r="GH11" s="95">
        <f>GH7</f>
        <v>57.7</v>
      </c>
      <c r="GI11" s="84"/>
      <c r="GJ11" s="84"/>
      <c r="GK11" s="84"/>
      <c r="GL11" s="84"/>
      <c r="GM11" s="94" t="s">
        <v>149</v>
      </c>
      <c r="GN11" s="95">
        <f>GN7</f>
        <v>55.2</v>
      </c>
      <c r="GO11" s="95">
        <f>GO7</f>
        <v>55.8</v>
      </c>
      <c r="GP11" s="95">
        <f>GP7</f>
        <v>52.7</v>
      </c>
      <c r="GQ11" s="95">
        <f>GQ7</f>
        <v>57.1</v>
      </c>
      <c r="GR11" s="95">
        <f>GR7</f>
        <v>53.6</v>
      </c>
      <c r="GS11" s="84"/>
      <c r="GT11" s="84"/>
      <c r="GU11" s="84"/>
      <c r="GV11" s="84"/>
      <c r="GW11" s="84"/>
      <c r="GX11" s="94" t="s">
        <v>148</v>
      </c>
      <c r="GY11" s="95" t="str">
        <f>GY7</f>
        <v>-</v>
      </c>
      <c r="GZ11" s="95" t="str">
        <f>GZ7</f>
        <v>-</v>
      </c>
      <c r="HA11" s="95" t="str">
        <f>HA7</f>
        <v>-</v>
      </c>
      <c r="HB11" s="95" t="str">
        <f>HB7</f>
        <v>-</v>
      </c>
      <c r="HC11" s="95" t="str">
        <f>HC7</f>
        <v>-</v>
      </c>
      <c r="HD11" s="84"/>
      <c r="HE11" s="84"/>
      <c r="HF11" s="84"/>
      <c r="HG11" s="84"/>
      <c r="HH11" s="94" t="s">
        <v>149</v>
      </c>
      <c r="HI11" s="95" t="str">
        <f>HI7</f>
        <v>-</v>
      </c>
      <c r="HJ11" s="95" t="str">
        <f>HJ7</f>
        <v>-</v>
      </c>
      <c r="HK11" s="95" t="str">
        <f>HK7</f>
        <v>-</v>
      </c>
      <c r="HL11" s="95" t="str">
        <f>HL7</f>
        <v>-</v>
      </c>
      <c r="HM11" s="95" t="str">
        <f>HM7</f>
        <v>-</v>
      </c>
      <c r="HN11" s="84"/>
      <c r="HO11" s="84"/>
      <c r="HP11" s="84"/>
      <c r="HQ11" s="84"/>
      <c r="HR11" s="94" t="s">
        <v>150</v>
      </c>
      <c r="HS11" s="95" t="str">
        <f>HS7</f>
        <v>-</v>
      </c>
      <c r="HT11" s="95" t="str">
        <f>HT7</f>
        <v>-</v>
      </c>
      <c r="HU11" s="95" t="str">
        <f>HU7</f>
        <v>-</v>
      </c>
      <c r="HV11" s="95" t="str">
        <f>HV7</f>
        <v>-</v>
      </c>
      <c r="HW11" s="95" t="str">
        <f>HW7</f>
        <v>-</v>
      </c>
      <c r="HX11" s="84"/>
      <c r="HY11" s="84"/>
      <c r="HZ11" s="84"/>
      <c r="IA11" s="84"/>
      <c r="IB11" s="94" t="s">
        <v>151</v>
      </c>
      <c r="IC11" s="95" t="str">
        <f>IC7</f>
        <v>-</v>
      </c>
      <c r="ID11" s="95" t="str">
        <f>ID7</f>
        <v>-</v>
      </c>
      <c r="IE11" s="95" t="str">
        <f>IE7</f>
        <v>-</v>
      </c>
      <c r="IF11" s="95" t="str">
        <f>IF7</f>
        <v>-</v>
      </c>
      <c r="IG11" s="95" t="str">
        <f>IG7</f>
        <v>-</v>
      </c>
      <c r="IH11" s="84"/>
      <c r="II11" s="84"/>
      <c r="IJ11" s="84"/>
      <c r="IK11" s="84"/>
      <c r="IL11" s="94" t="s">
        <v>152</v>
      </c>
      <c r="IM11" s="95" t="str">
        <f>IM7</f>
        <v>-</v>
      </c>
      <c r="IN11" s="95" t="str">
        <f>IN7</f>
        <v>-</v>
      </c>
      <c r="IO11" s="95" t="str">
        <f>IO7</f>
        <v>-</v>
      </c>
      <c r="IP11" s="95" t="str">
        <f>IP7</f>
        <v>-</v>
      </c>
      <c r="IQ11" s="95" t="str">
        <f>IQ7</f>
        <v>-</v>
      </c>
      <c r="IR11" s="84"/>
      <c r="IS11" s="84"/>
      <c r="IT11" s="84"/>
      <c r="IU11" s="84"/>
      <c r="IV11" s="84"/>
      <c r="IW11" s="94" t="s">
        <v>152</v>
      </c>
      <c r="IX11" s="95" t="str">
        <f>IX7</f>
        <v>-</v>
      </c>
      <c r="IY11" s="95" t="str">
        <f>IY7</f>
        <v>-</v>
      </c>
      <c r="IZ11" s="95" t="str">
        <f>IZ7</f>
        <v>-</v>
      </c>
      <c r="JA11" s="95" t="str">
        <f>JA7</f>
        <v>-</v>
      </c>
      <c r="JB11" s="95" t="str">
        <f>JB7</f>
        <v>-</v>
      </c>
      <c r="JC11" s="84"/>
      <c r="JD11" s="84"/>
      <c r="JE11" s="84"/>
      <c r="JF11" s="84"/>
      <c r="JG11" s="94" t="s">
        <v>150</v>
      </c>
      <c r="JH11" s="95" t="str">
        <f>JH7</f>
        <v>-</v>
      </c>
      <c r="JI11" s="95" t="str">
        <f>JI7</f>
        <v>-</v>
      </c>
      <c r="JJ11" s="95" t="str">
        <f>JJ7</f>
        <v>-</v>
      </c>
      <c r="JK11" s="95" t="str">
        <f>JK7</f>
        <v>-</v>
      </c>
      <c r="JL11" s="95" t="str">
        <f>JL7</f>
        <v>-</v>
      </c>
      <c r="JM11" s="84"/>
      <c r="JN11" s="84"/>
      <c r="JO11" s="84"/>
      <c r="JP11" s="84"/>
      <c r="JQ11" s="94" t="s">
        <v>151</v>
      </c>
      <c r="JR11" s="95" t="str">
        <f>JR7</f>
        <v>-</v>
      </c>
      <c r="JS11" s="95" t="str">
        <f>JS7</f>
        <v>-</v>
      </c>
      <c r="JT11" s="95" t="str">
        <f>JT7</f>
        <v>-</v>
      </c>
      <c r="JU11" s="95" t="str">
        <f>JU7</f>
        <v>-</v>
      </c>
      <c r="JV11" s="95" t="str">
        <f>JV7</f>
        <v>-</v>
      </c>
      <c r="JW11" s="84"/>
      <c r="JX11" s="84"/>
      <c r="JY11" s="84"/>
      <c r="JZ11" s="84"/>
      <c r="KA11" s="94" t="s">
        <v>151</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152</v>
      </c>
      <c r="KW11" s="95">
        <f>KW7</f>
        <v>14.6</v>
      </c>
      <c r="KX11" s="95">
        <f>KX7</f>
        <v>16.2</v>
      </c>
      <c r="KY11" s="95">
        <f>KY7</f>
        <v>14.4</v>
      </c>
      <c r="KZ11" s="95">
        <f>KZ7</f>
        <v>14.2</v>
      </c>
      <c r="LA11" s="95">
        <f>LA7</f>
        <v>14.5</v>
      </c>
      <c r="LB11" s="84"/>
      <c r="LC11" s="84"/>
      <c r="LD11" s="84"/>
      <c r="LE11" s="84"/>
      <c r="LF11" s="94" t="s">
        <v>152</v>
      </c>
      <c r="LG11" s="95">
        <f>LG7</f>
        <v>2.9</v>
      </c>
      <c r="LH11" s="95">
        <f>LH7</f>
        <v>4.4000000000000004</v>
      </c>
      <c r="LI11" s="95">
        <f>LI7</f>
        <v>1.2</v>
      </c>
      <c r="LJ11" s="95">
        <f>LJ7</f>
        <v>0.1</v>
      </c>
      <c r="LK11" s="95">
        <f>LK7</f>
        <v>3.5</v>
      </c>
      <c r="LL11" s="84"/>
      <c r="LM11" s="84"/>
      <c r="LN11" s="84"/>
      <c r="LO11" s="84"/>
      <c r="LP11" s="94" t="s">
        <v>152</v>
      </c>
      <c r="LQ11" s="95">
        <f>LQ7</f>
        <v>0</v>
      </c>
      <c r="LR11" s="95">
        <f>LR7</f>
        <v>0</v>
      </c>
      <c r="LS11" s="95">
        <f>LS7</f>
        <v>0</v>
      </c>
      <c r="LT11" s="95">
        <f>LT7</f>
        <v>0</v>
      </c>
      <c r="LU11" s="95">
        <f>LU7</f>
        <v>0</v>
      </c>
      <c r="LV11" s="84"/>
      <c r="LW11" s="84"/>
      <c r="LX11" s="84"/>
      <c r="LY11" s="84"/>
      <c r="LZ11" s="94" t="s">
        <v>152</v>
      </c>
      <c r="MA11" s="95">
        <f>MA7</f>
        <v>6.5</v>
      </c>
      <c r="MB11" s="95">
        <f>MB7</f>
        <v>11.8</v>
      </c>
      <c r="MC11" s="95">
        <f>MC7</f>
        <v>17</v>
      </c>
      <c r="MD11" s="95">
        <f>MD7</f>
        <v>22.2</v>
      </c>
      <c r="ME11" s="95">
        <f>ME7</f>
        <v>27.4</v>
      </c>
      <c r="MF11" s="84"/>
      <c r="MG11" s="84"/>
      <c r="MH11" s="84"/>
      <c r="MI11" s="84"/>
      <c r="MJ11" s="94" t="s">
        <v>152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153</v>
      </c>
      <c r="AY12" s="95">
        <f>BD7</f>
        <v>125.7</v>
      </c>
      <c r="AZ12" s="95">
        <f>BE7</f>
        <v>129.69999999999999</v>
      </c>
      <c r="BA12" s="95">
        <f>BF7</f>
        <v>135.9</v>
      </c>
      <c r="BB12" s="95">
        <f>BG7</f>
        <v>130.5</v>
      </c>
      <c r="BC12" s="95">
        <f>BH7</f>
        <v>129.9</v>
      </c>
      <c r="BD12" s="84"/>
      <c r="BE12" s="84"/>
      <c r="BF12" s="84"/>
      <c r="BG12" s="84"/>
      <c r="BH12" s="84"/>
      <c r="BI12" s="94" t="s">
        <v>153</v>
      </c>
      <c r="BJ12" s="95">
        <f>BO7</f>
        <v>124.8</v>
      </c>
      <c r="BK12" s="95">
        <f>BP7</f>
        <v>130.4</v>
      </c>
      <c r="BL12" s="95">
        <f>BQ7</f>
        <v>136.30000000000001</v>
      </c>
      <c r="BM12" s="95">
        <f>BR7</f>
        <v>130.69999999999999</v>
      </c>
      <c r="BN12" s="95">
        <f>BS7</f>
        <v>128.9</v>
      </c>
      <c r="BO12" s="84"/>
      <c r="BP12" s="84"/>
      <c r="BQ12" s="84"/>
      <c r="BR12" s="84"/>
      <c r="BS12" s="84"/>
      <c r="BT12" s="94" t="s">
        <v>153</v>
      </c>
      <c r="BU12" s="95">
        <f>BZ7</f>
        <v>638.79999999999995</v>
      </c>
      <c r="BV12" s="95">
        <f>CA7</f>
        <v>716.7</v>
      </c>
      <c r="BW12" s="95">
        <f>CB7</f>
        <v>688</v>
      </c>
      <c r="BX12" s="95">
        <f>CC7</f>
        <v>707.7</v>
      </c>
      <c r="BY12" s="95">
        <f>CD7</f>
        <v>749.1</v>
      </c>
      <c r="BZ12" s="84"/>
      <c r="CA12" s="84"/>
      <c r="CB12" s="84"/>
      <c r="CC12" s="84"/>
      <c r="CD12" s="84"/>
      <c r="CE12" s="94" t="s">
        <v>153</v>
      </c>
      <c r="CF12" s="95">
        <f>CK7</f>
        <v>7493.6</v>
      </c>
      <c r="CG12" s="95">
        <f>CL7</f>
        <v>8014.2</v>
      </c>
      <c r="CH12" s="95">
        <f>CM7</f>
        <v>8260</v>
      </c>
      <c r="CI12" s="95">
        <f>CN7</f>
        <v>8600.1</v>
      </c>
      <c r="CJ12" s="95">
        <f>CO7</f>
        <v>9078.5</v>
      </c>
      <c r="CK12" s="84"/>
      <c r="CL12" s="84"/>
      <c r="CM12" s="84"/>
      <c r="CN12" s="84"/>
      <c r="CO12" s="94" t="s">
        <v>153</v>
      </c>
      <c r="CP12" s="96">
        <f>CU7</f>
        <v>1146099</v>
      </c>
      <c r="CQ12" s="96">
        <f>CV7</f>
        <v>1494682</v>
      </c>
      <c r="CR12" s="96">
        <f>CW7</f>
        <v>1543942</v>
      </c>
      <c r="CS12" s="96">
        <f>CX7</f>
        <v>1467681</v>
      </c>
      <c r="CT12" s="96">
        <f>CY7</f>
        <v>1533303</v>
      </c>
      <c r="CU12" s="84"/>
      <c r="CV12" s="84"/>
      <c r="CW12" s="84"/>
      <c r="CX12" s="84"/>
      <c r="CY12" s="84"/>
      <c r="CZ12" s="94" t="s">
        <v>153</v>
      </c>
      <c r="DA12" s="95">
        <f>DF7</f>
        <v>38.4</v>
      </c>
      <c r="DB12" s="95">
        <f>DG7</f>
        <v>37.700000000000003</v>
      </c>
      <c r="DC12" s="95">
        <f>DH7</f>
        <v>36.200000000000003</v>
      </c>
      <c r="DD12" s="95">
        <f>DI7</f>
        <v>36.5</v>
      </c>
      <c r="DE12" s="95">
        <f>DJ7</f>
        <v>35.299999999999997</v>
      </c>
      <c r="DF12" s="84"/>
      <c r="DG12" s="84"/>
      <c r="DH12" s="84"/>
      <c r="DI12" s="84"/>
      <c r="DJ12" s="94" t="s">
        <v>153</v>
      </c>
      <c r="DK12" s="95">
        <f>DP7</f>
        <v>21.1</v>
      </c>
      <c r="DL12" s="95">
        <f>DQ7</f>
        <v>20</v>
      </c>
      <c r="DM12" s="95">
        <f>DR7</f>
        <v>18.2</v>
      </c>
      <c r="DN12" s="95">
        <f>DS7</f>
        <v>20.9</v>
      </c>
      <c r="DO12" s="95">
        <f>DT7</f>
        <v>21.1</v>
      </c>
      <c r="DP12" s="84"/>
      <c r="DQ12" s="84"/>
      <c r="DR12" s="84"/>
      <c r="DS12" s="84"/>
      <c r="DT12" s="94" t="s">
        <v>153</v>
      </c>
      <c r="DU12" s="95">
        <f>DZ7</f>
        <v>128.80000000000001</v>
      </c>
      <c r="DV12" s="95">
        <f>EA7</f>
        <v>109.9</v>
      </c>
      <c r="DW12" s="95">
        <f>EB7</f>
        <v>103.6</v>
      </c>
      <c r="DX12" s="95">
        <f>EC7</f>
        <v>95.7</v>
      </c>
      <c r="DY12" s="95">
        <f>ED7</f>
        <v>88.5</v>
      </c>
      <c r="DZ12" s="84"/>
      <c r="EA12" s="84"/>
      <c r="EB12" s="84"/>
      <c r="EC12" s="84"/>
      <c r="ED12" s="94" t="s">
        <v>153</v>
      </c>
      <c r="EE12" s="95">
        <f>EJ7</f>
        <v>59.8</v>
      </c>
      <c r="EF12" s="95">
        <f>EK7</f>
        <v>59.6</v>
      </c>
      <c r="EG12" s="95">
        <f>EL7</f>
        <v>60.3</v>
      </c>
      <c r="EH12" s="95">
        <f>EM7</f>
        <v>60.2</v>
      </c>
      <c r="EI12" s="95">
        <f>EN7</f>
        <v>61.2</v>
      </c>
      <c r="EJ12" s="84"/>
      <c r="EK12" s="84"/>
      <c r="EL12" s="84"/>
      <c r="EM12" s="84"/>
      <c r="EN12" s="94" t="s">
        <v>153</v>
      </c>
      <c r="EO12" s="95">
        <f>ET7</f>
        <v>16.2</v>
      </c>
      <c r="EP12" s="95">
        <f>EU7</f>
        <v>18.7</v>
      </c>
      <c r="EQ12" s="95">
        <f>EV7</f>
        <v>20.5</v>
      </c>
      <c r="ER12" s="95">
        <f>EW7</f>
        <v>21.4</v>
      </c>
      <c r="ES12" s="95">
        <f>EX7</f>
        <v>22.6</v>
      </c>
      <c r="ET12" s="84"/>
      <c r="EU12" s="84"/>
      <c r="EV12" s="84"/>
      <c r="EW12" s="84"/>
      <c r="EX12" s="84"/>
      <c r="EY12" s="94" t="s">
        <v>153</v>
      </c>
      <c r="EZ12" s="95">
        <f>IF($EZ$8,FE7,"-")</f>
        <v>39.5</v>
      </c>
      <c r="FA12" s="95">
        <f>IF($EZ$8,FF7,"-")</f>
        <v>39.1</v>
      </c>
      <c r="FB12" s="95">
        <f>IF($EZ$8,FG7,"-")</f>
        <v>37.299999999999997</v>
      </c>
      <c r="FC12" s="95">
        <f>IF($EZ$8,FH7,"-")</f>
        <v>38</v>
      </c>
      <c r="FD12" s="95">
        <f>IF($EZ$8,FI7,"-")</f>
        <v>36.5</v>
      </c>
      <c r="FE12" s="84"/>
      <c r="FF12" s="84"/>
      <c r="FG12" s="84"/>
      <c r="FH12" s="84"/>
      <c r="FI12" s="94" t="s">
        <v>153</v>
      </c>
      <c r="FJ12" s="95">
        <f>IF($FJ$8,FO7,"-")</f>
        <v>22</v>
      </c>
      <c r="FK12" s="95">
        <f>IF($FJ$8,FP7,"-")</f>
        <v>21.4</v>
      </c>
      <c r="FL12" s="95">
        <f>IF($FJ$8,FQ7,"-")</f>
        <v>19.3</v>
      </c>
      <c r="FM12" s="95">
        <f>IF($FJ$8,FR7,"-")</f>
        <v>20.6</v>
      </c>
      <c r="FN12" s="95">
        <f>IF($FJ$8,FS7,"-")</f>
        <v>21.6</v>
      </c>
      <c r="FO12" s="84"/>
      <c r="FP12" s="84"/>
      <c r="FQ12" s="84"/>
      <c r="FR12" s="84"/>
      <c r="FS12" s="94" t="s">
        <v>153</v>
      </c>
      <c r="FT12" s="95">
        <f>IF($FT$8,FY7,"-")</f>
        <v>105.7</v>
      </c>
      <c r="FU12" s="95">
        <f>IF($FT$8,FZ7,"-")</f>
        <v>89.4</v>
      </c>
      <c r="FV12" s="95">
        <f>IF($FT$8,GA7,"-")</f>
        <v>83.3</v>
      </c>
      <c r="FW12" s="95">
        <f>IF($FT$8,GB7,"-")</f>
        <v>73.2</v>
      </c>
      <c r="FX12" s="95">
        <f>IF($FT$8,GC7,"-")</f>
        <v>71.400000000000006</v>
      </c>
      <c r="FY12" s="84"/>
      <c r="FZ12" s="84"/>
      <c r="GA12" s="84"/>
      <c r="GB12" s="84"/>
      <c r="GC12" s="94" t="s">
        <v>153</v>
      </c>
      <c r="GD12" s="95">
        <f>IF($GD$8,GI7,"-")</f>
        <v>61.3</v>
      </c>
      <c r="GE12" s="95">
        <f>IF($GD$8,GJ7,"-")</f>
        <v>61.7</v>
      </c>
      <c r="GF12" s="95">
        <f>IF($GD$8,GK7,"-")</f>
        <v>62.1</v>
      </c>
      <c r="GG12" s="95">
        <f>IF($GD$8,GL7,"-")</f>
        <v>62.6</v>
      </c>
      <c r="GH12" s="95">
        <f>IF($GD$8,GM7,"-")</f>
        <v>63.4</v>
      </c>
      <c r="GI12" s="84"/>
      <c r="GJ12" s="84"/>
      <c r="GK12" s="84"/>
      <c r="GL12" s="84"/>
      <c r="GM12" s="94" t="s">
        <v>153</v>
      </c>
      <c r="GN12" s="95">
        <f>IF($GN$8,GS7,"-")</f>
        <v>11.9</v>
      </c>
      <c r="GO12" s="95">
        <f>IF($GN$8,GT7,"-")</f>
        <v>13.3</v>
      </c>
      <c r="GP12" s="95">
        <f>IF($GN$8,GU7,"-")</f>
        <v>14.4</v>
      </c>
      <c r="GQ12" s="95">
        <f>IF($GN$8,GV7,"-")</f>
        <v>15.3</v>
      </c>
      <c r="GR12" s="95">
        <f>IF($GN$8,GW7,"-")</f>
        <v>16.100000000000001</v>
      </c>
      <c r="GS12" s="84"/>
      <c r="GT12" s="84"/>
      <c r="GU12" s="84"/>
      <c r="GV12" s="84"/>
      <c r="GW12" s="84"/>
      <c r="GX12" s="94" t="s">
        <v>153</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153</v>
      </c>
      <c r="HS12" s="95" t="str">
        <f>IF($HS$8,HX7,"-")</f>
        <v>-</v>
      </c>
      <c r="HT12" s="95" t="str">
        <f>IF($HS$8,HY7,"-")</f>
        <v>-</v>
      </c>
      <c r="HU12" s="95" t="str">
        <f>IF($HS$8,HZ7,"-")</f>
        <v>-</v>
      </c>
      <c r="HV12" s="95" t="str">
        <f>IF($HS$8,IA7,"-")</f>
        <v>-</v>
      </c>
      <c r="HW12" s="95" t="str">
        <f>IF($HS$8,IB7,"-")</f>
        <v>-</v>
      </c>
      <c r="HX12" s="84"/>
      <c r="HY12" s="84"/>
      <c r="HZ12" s="84"/>
      <c r="IA12" s="84"/>
      <c r="IB12" s="94" t="s">
        <v>153</v>
      </c>
      <c r="IC12" s="95" t="str">
        <f>IF($IC$8,IH7,"-")</f>
        <v>-</v>
      </c>
      <c r="ID12" s="95" t="str">
        <f>IF($IC$8,II7,"-")</f>
        <v>-</v>
      </c>
      <c r="IE12" s="95" t="str">
        <f>IF($IC$8,IJ7,"-")</f>
        <v>-</v>
      </c>
      <c r="IF12" s="95" t="str">
        <f>IF($IC$8,IK7,"-")</f>
        <v>-</v>
      </c>
      <c r="IG12" s="95" t="str">
        <f>IF($IC$8,IL7,"-")</f>
        <v>-</v>
      </c>
      <c r="IH12" s="84"/>
      <c r="II12" s="84"/>
      <c r="IJ12" s="84"/>
      <c r="IK12" s="84"/>
      <c r="IL12" s="94" t="s">
        <v>153</v>
      </c>
      <c r="IM12" s="95" t="str">
        <f>IF($IM$8,IR7,"-")</f>
        <v>-</v>
      </c>
      <c r="IN12" s="95" t="str">
        <f>IF($IM$8,IS7,"-")</f>
        <v>-</v>
      </c>
      <c r="IO12" s="95" t="str">
        <f>IF($IM$8,IT7,"-")</f>
        <v>-</v>
      </c>
      <c r="IP12" s="95" t="str">
        <f>IF($IM$8,IU7,"-")</f>
        <v>-</v>
      </c>
      <c r="IQ12" s="95" t="str">
        <f>IF($IM$8,IV7,"-")</f>
        <v>-</v>
      </c>
      <c r="IR12" s="84"/>
      <c r="IS12" s="84"/>
      <c r="IT12" s="84"/>
      <c r="IU12" s="84"/>
      <c r="IV12" s="84"/>
      <c r="IW12" s="94" t="s">
        <v>153</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153</v>
      </c>
      <c r="JR12" s="95" t="str">
        <f>IF($JR$8,JW7,"-")</f>
        <v>-</v>
      </c>
      <c r="JS12" s="95" t="str">
        <f>IF($JR$8,JX7,"-")</f>
        <v>-</v>
      </c>
      <c r="JT12" s="95" t="str">
        <f>IF($JR$8,JY7,"-")</f>
        <v>-</v>
      </c>
      <c r="JU12" s="95" t="str">
        <f>IF($JR$8,JZ7,"-")</f>
        <v>-</v>
      </c>
      <c r="JV12" s="95" t="str">
        <f>IF($JR$8,KA7,"-")</f>
        <v>-</v>
      </c>
      <c r="JW12" s="84"/>
      <c r="JX12" s="84"/>
      <c r="JY12" s="84"/>
      <c r="JZ12" s="84"/>
      <c r="KA12" s="94" t="s">
        <v>153</v>
      </c>
      <c r="KB12" s="95" t="str">
        <f>IF($KB$8,KG7,"-")</f>
        <v>-</v>
      </c>
      <c r="KC12" s="95" t="str">
        <f>IF($KB$8,KH7,"-")</f>
        <v>-</v>
      </c>
      <c r="KD12" s="95" t="str">
        <f>IF($KB$8,KI7,"-")</f>
        <v>-</v>
      </c>
      <c r="KE12" s="95" t="str">
        <f>IF($KB$8,KJ7,"-")</f>
        <v>-</v>
      </c>
      <c r="KF12" s="95" t="str">
        <f>IF($KB$8,KK7,"-")</f>
        <v>-</v>
      </c>
      <c r="KG12" s="84"/>
      <c r="KH12" s="84"/>
      <c r="KI12" s="84"/>
      <c r="KJ12" s="84"/>
      <c r="KK12" s="94" t="s">
        <v>153</v>
      </c>
      <c r="KL12" s="95" t="str">
        <f>IF($KL$8,KQ7,"-")</f>
        <v>-</v>
      </c>
      <c r="KM12" s="95" t="str">
        <f>IF($KL$8,KR7,"-")</f>
        <v>-</v>
      </c>
      <c r="KN12" s="95" t="str">
        <f>IF($KL$8,KS7,"-")</f>
        <v>-</v>
      </c>
      <c r="KO12" s="95" t="str">
        <f>IF($KL$8,KT7,"-")</f>
        <v>-</v>
      </c>
      <c r="KP12" s="95" t="str">
        <f>IF($KL$8,KU7,"-")</f>
        <v>-</v>
      </c>
      <c r="KQ12" s="84"/>
      <c r="KR12" s="84"/>
      <c r="KS12" s="84"/>
      <c r="KT12" s="84"/>
      <c r="KU12" s="84"/>
      <c r="KV12" s="94" t="s">
        <v>153</v>
      </c>
      <c r="KW12" s="95">
        <f>IF($KW$8,LB7,"-")</f>
        <v>8.9</v>
      </c>
      <c r="KX12" s="95">
        <f>IF($KW$8,LC7,"-")</f>
        <v>11.8</v>
      </c>
      <c r="KY12" s="95">
        <f>IF($KW$8,LD7,"-")</f>
        <v>15.3</v>
      </c>
      <c r="KZ12" s="95">
        <f>IF($KW$8,LE7,"-")</f>
        <v>15.4</v>
      </c>
      <c r="LA12" s="95">
        <f>IF($KW$8,LF7,"-")</f>
        <v>15.1</v>
      </c>
      <c r="LB12" s="84"/>
      <c r="LC12" s="84"/>
      <c r="LD12" s="84"/>
      <c r="LE12" s="84"/>
      <c r="LF12" s="94" t="s">
        <v>153</v>
      </c>
      <c r="LG12" s="95">
        <f>IF($LG$8,LL7,"-")</f>
        <v>2</v>
      </c>
      <c r="LH12" s="95">
        <f>IF($LG$8,LM7,"-")</f>
        <v>1.4</v>
      </c>
      <c r="LI12" s="95">
        <f>IF($LG$8,LN7,"-")</f>
        <v>2.4</v>
      </c>
      <c r="LJ12" s="95">
        <f>IF($LG$8,LO7,"-")</f>
        <v>4.0999999999999996</v>
      </c>
      <c r="LK12" s="95">
        <f>IF($LG$8,LP7,"-")</f>
        <v>2.2000000000000002</v>
      </c>
      <c r="LL12" s="84"/>
      <c r="LM12" s="84"/>
      <c r="LN12" s="84"/>
      <c r="LO12" s="84"/>
      <c r="LP12" s="94" t="s">
        <v>153</v>
      </c>
      <c r="LQ12" s="95">
        <f>IF($LQ$8,LV7,"-")</f>
        <v>1128.5999999999999</v>
      </c>
      <c r="LR12" s="95">
        <f>IF($LQ$8,LW7,"-")</f>
        <v>596.79999999999995</v>
      </c>
      <c r="LS12" s="95">
        <f>IF($LQ$8,LX7,"-")</f>
        <v>494.6</v>
      </c>
      <c r="LT12" s="95">
        <f>IF($LQ$8,LY7,"-")</f>
        <v>469.5</v>
      </c>
      <c r="LU12" s="95">
        <f>IF($LQ$8,LZ7,"-")</f>
        <v>391.3</v>
      </c>
      <c r="LV12" s="84"/>
      <c r="LW12" s="84"/>
      <c r="LX12" s="84"/>
      <c r="LY12" s="84"/>
      <c r="LZ12" s="94" t="s">
        <v>153</v>
      </c>
      <c r="MA12" s="95">
        <f>IF($MA$8,MF7,"-")</f>
        <v>3.4</v>
      </c>
      <c r="MB12" s="95">
        <f>IF($MA$8,MG7,"-")</f>
        <v>5.6</v>
      </c>
      <c r="MC12" s="95">
        <f>IF($MA$8,MH7,"-")</f>
        <v>11.5</v>
      </c>
      <c r="MD12" s="95">
        <f>IF($MA$8,MI7,"-")</f>
        <v>16.100000000000001</v>
      </c>
      <c r="ME12" s="95">
        <f>IF($MA$8,MJ7,"-")</f>
        <v>22.3</v>
      </c>
      <c r="MF12" s="84"/>
      <c r="MG12" s="84"/>
      <c r="MH12" s="84"/>
      <c r="MI12" s="84"/>
      <c r="MJ12" s="94" t="s">
        <v>153</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154</v>
      </c>
      <c r="AY13" s="95">
        <f>$BI$7</f>
        <v>100</v>
      </c>
      <c r="AZ13" s="95">
        <f>$BI$7</f>
        <v>100</v>
      </c>
      <c r="BA13" s="95">
        <f>$BI$7</f>
        <v>100</v>
      </c>
      <c r="BB13" s="95">
        <f>$BI$7</f>
        <v>100</v>
      </c>
      <c r="BC13" s="95">
        <f>$BI$7</f>
        <v>100</v>
      </c>
      <c r="BD13" s="84"/>
      <c r="BE13" s="84"/>
      <c r="BF13" s="84"/>
      <c r="BG13" s="84"/>
      <c r="BH13" s="84"/>
      <c r="BI13" s="94" t="s">
        <v>154</v>
      </c>
      <c r="BJ13" s="95">
        <f>$BT$7</f>
        <v>100</v>
      </c>
      <c r="BK13" s="95">
        <f>$BT$7</f>
        <v>100</v>
      </c>
      <c r="BL13" s="95">
        <f>$BT$7</f>
        <v>100</v>
      </c>
      <c r="BM13" s="95">
        <f>$BT$7</f>
        <v>100</v>
      </c>
      <c r="BN13" s="95">
        <f>$BT$7</f>
        <v>100</v>
      </c>
      <c r="BO13" s="84"/>
      <c r="BP13" s="84"/>
      <c r="BQ13" s="84"/>
      <c r="BR13" s="84"/>
      <c r="BS13" s="84"/>
      <c r="BT13" s="94" t="s">
        <v>154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155</v>
      </c>
      <c r="C14" s="99"/>
      <c r="D14" s="100"/>
      <c r="E14" s="99"/>
      <c r="F14" s="203" t="s">
        <v>156</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157</v>
      </c>
      <c r="C15" s="202"/>
      <c r="D15" s="100"/>
      <c r="E15" s="97">
        <v>1</v>
      </c>
      <c r="F15" s="202" t="s">
        <v>158</v>
      </c>
      <c r="G15" s="202"/>
      <c r="H15" s="102" t="s">
        <v>159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160</v>
      </c>
      <c r="AY15" s="103"/>
      <c r="AZ15" s="103"/>
      <c r="BA15" s="103"/>
      <c r="BB15" s="103"/>
      <c r="BC15" s="103"/>
      <c r="BD15" s="100"/>
      <c r="BE15" s="100"/>
      <c r="BF15" s="100"/>
      <c r="BG15" s="100"/>
      <c r="BH15" s="100"/>
      <c r="BI15" s="101" t="s">
        <v>160</v>
      </c>
      <c r="BJ15" s="103"/>
      <c r="BK15" s="103"/>
      <c r="BL15" s="103"/>
      <c r="BM15" s="103"/>
      <c r="BN15" s="103"/>
      <c r="BO15" s="100"/>
      <c r="BP15" s="100"/>
      <c r="BQ15" s="100"/>
      <c r="BR15" s="100"/>
      <c r="BS15" s="100"/>
      <c r="BT15" s="101" t="s">
        <v>160</v>
      </c>
      <c r="BU15" s="103"/>
      <c r="BV15" s="103"/>
      <c r="BW15" s="103"/>
      <c r="BX15" s="103"/>
      <c r="BY15" s="103"/>
      <c r="BZ15" s="100"/>
      <c r="CA15" s="100"/>
      <c r="CB15" s="100"/>
      <c r="CC15" s="100"/>
      <c r="CD15" s="100"/>
      <c r="CE15" s="101" t="s">
        <v>160</v>
      </c>
      <c r="CF15" s="103"/>
      <c r="CG15" s="103"/>
      <c r="CH15" s="103"/>
      <c r="CI15" s="103"/>
      <c r="CJ15" s="103"/>
      <c r="CK15" s="100"/>
      <c r="CL15" s="100"/>
      <c r="CM15" s="100"/>
      <c r="CN15" s="100"/>
      <c r="CO15" s="101" t="s">
        <v>160</v>
      </c>
      <c r="CP15" s="103"/>
      <c r="CQ15" s="103"/>
      <c r="CR15" s="103"/>
      <c r="CS15" s="103"/>
      <c r="CT15" s="103"/>
      <c r="CU15" s="100"/>
      <c r="CV15" s="100"/>
      <c r="CW15" s="100"/>
      <c r="CX15" s="100"/>
      <c r="CY15" s="100"/>
      <c r="CZ15" s="101" t="s">
        <v>160</v>
      </c>
      <c r="DA15" s="103"/>
      <c r="DB15" s="103"/>
      <c r="DC15" s="103"/>
      <c r="DD15" s="103"/>
      <c r="DE15" s="103"/>
      <c r="DF15" s="100"/>
      <c r="DG15" s="100"/>
      <c r="DH15" s="100"/>
      <c r="DI15" s="100"/>
      <c r="DJ15" s="101" t="s">
        <v>160</v>
      </c>
      <c r="DK15" s="103"/>
      <c r="DL15" s="103"/>
      <c r="DM15" s="103"/>
      <c r="DN15" s="103"/>
      <c r="DO15" s="103"/>
      <c r="DP15" s="100"/>
      <c r="DQ15" s="100"/>
      <c r="DR15" s="100"/>
      <c r="DS15" s="100"/>
      <c r="DT15" s="101" t="s">
        <v>160</v>
      </c>
      <c r="DU15" s="103"/>
      <c r="DV15" s="103"/>
      <c r="DW15" s="103"/>
      <c r="DX15" s="103"/>
      <c r="DY15" s="103"/>
      <c r="DZ15" s="100"/>
      <c r="EA15" s="100"/>
      <c r="EB15" s="100"/>
      <c r="EC15" s="100"/>
      <c r="ED15" s="101" t="s">
        <v>160</v>
      </c>
      <c r="EE15" s="103"/>
      <c r="EF15" s="103"/>
      <c r="EG15" s="103"/>
      <c r="EH15" s="103"/>
      <c r="EI15" s="103"/>
      <c r="EJ15" s="100"/>
      <c r="EK15" s="100"/>
      <c r="EL15" s="100"/>
      <c r="EM15" s="100"/>
      <c r="EN15" s="101" t="s">
        <v>160</v>
      </c>
      <c r="EO15" s="103"/>
      <c r="EP15" s="103"/>
      <c r="EQ15" s="103"/>
      <c r="ER15" s="103"/>
      <c r="ES15" s="103"/>
      <c r="ET15" s="100"/>
      <c r="EU15" s="100"/>
      <c r="EV15" s="100"/>
      <c r="EW15" s="100"/>
      <c r="EX15" s="100"/>
      <c r="EY15" s="101" t="s">
        <v>160</v>
      </c>
      <c r="EZ15" s="103"/>
      <c r="FA15" s="103"/>
      <c r="FB15" s="103"/>
      <c r="FC15" s="103"/>
      <c r="FD15" s="103"/>
      <c r="FE15" s="100"/>
      <c r="FF15" s="100"/>
      <c r="FG15" s="100"/>
      <c r="FH15" s="100"/>
      <c r="FI15" s="101" t="s">
        <v>160</v>
      </c>
      <c r="FJ15" s="103"/>
      <c r="FK15" s="103"/>
      <c r="FL15" s="103"/>
      <c r="FM15" s="103"/>
      <c r="FN15" s="103"/>
      <c r="FO15" s="100"/>
      <c r="FP15" s="100"/>
      <c r="FQ15" s="100"/>
      <c r="FR15" s="100"/>
      <c r="FS15" s="101" t="s">
        <v>160</v>
      </c>
      <c r="FT15" s="103"/>
      <c r="FU15" s="103"/>
      <c r="FV15" s="103"/>
      <c r="FW15" s="103"/>
      <c r="FX15" s="103"/>
      <c r="FY15" s="100"/>
      <c r="FZ15" s="100"/>
      <c r="GA15" s="100"/>
      <c r="GB15" s="100"/>
      <c r="GC15" s="101" t="s">
        <v>160</v>
      </c>
      <c r="GD15" s="103"/>
      <c r="GE15" s="103"/>
      <c r="GF15" s="103"/>
      <c r="GG15" s="103"/>
      <c r="GH15" s="103"/>
      <c r="GI15" s="100"/>
      <c r="GJ15" s="100"/>
      <c r="GK15" s="100"/>
      <c r="GL15" s="100"/>
      <c r="GM15" s="101" t="s">
        <v>160</v>
      </c>
      <c r="GN15" s="103"/>
      <c r="GO15" s="103"/>
      <c r="GP15" s="103"/>
      <c r="GQ15" s="103"/>
      <c r="GR15" s="103"/>
      <c r="GS15" s="100"/>
      <c r="GT15" s="100"/>
      <c r="GU15" s="100"/>
      <c r="GV15" s="100"/>
      <c r="GW15" s="100"/>
      <c r="GX15" s="101" t="s">
        <v>160</v>
      </c>
      <c r="GY15" s="103"/>
      <c r="GZ15" s="103"/>
      <c r="HA15" s="103"/>
      <c r="HB15" s="103"/>
      <c r="HC15" s="103"/>
      <c r="HD15" s="100"/>
      <c r="HE15" s="100"/>
      <c r="HF15" s="100"/>
      <c r="HG15" s="100"/>
      <c r="HH15" s="101" t="s">
        <v>160</v>
      </c>
      <c r="HI15" s="103"/>
      <c r="HJ15" s="103"/>
      <c r="HK15" s="103"/>
      <c r="HL15" s="103"/>
      <c r="HM15" s="103"/>
      <c r="HN15" s="100"/>
      <c r="HO15" s="100"/>
      <c r="HP15" s="100"/>
      <c r="HQ15" s="100"/>
      <c r="HR15" s="101" t="s">
        <v>160</v>
      </c>
      <c r="HS15" s="103"/>
      <c r="HT15" s="103"/>
      <c r="HU15" s="103"/>
      <c r="HV15" s="103"/>
      <c r="HW15" s="103"/>
      <c r="HX15" s="100"/>
      <c r="HY15" s="100"/>
      <c r="HZ15" s="100"/>
      <c r="IA15" s="100"/>
      <c r="IB15" s="101" t="s">
        <v>160</v>
      </c>
      <c r="IC15" s="103"/>
      <c r="ID15" s="103"/>
      <c r="IE15" s="103"/>
      <c r="IF15" s="103"/>
      <c r="IG15" s="103"/>
      <c r="IH15" s="100"/>
      <c r="II15" s="100"/>
      <c r="IJ15" s="100"/>
      <c r="IK15" s="100"/>
      <c r="IL15" s="101" t="s">
        <v>160</v>
      </c>
      <c r="IM15" s="103"/>
      <c r="IN15" s="103"/>
      <c r="IO15" s="103"/>
      <c r="IP15" s="103"/>
      <c r="IQ15" s="103"/>
      <c r="IR15" s="100"/>
      <c r="IS15" s="100"/>
      <c r="IT15" s="100"/>
      <c r="IU15" s="100"/>
      <c r="IV15" s="100"/>
      <c r="IW15" s="101" t="s">
        <v>160</v>
      </c>
      <c r="IX15" s="103"/>
      <c r="IY15" s="103"/>
      <c r="IZ15" s="103"/>
      <c r="JA15" s="103"/>
      <c r="JB15" s="103"/>
      <c r="JC15" s="100"/>
      <c r="JD15" s="100"/>
      <c r="JE15" s="100"/>
      <c r="JF15" s="100"/>
      <c r="JG15" s="101" t="s">
        <v>160</v>
      </c>
      <c r="JH15" s="103"/>
      <c r="JI15" s="103"/>
      <c r="JJ15" s="103"/>
      <c r="JK15" s="103"/>
      <c r="JL15" s="103"/>
      <c r="JM15" s="100"/>
      <c r="JN15" s="100"/>
      <c r="JO15" s="100"/>
      <c r="JP15" s="100"/>
      <c r="JQ15" s="101" t="s">
        <v>160</v>
      </c>
      <c r="JR15" s="103"/>
      <c r="JS15" s="103"/>
      <c r="JT15" s="103"/>
      <c r="JU15" s="103"/>
      <c r="JV15" s="103"/>
      <c r="JW15" s="100"/>
      <c r="JX15" s="100"/>
      <c r="JY15" s="100"/>
      <c r="JZ15" s="100"/>
      <c r="KA15" s="101" t="s">
        <v>160</v>
      </c>
      <c r="KB15" s="103"/>
      <c r="KC15" s="103"/>
      <c r="KD15" s="103"/>
      <c r="KE15" s="103"/>
      <c r="KF15" s="103"/>
      <c r="KG15" s="100"/>
      <c r="KH15" s="100"/>
      <c r="KI15" s="100"/>
      <c r="KJ15" s="100"/>
      <c r="KK15" s="101" t="s">
        <v>160</v>
      </c>
      <c r="KL15" s="103"/>
      <c r="KM15" s="103"/>
      <c r="KN15" s="103"/>
      <c r="KO15" s="103"/>
      <c r="KP15" s="103"/>
      <c r="KQ15" s="100"/>
      <c r="KR15" s="100"/>
      <c r="KS15" s="100"/>
      <c r="KT15" s="100"/>
      <c r="KU15" s="100"/>
      <c r="KV15" s="101" t="s">
        <v>160</v>
      </c>
      <c r="KW15" s="103"/>
      <c r="KX15" s="103"/>
      <c r="KY15" s="103"/>
      <c r="KZ15" s="103"/>
      <c r="LA15" s="103"/>
      <c r="LB15" s="100"/>
      <c r="LC15" s="100"/>
      <c r="LD15" s="100"/>
      <c r="LE15" s="100"/>
      <c r="LF15" s="101" t="s">
        <v>160</v>
      </c>
      <c r="LG15" s="103"/>
      <c r="LH15" s="103"/>
      <c r="LI15" s="103"/>
      <c r="LJ15" s="103"/>
      <c r="LK15" s="103"/>
      <c r="LL15" s="100"/>
      <c r="LM15" s="100"/>
      <c r="LN15" s="100"/>
      <c r="LO15" s="100"/>
      <c r="LP15" s="101" t="s">
        <v>160</v>
      </c>
      <c r="LQ15" s="103"/>
      <c r="LR15" s="103"/>
      <c r="LS15" s="103"/>
      <c r="LT15" s="103"/>
      <c r="LU15" s="103"/>
      <c r="LV15" s="100"/>
      <c r="LW15" s="100"/>
      <c r="LX15" s="100"/>
      <c r="LY15" s="100"/>
      <c r="LZ15" s="101" t="s">
        <v>160</v>
      </c>
      <c r="MA15" s="103"/>
      <c r="MB15" s="103"/>
      <c r="MC15" s="103"/>
      <c r="MD15" s="103"/>
      <c r="ME15" s="103"/>
      <c r="MF15" s="100"/>
      <c r="MG15" s="100"/>
      <c r="MH15" s="100"/>
      <c r="MI15" s="100"/>
      <c r="MJ15" s="101" t="s">
        <v>160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161</v>
      </c>
      <c r="C16" s="202"/>
      <c r="D16" s="100"/>
      <c r="E16" s="97">
        <f>E15+1</f>
        <v>2</v>
      </c>
      <c r="F16" s="202" t="s">
        <v>162</v>
      </c>
      <c r="G16" s="202"/>
      <c r="H16" s="102" t="s">
        <v>163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164</v>
      </c>
      <c r="C17" s="202"/>
      <c r="D17" s="100"/>
      <c r="E17" s="97">
        <f t="shared" ref="E17" si="8">E16+1</f>
        <v>3</v>
      </c>
      <c r="F17" s="202" t="s">
        <v>165</v>
      </c>
      <c r="G17" s="202"/>
      <c r="H17" s="102" t="s">
        <v>166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167</v>
      </c>
      <c r="AY17" s="106">
        <f>IF(AY7="-",NA(),AY7)</f>
        <v>181.2</v>
      </c>
      <c r="AZ17" s="106">
        <f t="shared" ref="AZ17:BC17" si="9">IF(AZ7="-",NA(),AZ7)</f>
        <v>168.2</v>
      </c>
      <c r="BA17" s="106">
        <f t="shared" si="9"/>
        <v>175.1</v>
      </c>
      <c r="BB17" s="106">
        <f t="shared" si="9"/>
        <v>189.9</v>
      </c>
      <c r="BC17" s="106">
        <f t="shared" si="9"/>
        <v>185.4</v>
      </c>
      <c r="BD17" s="100"/>
      <c r="BE17" s="100"/>
      <c r="BF17" s="100"/>
      <c r="BG17" s="100"/>
      <c r="BH17" s="100"/>
      <c r="BI17" s="105" t="s">
        <v>167</v>
      </c>
      <c r="BJ17" s="106">
        <f>IF(BJ7="-",NA(),BJ7)</f>
        <v>177.5</v>
      </c>
      <c r="BK17" s="106">
        <f t="shared" ref="BK17:BN17" si="10">IF(BK7="-",NA(),BK7)</f>
        <v>162.6</v>
      </c>
      <c r="BL17" s="106">
        <f t="shared" si="10"/>
        <v>168.4</v>
      </c>
      <c r="BM17" s="106">
        <f t="shared" si="10"/>
        <v>183.7</v>
      </c>
      <c r="BN17" s="106">
        <f t="shared" si="10"/>
        <v>179</v>
      </c>
      <c r="BO17" s="100"/>
      <c r="BP17" s="100"/>
      <c r="BQ17" s="100"/>
      <c r="BR17" s="100"/>
      <c r="BS17" s="100"/>
      <c r="BT17" s="105" t="s">
        <v>167</v>
      </c>
      <c r="BU17" s="106">
        <f>IF(BU7="-",NA(),BU7)</f>
        <v>1877</v>
      </c>
      <c r="BV17" s="106">
        <f t="shared" ref="BV17:BY17" si="11">IF(BV7="-",NA(),BV7)</f>
        <v>2721.7</v>
      </c>
      <c r="BW17" s="106">
        <f t="shared" si="11"/>
        <v>2952.5</v>
      </c>
      <c r="BX17" s="106">
        <f t="shared" si="11"/>
        <v>2546.6999999999998</v>
      </c>
      <c r="BY17" s="106">
        <f t="shared" si="11"/>
        <v>1880.5</v>
      </c>
      <c r="BZ17" s="100"/>
      <c r="CA17" s="100"/>
      <c r="CB17" s="100"/>
      <c r="CC17" s="100"/>
      <c r="CD17" s="100"/>
      <c r="CE17" s="105" t="s">
        <v>167</v>
      </c>
      <c r="CF17" s="106">
        <f>IF(CF7="-",NA(),CF7)</f>
        <v>6966.6</v>
      </c>
      <c r="CG17" s="106">
        <f t="shared" ref="CG17:CJ17" si="12">IF(CG7="-",NA(),CG7)</f>
        <v>7588.6</v>
      </c>
      <c r="CH17" s="106">
        <f t="shared" si="12"/>
        <v>8036.9</v>
      </c>
      <c r="CI17" s="106">
        <f t="shared" si="12"/>
        <v>6861.2</v>
      </c>
      <c r="CJ17" s="106">
        <f t="shared" si="12"/>
        <v>7821.2</v>
      </c>
      <c r="CK17" s="100"/>
      <c r="CL17" s="100"/>
      <c r="CM17" s="100"/>
      <c r="CN17" s="100"/>
      <c r="CO17" s="105" t="s">
        <v>167</v>
      </c>
      <c r="CP17" s="107">
        <f>IF(CP7="-",NA(),CP7)</f>
        <v>3334752</v>
      </c>
      <c r="CQ17" s="107">
        <f t="shared" ref="CQ17:CT17" si="13">IF(CQ7="-",NA(),CQ7)</f>
        <v>2846252</v>
      </c>
      <c r="CR17" s="107">
        <f t="shared" si="13"/>
        <v>2793333</v>
      </c>
      <c r="CS17" s="107">
        <f t="shared" si="13"/>
        <v>3338433</v>
      </c>
      <c r="CT17" s="107">
        <f t="shared" si="13"/>
        <v>3521910</v>
      </c>
      <c r="CU17" s="100"/>
      <c r="CV17" s="100"/>
      <c r="CW17" s="100"/>
      <c r="CX17" s="100"/>
      <c r="CY17" s="100"/>
      <c r="CZ17" s="105" t="s">
        <v>167</v>
      </c>
      <c r="DA17" s="106">
        <f>IF(DA7="-",NA(),DA7)</f>
        <v>49.7</v>
      </c>
      <c r="DB17" s="106">
        <f t="shared" ref="DB17:DE17" si="14">IF(DB7="-",NA(),DB7)</f>
        <v>49.7</v>
      </c>
      <c r="DC17" s="106">
        <f t="shared" si="14"/>
        <v>42.5</v>
      </c>
      <c r="DD17" s="106">
        <f t="shared" si="14"/>
        <v>51.7</v>
      </c>
      <c r="DE17" s="106">
        <f t="shared" si="14"/>
        <v>46.5</v>
      </c>
      <c r="DF17" s="100"/>
      <c r="DG17" s="100"/>
      <c r="DH17" s="100"/>
      <c r="DI17" s="100"/>
      <c r="DJ17" s="105" t="s">
        <v>167</v>
      </c>
      <c r="DK17" s="106">
        <f>IF(DK7="-",NA(),DK7)</f>
        <v>18.2</v>
      </c>
      <c r="DL17" s="106">
        <f t="shared" ref="DL17:DO17" si="15">IF(DL7="-",NA(),DL7)</f>
        <v>27</v>
      </c>
      <c r="DM17" s="106">
        <f t="shared" si="15"/>
        <v>18.399999999999999</v>
      </c>
      <c r="DN17" s="106">
        <f t="shared" si="15"/>
        <v>20.399999999999999</v>
      </c>
      <c r="DO17" s="106">
        <f t="shared" si="15"/>
        <v>18</v>
      </c>
      <c r="DP17" s="100"/>
      <c r="DQ17" s="100"/>
      <c r="DR17" s="100"/>
      <c r="DS17" s="100"/>
      <c r="DT17" s="105" t="s">
        <v>167</v>
      </c>
      <c r="DU17" s="106">
        <f>IF(DU7="-",NA(),DU7)</f>
        <v>60.6</v>
      </c>
      <c r="DV17" s="106">
        <f t="shared" ref="DV17:DY17" si="16">IF(DV7="-",NA(),DV7)</f>
        <v>54</v>
      </c>
      <c r="DW17" s="106">
        <f t="shared" si="16"/>
        <v>52.2</v>
      </c>
      <c r="DX17" s="106">
        <f t="shared" si="16"/>
        <v>41.7</v>
      </c>
      <c r="DY17" s="106">
        <f t="shared" si="16"/>
        <v>37.799999999999997</v>
      </c>
      <c r="DZ17" s="100"/>
      <c r="EA17" s="100"/>
      <c r="EB17" s="100"/>
      <c r="EC17" s="100"/>
      <c r="ED17" s="105" t="s">
        <v>167</v>
      </c>
      <c r="EE17" s="106">
        <f>IF(EE7="-",NA(),EE7)</f>
        <v>51.5</v>
      </c>
      <c r="EF17" s="106">
        <f t="shared" ref="EF17:EI17" si="17">IF(EF7="-",NA(),EF7)</f>
        <v>53.8</v>
      </c>
      <c r="EG17" s="106">
        <f t="shared" si="17"/>
        <v>55.5</v>
      </c>
      <c r="EH17" s="106">
        <f t="shared" si="17"/>
        <v>55.5</v>
      </c>
      <c r="EI17" s="106">
        <f t="shared" si="17"/>
        <v>57.2</v>
      </c>
      <c r="EJ17" s="100"/>
      <c r="EK17" s="100"/>
      <c r="EL17" s="100"/>
      <c r="EM17" s="100"/>
      <c r="EN17" s="105" t="s">
        <v>167</v>
      </c>
      <c r="EO17" s="106">
        <f>IF(EO7="-",NA(),EO7)</f>
        <v>55.6</v>
      </c>
      <c r="EP17" s="106">
        <f t="shared" ref="EP17:ES17" si="18">IF(EP7="-",NA(),EP7)</f>
        <v>56.3</v>
      </c>
      <c r="EQ17" s="106">
        <f t="shared" si="18"/>
        <v>53.2</v>
      </c>
      <c r="ER17" s="106">
        <f t="shared" si="18"/>
        <v>57.4</v>
      </c>
      <c r="ES17" s="106">
        <f t="shared" si="18"/>
        <v>54</v>
      </c>
      <c r="ET17" s="100"/>
      <c r="EU17" s="100"/>
      <c r="EV17" s="100"/>
      <c r="EW17" s="100"/>
      <c r="EX17" s="100"/>
      <c r="EY17" s="105" t="s">
        <v>167</v>
      </c>
      <c r="EZ17" s="106">
        <f>IF(EZ7="-",NA(),EZ7)</f>
        <v>50.1</v>
      </c>
      <c r="FA17" s="106">
        <f t="shared" ref="FA17:FD17" si="19">IF(FA7="-",NA(),FA7)</f>
        <v>50.1</v>
      </c>
      <c r="FB17" s="106">
        <f t="shared" si="19"/>
        <v>42.8</v>
      </c>
      <c r="FC17" s="106">
        <f t="shared" si="19"/>
        <v>52.1</v>
      </c>
      <c r="FD17" s="106">
        <f t="shared" si="19"/>
        <v>46.9</v>
      </c>
      <c r="FE17" s="100"/>
      <c r="FF17" s="100"/>
      <c r="FG17" s="100"/>
      <c r="FH17" s="100"/>
      <c r="FI17" s="105" t="s">
        <v>167</v>
      </c>
      <c r="FJ17" s="106">
        <f>IF(FJ7="-",NA(),FJ7)</f>
        <v>18.399999999999999</v>
      </c>
      <c r="FK17" s="106">
        <f t="shared" ref="FK17:FN17" si="20">IF(FK7="-",NA(),FK7)</f>
        <v>27.4</v>
      </c>
      <c r="FL17" s="106">
        <f t="shared" si="20"/>
        <v>18.7</v>
      </c>
      <c r="FM17" s="106">
        <f t="shared" si="20"/>
        <v>20.7</v>
      </c>
      <c r="FN17" s="106">
        <f t="shared" si="20"/>
        <v>18.2</v>
      </c>
      <c r="FO17" s="100"/>
      <c r="FP17" s="100"/>
      <c r="FQ17" s="100"/>
      <c r="FR17" s="100"/>
      <c r="FS17" s="105" t="s">
        <v>167</v>
      </c>
      <c r="FT17" s="106">
        <f>IF(FT7="-",NA(),FT7)</f>
        <v>61.2</v>
      </c>
      <c r="FU17" s="106">
        <f t="shared" ref="FU17:FX17" si="21">IF(FU7="-",NA(),FU7)</f>
        <v>54.6</v>
      </c>
      <c r="FV17" s="106">
        <f t="shared" si="21"/>
        <v>52.7</v>
      </c>
      <c r="FW17" s="106">
        <f t="shared" si="21"/>
        <v>42.1</v>
      </c>
      <c r="FX17" s="106">
        <f t="shared" si="21"/>
        <v>38.200000000000003</v>
      </c>
      <c r="FY17" s="100"/>
      <c r="FZ17" s="100"/>
      <c r="GA17" s="100"/>
      <c r="GB17" s="100"/>
      <c r="GC17" s="105" t="s">
        <v>167</v>
      </c>
      <c r="GD17" s="106">
        <f>IF(GD7="-",NA(),GD7)</f>
        <v>52.2</v>
      </c>
      <c r="GE17" s="106">
        <f t="shared" ref="GE17:GH17" si="22">IF(GE7="-",NA(),GE7)</f>
        <v>54.5</v>
      </c>
      <c r="GF17" s="106">
        <f t="shared" si="22"/>
        <v>56.1</v>
      </c>
      <c r="GG17" s="106">
        <f t="shared" si="22"/>
        <v>56</v>
      </c>
      <c r="GH17" s="106">
        <f t="shared" si="22"/>
        <v>57.7</v>
      </c>
      <c r="GI17" s="100"/>
      <c r="GJ17" s="100"/>
      <c r="GK17" s="100"/>
      <c r="GL17" s="100"/>
      <c r="GM17" s="105" t="s">
        <v>167</v>
      </c>
      <c r="GN17" s="106">
        <f>IF(GN7="-",NA(),GN7)</f>
        <v>55.2</v>
      </c>
      <c r="GO17" s="106">
        <f t="shared" ref="GO17:GR17" si="23">IF(GO7="-",NA(),GO7)</f>
        <v>55.8</v>
      </c>
      <c r="GP17" s="106">
        <f t="shared" si="23"/>
        <v>52.7</v>
      </c>
      <c r="GQ17" s="106">
        <f t="shared" si="23"/>
        <v>57.1</v>
      </c>
      <c r="GR17" s="106">
        <f t="shared" si="23"/>
        <v>53.6</v>
      </c>
      <c r="GS17" s="100"/>
      <c r="GT17" s="100"/>
      <c r="GU17" s="100"/>
      <c r="GV17" s="100"/>
      <c r="GW17" s="100"/>
      <c r="GX17" s="105" t="s">
        <v>167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167</v>
      </c>
      <c r="KW17" s="106">
        <f>IF(KW7="-",NA(),KW7)</f>
        <v>14.6</v>
      </c>
      <c r="KX17" s="106">
        <f t="shared" ref="KX17:LA17" si="34">IF(KX7="-",NA(),KX7)</f>
        <v>16.2</v>
      </c>
      <c r="KY17" s="106">
        <f t="shared" si="34"/>
        <v>14.4</v>
      </c>
      <c r="KZ17" s="106">
        <f t="shared" si="34"/>
        <v>14.2</v>
      </c>
      <c r="LA17" s="106">
        <f t="shared" si="34"/>
        <v>14.5</v>
      </c>
      <c r="LB17" s="100"/>
      <c r="LC17" s="100"/>
      <c r="LD17" s="100"/>
      <c r="LE17" s="100"/>
      <c r="LF17" s="105" t="s">
        <v>167</v>
      </c>
      <c r="LG17" s="106">
        <f>IF(LG7="-",NA(),LG7)</f>
        <v>2.9</v>
      </c>
      <c r="LH17" s="106">
        <f t="shared" ref="LH17:LK17" si="35">IF(LH7="-",NA(),LH7)</f>
        <v>4.4000000000000004</v>
      </c>
      <c r="LI17" s="106">
        <f t="shared" si="35"/>
        <v>1.2</v>
      </c>
      <c r="LJ17" s="106">
        <f t="shared" si="35"/>
        <v>0.1</v>
      </c>
      <c r="LK17" s="106">
        <f t="shared" si="35"/>
        <v>3.5</v>
      </c>
      <c r="LL17" s="100"/>
      <c r="LM17" s="100"/>
      <c r="LN17" s="100"/>
      <c r="LO17" s="100"/>
      <c r="LP17" s="105" t="s">
        <v>167</v>
      </c>
      <c r="LQ17" s="106">
        <f>IF(LQ7="-",NA(),LQ7)</f>
        <v>0</v>
      </c>
      <c r="LR17" s="106">
        <f t="shared" ref="LR17:LU17" si="36">IF(LR7="-",NA(),LR7)</f>
        <v>0</v>
      </c>
      <c r="LS17" s="106">
        <f t="shared" si="36"/>
        <v>0</v>
      </c>
      <c r="LT17" s="106">
        <f t="shared" si="36"/>
        <v>0</v>
      </c>
      <c r="LU17" s="106">
        <f t="shared" si="36"/>
        <v>0</v>
      </c>
      <c r="LV17" s="100"/>
      <c r="LW17" s="100"/>
      <c r="LX17" s="100"/>
      <c r="LY17" s="100"/>
      <c r="LZ17" s="105" t="s">
        <v>167</v>
      </c>
      <c r="MA17" s="106">
        <f>IF(MA7="-",NA(),MA7)</f>
        <v>6.5</v>
      </c>
      <c r="MB17" s="106">
        <f t="shared" ref="MB17:ME17" si="37">IF(MB7="-",NA(),MB7)</f>
        <v>11.8</v>
      </c>
      <c r="MC17" s="106">
        <f t="shared" si="37"/>
        <v>17</v>
      </c>
      <c r="MD17" s="106">
        <f t="shared" si="37"/>
        <v>22.2</v>
      </c>
      <c r="ME17" s="106">
        <f t="shared" si="37"/>
        <v>27.4</v>
      </c>
      <c r="MF17" s="100"/>
      <c r="MG17" s="100"/>
      <c r="MH17" s="100"/>
      <c r="MI17" s="100"/>
      <c r="MJ17" s="105" t="s">
        <v>167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168</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169</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169</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169</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169</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169</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169</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169</v>
      </c>
      <c r="DK18" s="106">
        <f>IF(DP7="-",NA(),DP7)</f>
        <v>21.1</v>
      </c>
      <c r="DL18" s="106">
        <f t="shared" ref="DL18:DO18" si="45">IF(DQ7="-",NA(),DQ7)</f>
        <v>20</v>
      </c>
      <c r="DM18" s="106">
        <f t="shared" si="45"/>
        <v>18.2</v>
      </c>
      <c r="DN18" s="106">
        <f t="shared" si="45"/>
        <v>20.9</v>
      </c>
      <c r="DO18" s="106">
        <f t="shared" si="45"/>
        <v>21.1</v>
      </c>
      <c r="DP18" s="100"/>
      <c r="DQ18" s="100"/>
      <c r="DR18" s="100"/>
      <c r="DS18" s="100"/>
      <c r="DT18" s="105" t="s">
        <v>169</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169</v>
      </c>
      <c r="EE18" s="106">
        <f>IF(EJ7="-",NA(),EJ7)</f>
        <v>59.8</v>
      </c>
      <c r="EF18" s="106">
        <f t="shared" ref="EF18:EI18" si="47">IF(EK7="-",NA(),EK7)</f>
        <v>59.6</v>
      </c>
      <c r="EG18" s="106">
        <f t="shared" si="47"/>
        <v>60.3</v>
      </c>
      <c r="EH18" s="106">
        <f t="shared" si="47"/>
        <v>60.2</v>
      </c>
      <c r="EI18" s="106">
        <f t="shared" si="47"/>
        <v>61.2</v>
      </c>
      <c r="EJ18" s="100"/>
      <c r="EK18" s="100"/>
      <c r="EL18" s="100"/>
      <c r="EM18" s="100"/>
      <c r="EN18" s="105" t="s">
        <v>169</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169</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169</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169</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169</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169</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169</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169</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169</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169</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169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170</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154</v>
      </c>
      <c r="AY19" s="106">
        <f>$BI$7</f>
        <v>100</v>
      </c>
      <c r="AZ19" s="106">
        <f t="shared" ref="AZ19:BC19" si="49">$BI$7</f>
        <v>100</v>
      </c>
      <c r="BA19" s="106">
        <f t="shared" si="49"/>
        <v>100</v>
      </c>
      <c r="BB19" s="106">
        <f t="shared" si="49"/>
        <v>100</v>
      </c>
      <c r="BC19" s="106">
        <f t="shared" si="49"/>
        <v>100</v>
      </c>
      <c r="BD19" s="100"/>
      <c r="BE19" s="100"/>
      <c r="BF19" s="100"/>
      <c r="BG19" s="100"/>
      <c r="BH19" s="100"/>
      <c r="BI19" s="108" t="s">
        <v>154</v>
      </c>
      <c r="BJ19" s="106">
        <f>$BT$7</f>
        <v>100</v>
      </c>
      <c r="BK19" s="106">
        <f>$BT$7</f>
        <v>100</v>
      </c>
      <c r="BL19" s="106">
        <f>$BT$7</f>
        <v>100</v>
      </c>
      <c r="BM19" s="106">
        <f>$BT$7</f>
        <v>100</v>
      </c>
      <c r="BN19" s="106">
        <f>$BT$7</f>
        <v>100</v>
      </c>
      <c r="BO19" s="100"/>
      <c r="BP19" s="100"/>
      <c r="BQ19" s="100"/>
      <c r="BR19" s="100"/>
      <c r="BS19" s="100"/>
      <c r="BT19" s="108" t="s">
        <v>154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171</v>
      </c>
      <c r="C20" s="202"/>
      <c r="D20" s="100"/>
    </row>
    <row r="21" spans="1:374" x14ac:dyDescent="0.15">
      <c r="A21" s="97">
        <f t="shared" si="7"/>
        <v>7</v>
      </c>
      <c r="B21" s="202" t="s">
        <v>172</v>
      </c>
      <c r="C21" s="202"/>
      <c r="D21" s="100"/>
    </row>
    <row r="22" spans="1:374" x14ac:dyDescent="0.15">
      <c r="A22" s="97">
        <f t="shared" si="7"/>
        <v>8</v>
      </c>
      <c r="B22" s="202" t="s">
        <v>173</v>
      </c>
      <c r="C22" s="202"/>
      <c r="D22" s="100"/>
      <c r="E22" s="204" t="s">
        <v>174</v>
      </c>
      <c r="F22" s="205"/>
      <c r="G22" s="205"/>
      <c r="H22" s="205"/>
      <c r="I22" s="206"/>
    </row>
    <row r="23" spans="1:374" x14ac:dyDescent="0.15">
      <c r="A23" s="97">
        <f t="shared" si="7"/>
        <v>9</v>
      </c>
      <c r="B23" s="202" t="s">
        <v>175</v>
      </c>
      <c r="C23" s="202"/>
      <c r="D23" s="100"/>
      <c r="E23" s="207"/>
      <c r="F23" s="208"/>
      <c r="G23" s="208"/>
      <c r="H23" s="208"/>
      <c r="I23" s="209"/>
    </row>
    <row r="24" spans="1:374" x14ac:dyDescent="0.15">
      <c r="A24" s="97">
        <f t="shared" si="7"/>
        <v>10</v>
      </c>
      <c r="B24" s="202" t="s">
        <v>176</v>
      </c>
      <c r="C24" s="202"/>
      <c r="D24" s="100"/>
      <c r="E24" s="207"/>
      <c r="F24" s="208"/>
      <c r="G24" s="208"/>
      <c r="H24" s="208"/>
      <c r="I24" s="209"/>
    </row>
    <row r="25" spans="1:374" x14ac:dyDescent="0.15">
      <c r="A25" s="97">
        <f t="shared" si="7"/>
        <v>11</v>
      </c>
      <c r="B25" s="202" t="s">
        <v>177</v>
      </c>
      <c r="C25" s="202"/>
      <c r="D25" s="100"/>
      <c r="E25" s="207"/>
      <c r="F25" s="208"/>
      <c r="G25" s="208"/>
      <c r="H25" s="208"/>
      <c r="I25" s="209"/>
    </row>
    <row r="26" spans="1:374" x14ac:dyDescent="0.15">
      <c r="A26" s="97">
        <f t="shared" si="7"/>
        <v>12</v>
      </c>
      <c r="B26" s="202" t="s">
        <v>178</v>
      </c>
      <c r="C26" s="202"/>
      <c r="D26" s="100"/>
      <c r="E26" s="207"/>
      <c r="F26" s="208"/>
      <c r="G26" s="208"/>
      <c r="H26" s="208"/>
      <c r="I26" s="209"/>
    </row>
    <row r="27" spans="1:374" x14ac:dyDescent="0.15">
      <c r="A27" s="97">
        <f t="shared" si="7"/>
        <v>13</v>
      </c>
      <c r="B27" s="202" t="s">
        <v>179</v>
      </c>
      <c r="C27" s="202"/>
      <c r="D27" s="100"/>
      <c r="E27" s="207"/>
      <c r="F27" s="208"/>
      <c r="G27" s="208"/>
      <c r="H27" s="208"/>
      <c r="I27" s="209"/>
    </row>
    <row r="28" spans="1:374" x14ac:dyDescent="0.15">
      <c r="A28" s="97">
        <f t="shared" si="7"/>
        <v>14</v>
      </c>
      <c r="B28" s="202" t="s">
        <v>180</v>
      </c>
      <c r="C28" s="202"/>
      <c r="D28" s="100"/>
      <c r="E28" s="207"/>
      <c r="F28" s="208"/>
      <c r="G28" s="208"/>
      <c r="H28" s="208"/>
      <c r="I28" s="209"/>
    </row>
    <row r="29" spans="1:374" x14ac:dyDescent="0.15">
      <c r="A29" s="97">
        <f t="shared" si="7"/>
        <v>15</v>
      </c>
      <c r="B29" s="202" t="s">
        <v>181</v>
      </c>
      <c r="C29" s="202"/>
      <c r="D29" s="100"/>
      <c r="E29" s="207"/>
      <c r="F29" s="208"/>
      <c r="G29" s="208"/>
      <c r="H29" s="208"/>
      <c r="I29" s="209"/>
    </row>
    <row r="30" spans="1:374" x14ac:dyDescent="0.15">
      <c r="A30" s="97">
        <f t="shared" si="7"/>
        <v>16</v>
      </c>
      <c r="B30" s="202" t="s">
        <v>182</v>
      </c>
      <c r="C30" s="202"/>
      <c r="D30" s="100"/>
      <c r="E30" s="207"/>
      <c r="F30" s="208"/>
      <c r="G30" s="208"/>
      <c r="H30" s="208"/>
      <c r="I30" s="209"/>
    </row>
    <row r="31" spans="1:374" x14ac:dyDescent="0.15">
      <c r="A31" s="97">
        <f t="shared" si="7"/>
        <v>17</v>
      </c>
      <c r="B31" s="202" t="s">
        <v>183</v>
      </c>
      <c r="C31" s="202"/>
      <c r="D31" s="100"/>
      <c r="E31" s="207"/>
      <c r="F31" s="208"/>
      <c r="G31" s="208"/>
      <c r="H31" s="208"/>
      <c r="I31" s="209"/>
    </row>
    <row r="32" spans="1:374" x14ac:dyDescent="0.15">
      <c r="A32" s="97">
        <f t="shared" si="7"/>
        <v>18</v>
      </c>
      <c r="B32" s="202" t="s">
        <v>184</v>
      </c>
      <c r="C32" s="202"/>
      <c r="D32" s="100"/>
      <c r="E32" s="207"/>
      <c r="F32" s="208"/>
      <c r="G32" s="208"/>
      <c r="H32" s="208"/>
      <c r="I32" s="209"/>
    </row>
    <row r="33" spans="1:9" x14ac:dyDescent="0.15">
      <c r="A33" s="97">
        <f t="shared" si="7"/>
        <v>19</v>
      </c>
      <c r="B33" s="202" t="s">
        <v>185</v>
      </c>
      <c r="C33" s="202"/>
      <c r="D33" s="100"/>
      <c r="E33" s="207"/>
      <c r="F33" s="208"/>
      <c r="G33" s="208"/>
      <c r="H33" s="208"/>
      <c r="I33" s="209"/>
    </row>
    <row r="34" spans="1:9" x14ac:dyDescent="0.15">
      <c r="A34" s="97">
        <f t="shared" si="7"/>
        <v>20</v>
      </c>
      <c r="B34" s="202" t="s">
        <v>186</v>
      </c>
      <c r="C34" s="202"/>
      <c r="D34" s="100"/>
      <c r="E34" s="207"/>
      <c r="F34" s="208"/>
      <c r="G34" s="208"/>
      <c r="H34" s="208"/>
      <c r="I34" s="209"/>
    </row>
    <row r="35" spans="1:9" ht="25.5" customHeight="1" x14ac:dyDescent="0.15">
      <c r="E35" s="210"/>
      <c r="F35" s="211"/>
      <c r="G35" s="211"/>
      <c r="H35" s="211"/>
      <c r="I35" s="212"/>
    </row>
    <row r="36" spans="1:9" x14ac:dyDescent="0.15">
      <c r="A36" t="s">
        <v>187</v>
      </c>
      <c r="B36" t="s">
        <v>188</v>
      </c>
    </row>
    <row r="37" spans="1:9" x14ac:dyDescent="0.15">
      <c r="A37" t="s">
        <v>189</v>
      </c>
      <c r="B37" t="s">
        <v>190</v>
      </c>
    </row>
    <row r="38" spans="1:9" x14ac:dyDescent="0.15">
      <c r="A38" t="s">
        <v>191</v>
      </c>
      <c r="B38" t="s">
        <v>192</v>
      </c>
    </row>
    <row r="39" spans="1:9" x14ac:dyDescent="0.15">
      <c r="A39" t="s">
        <v>193</v>
      </c>
      <c r="B39" t="s">
        <v>194</v>
      </c>
    </row>
    <row r="40" spans="1:9" x14ac:dyDescent="0.15">
      <c r="A40" t="s">
        <v>195</v>
      </c>
      <c r="B40" t="s">
        <v>196</v>
      </c>
    </row>
    <row r="41" spans="1:9" x14ac:dyDescent="0.15">
      <c r="A41" t="s">
        <v>197</v>
      </c>
      <c r="B41" t="s">
        <v>198</v>
      </c>
    </row>
    <row r="42" spans="1:9" x14ac:dyDescent="0.15">
      <c r="A42" t="s">
        <v>199</v>
      </c>
      <c r="B42" t="s">
        <v>200</v>
      </c>
    </row>
    <row r="43" spans="1:9" x14ac:dyDescent="0.15">
      <c r="A43" t="s">
        <v>201</v>
      </c>
      <c r="B43" t="s">
        <v>202</v>
      </c>
    </row>
    <row r="44" spans="1:9" x14ac:dyDescent="0.15">
      <c r="A44" t="s">
        <v>203</v>
      </c>
      <c r="B44" t="s">
        <v>204</v>
      </c>
    </row>
    <row r="45" spans="1:9" x14ac:dyDescent="0.15">
      <c r="A45" t="s">
        <v>205</v>
      </c>
      <c r="B45" t="s">
        <v>206</v>
      </c>
    </row>
    <row r="46" spans="1:9" x14ac:dyDescent="0.15">
      <c r="A46" t="s">
        <v>207</v>
      </c>
      <c r="B46" t="s">
        <v>208</v>
      </c>
    </row>
    <row r="47" spans="1:9" x14ac:dyDescent="0.15">
      <c r="A47" t="s">
        <v>209</v>
      </c>
      <c r="B47" t="s">
        <v>210</v>
      </c>
    </row>
    <row r="48" spans="1:9" x14ac:dyDescent="0.15">
      <c r="A48" t="s">
        <v>211</v>
      </c>
      <c r="B48" t="s">
        <v>212</v>
      </c>
    </row>
    <row r="49" spans="1:2" x14ac:dyDescent="0.15">
      <c r="A49" t="s">
        <v>213</v>
      </c>
      <c r="B49" t="s">
        <v>214</v>
      </c>
    </row>
    <row r="50" spans="1:2" x14ac:dyDescent="0.15">
      <c r="A50" t="s">
        <v>215</v>
      </c>
      <c r="B50" t="s">
        <v>216</v>
      </c>
    </row>
    <row r="51" spans="1:2" x14ac:dyDescent="0.15">
      <c r="A51" t="s">
        <v>217</v>
      </c>
      <c r="B51" t="s">
        <v>218</v>
      </c>
    </row>
    <row r="52" spans="1:2" x14ac:dyDescent="0.15">
      <c r="A52" t="s">
        <v>219</v>
      </c>
      <c r="B52" t="s">
        <v>220</v>
      </c>
    </row>
    <row r="53" spans="1:2" x14ac:dyDescent="0.15">
      <c r="A53" t="s">
        <v>221</v>
      </c>
      <c r="B53" t="s">
        <v>222</v>
      </c>
    </row>
    <row r="54" spans="1:2" x14ac:dyDescent="0.15">
      <c r="A54" t="s">
        <v>223</v>
      </c>
      <c r="B54" t="s">
        <v>224</v>
      </c>
    </row>
    <row r="55" spans="1:2" x14ac:dyDescent="0.15">
      <c r="A55" t="s">
        <v>225</v>
      </c>
      <c r="B55" t="s">
        <v>226</v>
      </c>
    </row>
    <row r="56" spans="1:2" x14ac:dyDescent="0.15">
      <c r="A56" t="s">
        <v>227</v>
      </c>
      <c r="B56" t="s">
        <v>228</v>
      </c>
    </row>
    <row r="57" spans="1:2" x14ac:dyDescent="0.15">
      <c r="A57" t="s">
        <v>229</v>
      </c>
      <c r="B57" t="s">
        <v>230</v>
      </c>
    </row>
    <row r="58" spans="1:2" x14ac:dyDescent="0.15">
      <c r="A58" t="s">
        <v>231</v>
      </c>
      <c r="B58" t="s">
        <v>232</v>
      </c>
    </row>
    <row r="59" spans="1:2" x14ac:dyDescent="0.15">
      <c r="A59" t="s">
        <v>233</v>
      </c>
      <c r="B59" t="s">
        <v>234</v>
      </c>
    </row>
    <row r="60" spans="1:2" x14ac:dyDescent="0.15">
      <c r="A60" t="s">
        <v>235</v>
      </c>
      <c r="B60" t="s">
        <v>236</v>
      </c>
    </row>
    <row r="61" spans="1:2" x14ac:dyDescent="0.15">
      <c r="A61" t="s">
        <v>237</v>
      </c>
      <c r="B61" t="s">
        <v>238</v>
      </c>
    </row>
    <row r="62" spans="1:2" x14ac:dyDescent="0.15">
      <c r="A62" t="s">
        <v>239</v>
      </c>
      <c r="B62" t="s">
        <v>240</v>
      </c>
    </row>
    <row r="63" spans="1:2" x14ac:dyDescent="0.15">
      <c r="A63" t="s">
        <v>241</v>
      </c>
      <c r="B63" t="s">
        <v>242</v>
      </c>
    </row>
    <row r="64" spans="1:2"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2020-01-23T02:26:56Z</cp:lastPrinted>
  <dcterms:created xsi:type="dcterms:W3CDTF">2019-12-05T07:13:38Z</dcterms:created>
  <dcterms:modified xsi:type="dcterms:W3CDTF">2020-01-23T02:33:25Z</dcterms:modified>
  <cp:category/>
</cp:coreProperties>
</file>