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6xRxVqWSwulorhXUL8JuGBawRv27sOzj4FGyEEFmzV0iRCD9FvzAZ4chqvg6DwuqbPPn8CisOXmYX7ZqhB9qhw==" workbookSaltValue="Ie+Ujgq7awfsUDbvPzLQUQ==" workbookSpinCount="100000" lockStructure="1"/>
  <bookViews>
    <workbookView xWindow="0" yWindow="0" windowWidth="1536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W8" i="4" s="1"/>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W10" i="4"/>
  <c r="P10" i="4"/>
  <c r="I10" i="4"/>
  <c r="B10" i="4"/>
  <c r="BB8" i="4"/>
  <c r="AT8" i="4"/>
  <c r="AL8" i="4"/>
  <c r="AD8" i="4"/>
  <c r="P8" i="4"/>
  <c r="B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<sst xmlns="http://schemas.openxmlformats.org/spreadsheetml/2006/main" count="223" uniqueCount="111">
  <si>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</si>
  <si>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</si>
  <si>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</si>
  <si>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</si>
  <si>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</si>
  <si>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</si>
  <si>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</si>
  <si>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</si>
  <si>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</si>
  <si>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</si>
  <si>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</si>
  <si>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</si>
  <si>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</si>
  <si>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</si>
  <si>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</si>
  <si>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</si>
  <si>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</si>
  <si>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</si>
  <si>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</si>
  <si>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</si>
  <si>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</si>
  <si>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</si>
  <si>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</si>
  <si>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</si>
  <si>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</si>
  <si>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</si>
  <si>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</si>
  <si>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</si>
  <si>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</si>
  <si>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</si>
  <si>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</si>
  <si>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</si>
  <si>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</si>
  <si>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</si>
  <si>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</si>
  <si>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</si>
  <si>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</si>
  <si>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</si>
  <si>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</si>
  <si>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</si>
  <si>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</si>
  <si>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</si>
  <si>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</si>
  <si>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</si>
  <si>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</si>
  <si>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</si>
  <si>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</si>
  <si>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</si>
  <si>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</si>
  <si>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</si>
  <si>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</si>
  <si>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</si>
  <si>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</si>
  <si>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</si>
  <si>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</si>
  <si>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</si>
  <si>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</si>
  <si>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</si>
  <si>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</si>
  <si>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</si>
  <si>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</si>
  <si>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</si>
  <si>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</si>
  <si>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</si>
  <si>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</si>
  <si>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</si>
  <si>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</si>
  <si>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</si>
  <si>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</si>
  <si>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</si>
  <si>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</si>
  <si>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</si>
  <si>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</si>
  <si>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</si>
  <si>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</si>
  <si>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</si>
  <si>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</si>
  <si>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</si>
  <si>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</si>
  <si>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</si>
  <si>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</si>
  <si>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</si>
  <si>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</si>
  <si>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</si>
  <si>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</si>
  <si>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</si>
  <si>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</si>
  <si>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</si>
  <si>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</si>
  <si>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</si>
  <si>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</si>
  <si>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</si>
  <si>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</si>
  <si>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</si>
  <si>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</si>
  <si>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</si>
  <si>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t>
  </si>
  <si>
    <t>法適用</t>
  </si>
  <si>
    <t>下水道事業</t>
  </si>
  <si>
    <t>流域下水道</t>
  </si>
  <si>
    <t>E1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</si>
  <si>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</si>
  <si>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</si>
  <si>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</si>
  <si>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</si>
  <si>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</si>
  <si>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</si>
  <si>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</si>
  <si>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各経営指標の状況から，経営状況は健全であるといえる。
　今後は，関係市町村との連携を更に密にし，助成事業の拡充や啓発活動の強化により水洗化率を高め，処理水量の増加による収益の確保を図るとともに，指定管理者制度によるコスト削減などに努め，効率的かつ健全な経営を継続していく。
　また，施設の老朽化対策については，長寿命化計画に基づき計画的に改築・更新を進め，管渠については，法定耐用年数に関わらず，定期的な管渠調査を実施し，腐食の程度に応じ順次改良，更新を進めていく。</t>
    <rPh sb="1" eb="2">
      <t>カク</t>
    </rPh>
    <rPh sb="2" eb="4">
      <t>ケイエイ</t>
    </rPh>
    <rPh sb="4" eb="6">
      <t>シヒョウ</t>
    </rPh>
    <rPh sb="7" eb="9">
      <t>ジョウキョウ</t>
    </rPh>
    <rPh sb="12" eb="14">
      <t>ケイエイ</t>
    </rPh>
    <rPh sb="14" eb="16">
      <t>ジョウキョウ</t>
    </rPh>
    <rPh sb="17" eb="19">
      <t>ケンゼン</t>
    </rPh>
    <rPh sb="29" eb="31">
      <t>コンゴ</t>
    </rPh>
    <rPh sb="33" eb="35">
      <t>カンケイ</t>
    </rPh>
    <rPh sb="35" eb="38">
      <t>シチョウソン</t>
    </rPh>
    <rPh sb="40" eb="42">
      <t>レンケイ</t>
    </rPh>
    <rPh sb="43" eb="44">
      <t>サラ</t>
    </rPh>
    <rPh sb="45" eb="46">
      <t>ミツ</t>
    </rPh>
    <rPh sb="49" eb="51">
      <t>ジョセイ</t>
    </rPh>
    <rPh sb="51" eb="53">
      <t>ジギョウ</t>
    </rPh>
    <rPh sb="54" eb="56">
      <t>カクジュウ</t>
    </rPh>
    <rPh sb="57" eb="59">
      <t>ケイハツ</t>
    </rPh>
    <rPh sb="59" eb="61">
      <t>カツドウ</t>
    </rPh>
    <rPh sb="62" eb="64">
      <t>キョウカ</t>
    </rPh>
    <rPh sb="67" eb="70">
      <t>スイセンカ</t>
    </rPh>
    <rPh sb="70" eb="71">
      <t>リツ</t>
    </rPh>
    <rPh sb="72" eb="73">
      <t>タカ</t>
    </rPh>
    <rPh sb="75" eb="77">
      <t>ショリ</t>
    </rPh>
    <rPh sb="77" eb="79">
      <t>スイリョウ</t>
    </rPh>
    <rPh sb="80" eb="81">
      <t>ゾウ</t>
    </rPh>
    <rPh sb="81" eb="82">
      <t>カ</t>
    </rPh>
    <rPh sb="85" eb="87">
      <t>シュウエキ</t>
    </rPh>
    <rPh sb="88" eb="90">
      <t>カクホ</t>
    </rPh>
    <rPh sb="91" eb="92">
      <t>ハカ</t>
    </rPh>
    <rPh sb="98" eb="100">
      <t>シテイ</t>
    </rPh>
    <rPh sb="100" eb="103">
      <t>カンリシャ</t>
    </rPh>
    <rPh sb="103" eb="105">
      <t>セイド</t>
    </rPh>
    <rPh sb="111" eb="113">
      <t>サクゲン</t>
    </rPh>
    <rPh sb="116" eb="117">
      <t>ツト</t>
    </rPh>
    <rPh sb="119" eb="121">
      <t>コウリツ</t>
    </rPh>
    <rPh sb="121" eb="122">
      <t>テキ</t>
    </rPh>
    <rPh sb="124" eb="126">
      <t>ケンゼン</t>
    </rPh>
    <rPh sb="127" eb="129">
      <t>ケイエイ</t>
    </rPh>
    <rPh sb="130" eb="132">
      <t>ケイゾク</t>
    </rPh>
    <rPh sb="142" eb="144">
      <t>シセツ</t>
    </rPh>
    <rPh sb="145" eb="148">
      <t>ロウキュウカ</t>
    </rPh>
    <rPh sb="148" eb="150">
      <t>タイサク</t>
    </rPh>
    <rPh sb="156" eb="157">
      <t>チョウ</t>
    </rPh>
    <rPh sb="157" eb="160">
      <t>ジュミョウカ</t>
    </rPh>
    <rPh sb="160" eb="162">
      <t>ケイカク</t>
    </rPh>
    <rPh sb="163" eb="164">
      <t>モト</t>
    </rPh>
    <rPh sb="166" eb="169">
      <t>ケイカクテキ</t>
    </rPh>
    <rPh sb="170" eb="172">
      <t>カイチク</t>
    </rPh>
    <rPh sb="173" eb="175">
      <t>コウシン</t>
    </rPh>
    <rPh sb="176" eb="177">
      <t>スス</t>
    </rPh>
    <rPh sb="179" eb="181">
      <t>カンキョ</t>
    </rPh>
    <rPh sb="187" eb="189">
      <t>ホウテイ</t>
    </rPh>
    <rPh sb="189" eb="191">
      <t>タイヨウ</t>
    </rPh>
    <rPh sb="191" eb="193">
      <t>ネンスウ</t>
    </rPh>
    <rPh sb="194" eb="195">
      <t>カカ</t>
    </rPh>
    <rPh sb="199" eb="202">
      <t>テイキテキ</t>
    </rPh>
    <rPh sb="203" eb="205">
      <t>カンキョ</t>
    </rPh>
    <rPh sb="205" eb="207">
      <t>チョウサ</t>
    </rPh>
    <rPh sb="208" eb="210">
      <t>ジッシ</t>
    </rPh>
    <rPh sb="212" eb="214">
      <t>フショク</t>
    </rPh>
    <rPh sb="215" eb="217">
      <t>テイド</t>
    </rPh>
    <rPh sb="218" eb="219">
      <t>オウ</t>
    </rPh>
    <rPh sb="220" eb="222">
      <t>ジュンジ</t>
    </rPh>
    <rPh sb="222" eb="224">
      <t>カイリョウ</t>
    </rPh>
    <rPh sb="225" eb="227">
      <t>コウシン</t>
    </rPh>
    <rPh sb="228" eb="229">
      <t>スス</t>
    </rPh>
    <phoneticPr fontId="4"/>
  </si>
  <si>
    <t>①経常収支比率：各年度とも100％を超えており，また「②累積欠損金」も生じていないことから，経営は健全であるといえる。
③流動比率：前年度まで100％を下回っていたが本年度100％を上回り改善した。また，主たる収入である維持管理負担金は市町村から四半期毎に確実に収納されている。
④企業債残高対事業規模比率：類似団体の平均値を下回っており，また残高は毎年減少している。投資計画に基づいた適切な施設整備を実施し，料金水準についても財政収支計画に基づき適切な額の設定により事業規模は適正である。
⑥汚水処理原価：本県は可住地面積が広く都市部が点在している地理的要因により投資効率が悪く，類似団体の平均値を上回っているが，企業債の繰上償還（低金利への借換え）による支払利息の軽減や，平成28年度からは一部，平成29年度からは全ての流域に指定管理者制度を導入するなど，コスト削減を図り，汚水処理費の抑制に努めている。
⑦施設利用率：処理水量が減少傾向にあり，本年度は全国平均を下回ったものの，直近は30％程度の余力を残して稼働しており，本年度の最大処理水量時の利用率は77％のため，施設・設備は適正なスペックであるといえる。
⑧水洗化率：関係市町村と連携し助成事業や啓発活動に力を入れた結果，水洗化率は毎年度着実に向上している。</t>
    <rPh sb="1" eb="3">
      <t>ケイジョウ</t>
    </rPh>
    <rPh sb="3" eb="5">
      <t>シュウシ</t>
    </rPh>
    <rPh sb="5" eb="7">
      <t>ヒリツ</t>
    </rPh>
    <rPh sb="8" eb="11">
      <t>カクネンド</t>
    </rPh>
    <rPh sb="18" eb="19">
      <t>コ</t>
    </rPh>
    <rPh sb="28" eb="30">
      <t>ルイセキ</t>
    </rPh>
    <rPh sb="30" eb="33">
      <t>ケッソンキン</t>
    </rPh>
    <rPh sb="35" eb="36">
      <t>ショウ</t>
    </rPh>
    <rPh sb="46" eb="48">
      <t>ケイエイ</t>
    </rPh>
    <rPh sb="49" eb="51">
      <t>ケンゼン</t>
    </rPh>
    <rPh sb="61" eb="63">
      <t>リュウドウ</t>
    </rPh>
    <rPh sb="63" eb="65">
      <t>ヒリツ</t>
    </rPh>
    <rPh sb="66" eb="69">
      <t>ゼンネンド</t>
    </rPh>
    <rPh sb="76" eb="78">
      <t>シタマワ</t>
    </rPh>
    <rPh sb="83" eb="86">
      <t>ホンネンド</t>
    </rPh>
    <rPh sb="91" eb="93">
      <t>ウワマワ</t>
    </rPh>
    <rPh sb="102" eb="103">
      <t>シュ</t>
    </rPh>
    <rPh sb="105" eb="107">
      <t>シュウニュウ</t>
    </rPh>
    <rPh sb="110" eb="112">
      <t>イジ</t>
    </rPh>
    <rPh sb="112" eb="114">
      <t>カンリ</t>
    </rPh>
    <rPh sb="114" eb="117">
      <t>フタンキン</t>
    </rPh>
    <rPh sb="118" eb="121">
      <t>シチョウソン</t>
    </rPh>
    <rPh sb="123" eb="126">
      <t>シハンキ</t>
    </rPh>
    <rPh sb="126" eb="127">
      <t>ゴト</t>
    </rPh>
    <rPh sb="128" eb="130">
      <t>カクジツ</t>
    </rPh>
    <rPh sb="131" eb="133">
      <t>シュウノウ</t>
    </rPh>
    <rPh sb="141" eb="143">
      <t>キギョウ</t>
    </rPh>
    <rPh sb="143" eb="144">
      <t>サイ</t>
    </rPh>
    <rPh sb="144" eb="146">
      <t>ザンダカ</t>
    </rPh>
    <rPh sb="146" eb="147">
      <t>タイ</t>
    </rPh>
    <rPh sb="147" eb="149">
      <t>ジギョウ</t>
    </rPh>
    <rPh sb="149" eb="151">
      <t>キボ</t>
    </rPh>
    <rPh sb="151" eb="153">
      <t>ヒリツ</t>
    </rPh>
    <rPh sb="154" eb="156">
      <t>ルイジ</t>
    </rPh>
    <rPh sb="156" eb="158">
      <t>ダンタイ</t>
    </rPh>
    <rPh sb="159" eb="161">
      <t>ヘイキン</t>
    </rPh>
    <rPh sb="161" eb="162">
      <t>アタイ</t>
    </rPh>
    <rPh sb="163" eb="165">
      <t>シタマワ</t>
    </rPh>
    <rPh sb="172" eb="174">
      <t>ザンダカ</t>
    </rPh>
    <rPh sb="177" eb="179">
      <t>ゲンショウ</t>
    </rPh>
    <rPh sb="184" eb="186">
      <t>トウシ</t>
    </rPh>
    <rPh sb="186" eb="188">
      <t>ケイカク</t>
    </rPh>
    <rPh sb="189" eb="190">
      <t>モト</t>
    </rPh>
    <rPh sb="193" eb="195">
      <t>テキセツ</t>
    </rPh>
    <rPh sb="196" eb="198">
      <t>シセツ</t>
    </rPh>
    <rPh sb="198" eb="200">
      <t>セイビ</t>
    </rPh>
    <rPh sb="201" eb="203">
      <t>ジッシ</t>
    </rPh>
    <rPh sb="205" eb="207">
      <t>リョウキン</t>
    </rPh>
    <rPh sb="207" eb="209">
      <t>スイジュン</t>
    </rPh>
    <rPh sb="214" eb="216">
      <t>ザイセイ</t>
    </rPh>
    <rPh sb="216" eb="218">
      <t>シュウシ</t>
    </rPh>
    <rPh sb="218" eb="220">
      <t>ケイカク</t>
    </rPh>
    <rPh sb="221" eb="222">
      <t>モト</t>
    </rPh>
    <rPh sb="224" eb="226">
      <t>テキセツ</t>
    </rPh>
    <rPh sb="227" eb="228">
      <t>ガク</t>
    </rPh>
    <rPh sb="229" eb="231">
      <t>セッテイ</t>
    </rPh>
    <rPh sb="234" eb="236">
      <t>ジギョウ</t>
    </rPh>
    <rPh sb="236" eb="238">
      <t>キボ</t>
    </rPh>
    <rPh sb="239" eb="241">
      <t>テキセイ</t>
    </rPh>
    <rPh sb="247" eb="249">
      <t>オスイ</t>
    </rPh>
    <rPh sb="249" eb="251">
      <t>ショリ</t>
    </rPh>
    <rPh sb="251" eb="253">
      <t>ゲンカ</t>
    </rPh>
    <rPh sb="254" eb="256">
      <t>ホンケン</t>
    </rPh>
    <rPh sb="257" eb="259">
      <t>カジュウ</t>
    </rPh>
    <rPh sb="259" eb="260">
      <t>チ</t>
    </rPh>
    <rPh sb="260" eb="262">
      <t>メンセキ</t>
    </rPh>
    <rPh sb="263" eb="264">
      <t>ヒロ</t>
    </rPh>
    <rPh sb="265" eb="268">
      <t>トシブ</t>
    </rPh>
    <rPh sb="269" eb="271">
      <t>テンザイ</t>
    </rPh>
    <rPh sb="275" eb="278">
      <t>チリテキ</t>
    </rPh>
    <rPh sb="278" eb="280">
      <t>ヨウイン</t>
    </rPh>
    <rPh sb="283" eb="285">
      <t>トウシ</t>
    </rPh>
    <rPh sb="285" eb="287">
      <t>コウリツ</t>
    </rPh>
    <rPh sb="288" eb="289">
      <t>ワル</t>
    </rPh>
    <rPh sb="291" eb="293">
      <t>ルイジ</t>
    </rPh>
    <rPh sb="293" eb="295">
      <t>ダンタイ</t>
    </rPh>
    <rPh sb="296" eb="298">
      <t>ヘイキン</t>
    </rPh>
    <rPh sb="298" eb="299">
      <t>チ</t>
    </rPh>
    <rPh sb="300" eb="302">
      <t>ウワマワ</t>
    </rPh>
    <rPh sb="308" eb="310">
      <t>キギョウ</t>
    </rPh>
    <rPh sb="310" eb="311">
      <t>サイ</t>
    </rPh>
    <rPh sb="312" eb="314">
      <t>クリア</t>
    </rPh>
    <rPh sb="314" eb="316">
      <t>ショウカン</t>
    </rPh>
    <rPh sb="317" eb="320">
      <t>テイキンリ</t>
    </rPh>
    <rPh sb="322" eb="324">
      <t>カリカ</t>
    </rPh>
    <rPh sb="329" eb="331">
      <t>シハライ</t>
    </rPh>
    <rPh sb="331" eb="333">
      <t>リソク</t>
    </rPh>
    <rPh sb="334" eb="336">
      <t>ケイゲン</t>
    </rPh>
    <rPh sb="338" eb="340">
      <t>ヘイセイ</t>
    </rPh>
    <rPh sb="342" eb="344">
      <t>ネンド</t>
    </rPh>
    <rPh sb="347" eb="349">
      <t>イチブ</t>
    </rPh>
    <rPh sb="350" eb="352">
      <t>ヘイセイ</t>
    </rPh>
    <rPh sb="354" eb="356">
      <t>ネンド</t>
    </rPh>
    <rPh sb="362" eb="364">
      <t>リュウイキ</t>
    </rPh>
    <rPh sb="365" eb="367">
      <t>シテイ</t>
    </rPh>
    <rPh sb="367" eb="370">
      <t>カンリシャ</t>
    </rPh>
    <rPh sb="370" eb="372">
      <t>セイド</t>
    </rPh>
    <rPh sb="373" eb="375">
      <t>ドウニュウ</t>
    </rPh>
    <rPh sb="383" eb="385">
      <t>サクゲン</t>
    </rPh>
    <rPh sb="386" eb="387">
      <t>ハカ</t>
    </rPh>
    <rPh sb="389" eb="391">
      <t>オスイ</t>
    </rPh>
    <rPh sb="391" eb="393">
      <t>ショリ</t>
    </rPh>
    <rPh sb="393" eb="394">
      <t>ヒ</t>
    </rPh>
    <rPh sb="395" eb="397">
      <t>ヨクセイ</t>
    </rPh>
    <rPh sb="398" eb="399">
      <t>ツト</t>
    </rPh>
    <rPh sb="406" eb="408">
      <t>シセツ</t>
    </rPh>
    <rPh sb="408" eb="411">
      <t>リヨウリツ</t>
    </rPh>
    <rPh sb="448" eb="450">
      <t>テイド</t>
    </rPh>
    <rPh sb="451" eb="453">
      <t>ヨリョク</t>
    </rPh>
    <rPh sb="454" eb="455">
      <t>ノコ</t>
    </rPh>
    <rPh sb="457" eb="459">
      <t>カドウ</t>
    </rPh>
    <rPh sb="468" eb="470">
      <t>サイダイ</t>
    </rPh>
    <rPh sb="470" eb="472">
      <t>ショリ</t>
    </rPh>
    <rPh sb="472" eb="474">
      <t>スイリョウ</t>
    </rPh>
    <rPh sb="474" eb="475">
      <t>ジ</t>
    </rPh>
    <rPh sb="476" eb="479">
      <t>リヨウリツ</t>
    </rPh>
    <rPh sb="487" eb="489">
      <t>シセツ</t>
    </rPh>
    <rPh sb="490" eb="492">
      <t>セツビ</t>
    </rPh>
    <rPh sb="493" eb="495">
      <t>テキセイ</t>
    </rPh>
    <rPh sb="510" eb="513">
      <t>スイセンカ</t>
    </rPh>
    <rPh sb="513" eb="514">
      <t>リツ</t>
    </rPh>
    <rPh sb="515" eb="517">
      <t>カンケイ</t>
    </rPh>
    <rPh sb="517" eb="520">
      <t>シチョウソン</t>
    </rPh>
    <rPh sb="521" eb="523">
      <t>レンケイ</t>
    </rPh>
    <rPh sb="524" eb="526">
      <t>ジョセイ</t>
    </rPh>
    <rPh sb="526" eb="528">
      <t>ジギョウ</t>
    </rPh>
    <rPh sb="529" eb="531">
      <t>ケイハツ</t>
    </rPh>
    <rPh sb="531" eb="533">
      <t>カツドウ</t>
    </rPh>
    <rPh sb="534" eb="535">
      <t>チカラ</t>
    </rPh>
    <rPh sb="536" eb="537">
      <t>イ</t>
    </rPh>
    <rPh sb="539" eb="541">
      <t>ケッカ</t>
    </rPh>
    <rPh sb="542" eb="545">
      <t>スイセンカ</t>
    </rPh>
    <rPh sb="545" eb="546">
      <t>リツ</t>
    </rPh>
    <rPh sb="547" eb="550">
      <t>マイネンド</t>
    </rPh>
    <rPh sb="550" eb="552">
      <t>チャクジツ</t>
    </rPh>
    <rPh sb="553" eb="555">
      <t>コウジョウ</t>
    </rPh>
    <phoneticPr fontId="4"/>
  </si>
  <si>
    <t>①有形固定資産減価償却率：
　有形固定資産の老朽化の度合いは50％超となっており，各施設とも長寿命化計画に基づき計画的に改築・更新を実施している。
②管渠老朽化率：
　各年度とも0％であり，法定耐用年数を超過した管渠はない。しかし，管渠の老朽化度合はその環境により大きく異なるため，定期的に管渠調査を実施し，調査結果に基づき改築等を進めていく。
③管渠改善率：
　法定耐用年数を超えた管渠はないが，管渠調査の結果を踏まえ改良工事を実施している。定期的な管渠調査により現状を把握し，必要な箇所の改善を行っており，適切に管渠を管理している。</t>
    <rPh sb="1" eb="3">
      <t>ユウケイ</t>
    </rPh>
    <rPh sb="3" eb="5">
      <t>コテイ</t>
    </rPh>
    <rPh sb="5" eb="7">
      <t>シサン</t>
    </rPh>
    <rPh sb="7" eb="9">
      <t>ゲンカ</t>
    </rPh>
    <rPh sb="9" eb="11">
      <t>ショウキャク</t>
    </rPh>
    <rPh sb="11" eb="12">
      <t>リツ</t>
    </rPh>
    <rPh sb="15" eb="17">
      <t>ユウケイ</t>
    </rPh>
    <rPh sb="17" eb="19">
      <t>コテイ</t>
    </rPh>
    <rPh sb="19" eb="21">
      <t>シサン</t>
    </rPh>
    <rPh sb="22" eb="25">
      <t>ロウキュウカ</t>
    </rPh>
    <rPh sb="26" eb="28">
      <t>ドア</t>
    </rPh>
    <rPh sb="33" eb="34">
      <t>チョウ</t>
    </rPh>
    <rPh sb="41" eb="42">
      <t>カク</t>
    </rPh>
    <rPh sb="42" eb="44">
      <t>シセツ</t>
    </rPh>
    <rPh sb="46" eb="47">
      <t>チョウ</t>
    </rPh>
    <rPh sb="47" eb="50">
      <t>ジュミョウカ</t>
    </rPh>
    <rPh sb="50" eb="52">
      <t>ケイカク</t>
    </rPh>
    <rPh sb="53" eb="54">
      <t>モト</t>
    </rPh>
    <rPh sb="56" eb="59">
      <t>ケイカクテキ</t>
    </rPh>
    <rPh sb="60" eb="62">
      <t>カイチク</t>
    </rPh>
    <rPh sb="63" eb="65">
      <t>コウシン</t>
    </rPh>
    <rPh sb="66" eb="68">
      <t>ジッシ</t>
    </rPh>
    <rPh sb="75" eb="77">
      <t>カンキョ</t>
    </rPh>
    <rPh sb="77" eb="80">
      <t>ロウキュウカ</t>
    </rPh>
    <rPh sb="80" eb="81">
      <t>リツ</t>
    </rPh>
    <rPh sb="84" eb="87">
      <t>カクネンド</t>
    </rPh>
    <rPh sb="95" eb="97">
      <t>ホウテイ</t>
    </rPh>
    <rPh sb="97" eb="99">
      <t>タイヨウ</t>
    </rPh>
    <rPh sb="99" eb="101">
      <t>ネンスウ</t>
    </rPh>
    <rPh sb="102" eb="104">
      <t>チョウカ</t>
    </rPh>
    <rPh sb="106" eb="108">
      <t>カンキョ</t>
    </rPh>
    <rPh sb="116" eb="118">
      <t>カンキョ</t>
    </rPh>
    <rPh sb="119" eb="122">
      <t>ロウキュウカ</t>
    </rPh>
    <rPh sb="122" eb="124">
      <t>ドアイ</t>
    </rPh>
    <rPh sb="127" eb="129">
      <t>カンキョウ</t>
    </rPh>
    <rPh sb="132" eb="133">
      <t>オオ</t>
    </rPh>
    <rPh sb="135" eb="136">
      <t>コト</t>
    </rPh>
    <rPh sb="141" eb="144">
      <t>テイキテキ</t>
    </rPh>
    <rPh sb="145" eb="147">
      <t>カンキョ</t>
    </rPh>
    <rPh sb="147" eb="149">
      <t>チョウサ</t>
    </rPh>
    <rPh sb="150" eb="152">
      <t>ジッシ</t>
    </rPh>
    <rPh sb="154" eb="156">
      <t>チョウサ</t>
    </rPh>
    <rPh sb="156" eb="158">
      <t>ケッカ</t>
    </rPh>
    <rPh sb="159" eb="160">
      <t>モト</t>
    </rPh>
    <rPh sb="164" eb="165">
      <t>トウ</t>
    </rPh>
    <rPh sb="166" eb="167">
      <t>スス</t>
    </rPh>
    <rPh sb="174" eb="176">
      <t>カンキョ</t>
    </rPh>
    <rPh sb="176" eb="178">
      <t>カイゼン</t>
    </rPh>
    <rPh sb="178" eb="179">
      <t>リツ</t>
    </rPh>
    <rPh sb="182" eb="184">
      <t>ホウテイ</t>
    </rPh>
    <rPh sb="184" eb="186">
      <t>タイヨウ</t>
    </rPh>
    <rPh sb="186" eb="188">
      <t>ネンスウ</t>
    </rPh>
    <rPh sb="189" eb="190">
      <t>コ</t>
    </rPh>
    <rPh sb="192" eb="194">
      <t>カンキョ</t>
    </rPh>
    <rPh sb="199" eb="201">
      <t>カンキョ</t>
    </rPh>
    <rPh sb="201" eb="203">
      <t>チョウサ</t>
    </rPh>
    <rPh sb="204" eb="206">
      <t>ケッカ</t>
    </rPh>
    <rPh sb="207" eb="208">
      <t>フ</t>
    </rPh>
    <rPh sb="210" eb="212">
      <t>カイリョウ</t>
    </rPh>
    <rPh sb="212" eb="214">
      <t>コウジ</t>
    </rPh>
    <rPh sb="215" eb="217">
      <t>ジッシ</t>
    </rPh>
    <rPh sb="222" eb="225">
      <t>テイキテキ</t>
    </rPh>
    <rPh sb="226" eb="228">
      <t>カンキョ</t>
    </rPh>
    <rPh sb="228" eb="230">
      <t>チョウサ</t>
    </rPh>
    <rPh sb="233" eb="235">
      <t>ゲンジョウ</t>
    </rPh>
    <rPh sb="236" eb="238">
      <t>ハアク</t>
    </rPh>
    <rPh sb="240" eb="242">
      <t>ヒツヨウ</t>
    </rPh>
    <rPh sb="243" eb="245">
      <t>カショ</t>
    </rPh>
    <rPh sb="246" eb="248">
      <t>カイゼン</t>
    </rPh>
    <rPh sb="249" eb="250">
      <t>オコナ</t>
    </rPh>
    <rPh sb="255" eb="257">
      <t>テキセツ</t>
    </rPh>
    <rPh sb="258" eb="260">
      <t>カンキョ</t>
    </rPh>
    <rPh sb="261" eb="263">
      <t>カンリ</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</si>
</sst>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
                  <c:v>0</c:v>
                </c:pt>
                <c:pt idx="1">
                  <c:v>0.01</c:v>
                </c:pt>
                <c:pt idx="2" formatCode="#,##0.00;&quot;△&quot;#,##0.00">
                  <c:v>0</c:v>
                </c:pt>
                <c:pt idx="3">
                  <c:v>0.43</c:v>
                </c:pt>
                <c:pt idx="4">
                  <c:v>0.18</c:v>
                </c:pt>
              </c:numCache>
            </c:numRef>
          </c:val>
          <c:extLst xmlns:c16r2="http://schemas.microsoft.com/office/drawing/2015/06/chart">
            <c:ext xmlns:c16="http://schemas.microsoft.com/office/drawing/2014/chart" uri="{C3380CC4-5D6E-409C-BE32-E72D297353CC}">
              <c16:uniqueId val="{00000000-5A07-4FAB-A47B-03C5AC11897D}"/>
            </c:ext>
          </c:extLst>
        </c:ser>
        <c:dLbls>
          <c:showLegendKey val="0"/>
          <c:showVal val="0"/>
          <c:showCatName val="0"/>
          <c:showSerName val="0"/>
          <c:showPercent val="0"/>
          <c:showBubbleSize val="0"/>
        </c:dLbls>
        <c:gapWidth val="150"/>
        <c:axId val="170875136"/>
        <c:axId val="170889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7.0000000000000007E-2</c:v>
                </c:pt>
                <c:pt idx="2">
                  <c:v>7.0000000000000007E-2</c:v>
                </c:pt>
                <c:pt idx="3">
                  <c:v>0.17</c:v>
                </c:pt>
                <c:pt idx="4">
                  <c:v>0.05</c:v>
                </c:pt>
              </c:numCache>
            </c:numRef>
          </c:val>
          <c:smooth val="0"/>
          <c:extLst xmlns:c16r2="http://schemas.microsoft.com/office/drawing/2015/06/chart">
            <c:ext xmlns:c16="http://schemas.microsoft.com/office/drawing/2014/chart" uri="{C3380CC4-5D6E-409C-BE32-E72D297353CC}">
              <c16:uniqueId val="{00000001-5A07-4FAB-A47B-03C5AC11897D}"/>
            </c:ext>
          </c:extLst>
        </c:ser>
        <c:dLbls>
          <c:showLegendKey val="0"/>
          <c:showVal val="0"/>
          <c:showCatName val="0"/>
          <c:showSerName val="0"/>
          <c:showPercent val="0"/>
          <c:showBubbleSize val="0"/>
        </c:dLbls>
        <c:marker val="1"/>
        <c:smooth val="0"/>
        <c:axId val="170875136"/>
        <c:axId val="170889600"/>
      </c:lineChart>
      <c:dateAx>
        <c:axId val="170875136"/>
        <c:scaling>
          <c:orientation val="minMax"/>
        </c:scaling>
        <c:delete val="1"/>
        <c:axPos val="b"/>
        <c:numFmt formatCode="ge" sourceLinked="1"/>
        <c:majorTickMark val="none"/>
        <c:minorTickMark val="none"/>
        <c:tickLblPos val="none"/>
        <c:crossAx val="170889600"/>
        <c:crosses val="autoZero"/>
        <c:auto val="1"/>
        <c:lblOffset val="100"/>
        <c:baseTimeUnit val="years"/>
      </c:dateAx>
      <c:valAx>
        <c:axId val="17088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87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73.78</c:v>
                </c:pt>
                <c:pt idx="1">
                  <c:v>72.239999999999995</c:v>
                </c:pt>
                <c:pt idx="2">
                  <c:v>69.349999999999994</c:v>
                </c:pt>
                <c:pt idx="3">
                  <c:v>67.52</c:v>
                </c:pt>
                <c:pt idx="4">
                  <c:v>65</c:v>
                </c:pt>
              </c:numCache>
            </c:numRef>
          </c:val>
          <c:extLst xmlns:c16r2="http://schemas.microsoft.com/office/drawing/2015/06/chart">
            <c:ext xmlns:c16="http://schemas.microsoft.com/office/drawing/2014/chart" uri="{C3380CC4-5D6E-409C-BE32-E72D297353CC}">
              <c16:uniqueId val="{00000000-0AB8-4750-88D9-09A39F480399}"/>
            </c:ext>
          </c:extLst>
        </c:ser>
        <c:dLbls>
          <c:showLegendKey val="0"/>
          <c:showVal val="0"/>
          <c:showCatName val="0"/>
          <c:showSerName val="0"/>
          <c:showPercent val="0"/>
          <c:showBubbleSize val="0"/>
        </c:dLbls>
        <c:gapWidth val="150"/>
        <c:axId val="171899136"/>
        <c:axId val="171917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64.930000000000007</c:v>
                </c:pt>
                <c:pt idx="1">
                  <c:v>66.02</c:v>
                </c:pt>
                <c:pt idx="2">
                  <c:v>65.900000000000006</c:v>
                </c:pt>
                <c:pt idx="3">
                  <c:v>65.33</c:v>
                </c:pt>
                <c:pt idx="4">
                  <c:v>66.11</c:v>
                </c:pt>
              </c:numCache>
            </c:numRef>
          </c:val>
          <c:smooth val="0"/>
          <c:extLst xmlns:c16r2="http://schemas.microsoft.com/office/drawing/2015/06/chart">
            <c:ext xmlns:c16="http://schemas.microsoft.com/office/drawing/2014/chart" uri="{C3380CC4-5D6E-409C-BE32-E72D297353CC}">
              <c16:uniqueId val="{00000001-0AB8-4750-88D9-09A39F480399}"/>
            </c:ext>
          </c:extLst>
        </c:ser>
        <c:dLbls>
          <c:showLegendKey val="0"/>
          <c:showVal val="0"/>
          <c:showCatName val="0"/>
          <c:showSerName val="0"/>
          <c:showPercent val="0"/>
          <c:showBubbleSize val="0"/>
        </c:dLbls>
        <c:marker val="1"/>
        <c:smooth val="0"/>
        <c:axId val="171899136"/>
        <c:axId val="171917696"/>
      </c:lineChart>
      <c:dateAx>
        <c:axId val="171899136"/>
        <c:scaling>
          <c:orientation val="minMax"/>
        </c:scaling>
        <c:delete val="1"/>
        <c:axPos val="b"/>
        <c:numFmt formatCode="ge" sourceLinked="1"/>
        <c:majorTickMark val="none"/>
        <c:minorTickMark val="none"/>
        <c:tickLblPos val="none"/>
        <c:crossAx val="171917696"/>
        <c:crosses val="autoZero"/>
        <c:auto val="1"/>
        <c:lblOffset val="100"/>
        <c:baseTimeUnit val="years"/>
      </c:dateAx>
      <c:valAx>
        <c:axId val="17191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89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89.86</c:v>
                </c:pt>
                <c:pt idx="1">
                  <c:v>90.13</c:v>
                </c:pt>
                <c:pt idx="2">
                  <c:v>90.38</c:v>
                </c:pt>
                <c:pt idx="3">
                  <c:v>90.63</c:v>
                </c:pt>
                <c:pt idx="4">
                  <c:v>90.9</c:v>
                </c:pt>
              </c:numCache>
            </c:numRef>
          </c:val>
          <c:extLst xmlns:c16r2="http://schemas.microsoft.com/office/drawing/2015/06/chart">
            <c:ext xmlns:c16="http://schemas.microsoft.com/office/drawing/2014/chart" uri="{C3380CC4-5D6E-409C-BE32-E72D297353CC}">
              <c16:uniqueId val="{00000000-DF3E-4D22-80F3-392B3CAE1861}"/>
            </c:ext>
          </c:extLst>
        </c:ser>
        <c:dLbls>
          <c:showLegendKey val="0"/>
          <c:showVal val="0"/>
          <c:showCatName val="0"/>
          <c:showSerName val="0"/>
          <c:showPercent val="0"/>
          <c:showBubbleSize val="0"/>
        </c:dLbls>
        <c:gapWidth val="150"/>
        <c:axId val="171956864"/>
        <c:axId val="171959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92.69</c:v>
                </c:pt>
                <c:pt idx="1">
                  <c:v>92.96</c:v>
                </c:pt>
                <c:pt idx="2">
                  <c:v>92.8</c:v>
                </c:pt>
                <c:pt idx="3">
                  <c:v>92.64</c:v>
                </c:pt>
                <c:pt idx="4">
                  <c:v>92.98</c:v>
                </c:pt>
              </c:numCache>
            </c:numRef>
          </c:val>
          <c:smooth val="0"/>
          <c:extLst xmlns:c16r2="http://schemas.microsoft.com/office/drawing/2015/06/chart">
            <c:ext xmlns:c16="http://schemas.microsoft.com/office/drawing/2014/chart" uri="{C3380CC4-5D6E-409C-BE32-E72D297353CC}">
              <c16:uniqueId val="{00000001-DF3E-4D22-80F3-392B3CAE1861}"/>
            </c:ext>
          </c:extLst>
        </c:ser>
        <c:dLbls>
          <c:showLegendKey val="0"/>
          <c:showVal val="0"/>
          <c:showCatName val="0"/>
          <c:showSerName val="0"/>
          <c:showPercent val="0"/>
          <c:showBubbleSize val="0"/>
        </c:dLbls>
        <c:marker val="1"/>
        <c:smooth val="0"/>
        <c:axId val="171956864"/>
        <c:axId val="171959040"/>
      </c:lineChart>
      <c:dateAx>
        <c:axId val="171956864"/>
        <c:scaling>
          <c:orientation val="minMax"/>
        </c:scaling>
        <c:delete val="1"/>
        <c:axPos val="b"/>
        <c:numFmt formatCode="ge" sourceLinked="1"/>
        <c:majorTickMark val="none"/>
        <c:minorTickMark val="none"/>
        <c:tickLblPos val="none"/>
        <c:crossAx val="171959040"/>
        <c:crosses val="autoZero"/>
        <c:auto val="1"/>
        <c:lblOffset val="100"/>
        <c:baseTimeUnit val="years"/>
      </c:dateAx>
      <c:valAx>
        <c:axId val="17195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95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104.35</c:v>
                </c:pt>
                <c:pt idx="1">
                  <c:v>111.48</c:v>
                </c:pt>
                <c:pt idx="2">
                  <c:v>109.86</c:v>
                </c:pt>
                <c:pt idx="3">
                  <c:v>104.19</c:v>
                </c:pt>
                <c:pt idx="4">
                  <c:v>102.8</c:v>
                </c:pt>
              </c:numCache>
            </c:numRef>
          </c:val>
          <c:extLst xmlns:c16r2="http://schemas.microsoft.com/office/drawing/2015/06/chart">
            <c:ext xmlns:c16="http://schemas.microsoft.com/office/drawing/2014/chart" uri="{C3380CC4-5D6E-409C-BE32-E72D297353CC}">
              <c16:uniqueId val="{00000000-8CE9-4B43-9872-3B6828A57D58}"/>
            </c:ext>
          </c:extLst>
        </c:ser>
        <c:dLbls>
          <c:showLegendKey val="0"/>
          <c:showVal val="0"/>
          <c:showCatName val="0"/>
          <c:showSerName val="0"/>
          <c:showPercent val="0"/>
          <c:showBubbleSize val="0"/>
        </c:dLbls>
        <c:gapWidth val="150"/>
        <c:axId val="170916480"/>
        <c:axId val="171524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101.19</c:v>
                </c:pt>
                <c:pt idx="1">
                  <c:v>103.03</c:v>
                </c:pt>
                <c:pt idx="2">
                  <c:v>103.77</c:v>
                </c:pt>
                <c:pt idx="3">
                  <c:v>102.1</c:v>
                </c:pt>
                <c:pt idx="4">
                  <c:v>98.64</c:v>
                </c:pt>
              </c:numCache>
            </c:numRef>
          </c:val>
          <c:smooth val="0"/>
          <c:extLst xmlns:c16r2="http://schemas.microsoft.com/office/drawing/2015/06/chart">
            <c:ext xmlns:c16="http://schemas.microsoft.com/office/drawing/2014/chart" uri="{C3380CC4-5D6E-409C-BE32-E72D297353CC}">
              <c16:uniqueId val="{00000001-8CE9-4B43-9872-3B6828A57D58}"/>
            </c:ext>
          </c:extLst>
        </c:ser>
        <c:dLbls>
          <c:showLegendKey val="0"/>
          <c:showVal val="0"/>
          <c:showCatName val="0"/>
          <c:showSerName val="0"/>
          <c:showPercent val="0"/>
          <c:showBubbleSize val="0"/>
        </c:dLbls>
        <c:marker val="1"/>
        <c:smooth val="0"/>
        <c:axId val="170916480"/>
        <c:axId val="171524864"/>
      </c:lineChart>
      <c:dateAx>
        <c:axId val="170916480"/>
        <c:scaling>
          <c:orientation val="minMax"/>
        </c:scaling>
        <c:delete val="1"/>
        <c:axPos val="b"/>
        <c:numFmt formatCode="ge" sourceLinked="1"/>
        <c:majorTickMark val="none"/>
        <c:minorTickMark val="none"/>
        <c:tickLblPos val="none"/>
        <c:crossAx val="171524864"/>
        <c:crosses val="autoZero"/>
        <c:auto val="1"/>
        <c:lblOffset val="100"/>
        <c:baseTimeUnit val="years"/>
      </c:dateAx>
      <c:valAx>
        <c:axId val="17152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91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51.98</c:v>
                </c:pt>
                <c:pt idx="1">
                  <c:v>53.86</c:v>
                </c:pt>
                <c:pt idx="2">
                  <c:v>54.37</c:v>
                </c:pt>
                <c:pt idx="3">
                  <c:v>56.2</c:v>
                </c:pt>
                <c:pt idx="4">
                  <c:v>58</c:v>
                </c:pt>
              </c:numCache>
            </c:numRef>
          </c:val>
          <c:extLst xmlns:c16r2="http://schemas.microsoft.com/office/drawing/2015/06/chart">
            <c:ext xmlns:c16="http://schemas.microsoft.com/office/drawing/2014/chart" uri="{C3380CC4-5D6E-409C-BE32-E72D297353CC}">
              <c16:uniqueId val="{00000000-4B62-4C10-B291-CD11FBA224D8}"/>
            </c:ext>
          </c:extLst>
        </c:ser>
        <c:dLbls>
          <c:showLegendKey val="0"/>
          <c:showVal val="0"/>
          <c:showCatName val="0"/>
          <c:showSerName val="0"/>
          <c:showPercent val="0"/>
          <c:showBubbleSize val="0"/>
        </c:dLbls>
        <c:gapWidth val="150"/>
        <c:axId val="171543552"/>
        <c:axId val="17157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38.700000000000003</c:v>
                </c:pt>
                <c:pt idx="1">
                  <c:v>40.409999999999997</c:v>
                </c:pt>
                <c:pt idx="2">
                  <c:v>42.2</c:v>
                </c:pt>
                <c:pt idx="3">
                  <c:v>44.38</c:v>
                </c:pt>
                <c:pt idx="4">
                  <c:v>48.81</c:v>
                </c:pt>
              </c:numCache>
            </c:numRef>
          </c:val>
          <c:smooth val="0"/>
          <c:extLst xmlns:c16r2="http://schemas.microsoft.com/office/drawing/2015/06/chart">
            <c:ext xmlns:c16="http://schemas.microsoft.com/office/drawing/2014/chart" uri="{C3380CC4-5D6E-409C-BE32-E72D297353CC}">
              <c16:uniqueId val="{00000001-4B62-4C10-B291-CD11FBA224D8}"/>
            </c:ext>
          </c:extLst>
        </c:ser>
        <c:dLbls>
          <c:showLegendKey val="0"/>
          <c:showVal val="0"/>
          <c:showCatName val="0"/>
          <c:showSerName val="0"/>
          <c:showPercent val="0"/>
          <c:showBubbleSize val="0"/>
        </c:dLbls>
        <c:marker val="1"/>
        <c:smooth val="0"/>
        <c:axId val="171543552"/>
        <c:axId val="171570304"/>
      </c:lineChart>
      <c:dateAx>
        <c:axId val="171543552"/>
        <c:scaling>
          <c:orientation val="minMax"/>
        </c:scaling>
        <c:delete val="1"/>
        <c:axPos val="b"/>
        <c:numFmt formatCode="ge" sourceLinked="1"/>
        <c:majorTickMark val="none"/>
        <c:minorTickMark val="none"/>
        <c:tickLblPos val="none"/>
        <c:crossAx val="171570304"/>
        <c:crosses val="autoZero"/>
        <c:auto val="1"/>
        <c:lblOffset val="100"/>
        <c:baseTimeUnit val="years"/>
      </c:dateAx>
      <c:valAx>
        <c:axId val="17157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54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D37-42B3-BD1F-14F4A2A63D34}"/>
            </c:ext>
          </c:extLst>
        </c:ser>
        <c:dLbls>
          <c:showLegendKey val="0"/>
          <c:showVal val="0"/>
          <c:showCatName val="0"/>
          <c:showSerName val="0"/>
          <c:showPercent val="0"/>
          <c:showBubbleSize val="0"/>
        </c:dLbls>
        <c:gapWidth val="150"/>
        <c:axId val="171662720"/>
        <c:axId val="171673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5D37-42B3-BD1F-14F4A2A63D34}"/>
            </c:ext>
          </c:extLst>
        </c:ser>
        <c:dLbls>
          <c:showLegendKey val="0"/>
          <c:showVal val="0"/>
          <c:showCatName val="0"/>
          <c:showSerName val="0"/>
          <c:showPercent val="0"/>
          <c:showBubbleSize val="0"/>
        </c:dLbls>
        <c:marker val="1"/>
        <c:smooth val="0"/>
        <c:axId val="171662720"/>
        <c:axId val="171673088"/>
      </c:lineChart>
      <c:dateAx>
        <c:axId val="171662720"/>
        <c:scaling>
          <c:orientation val="minMax"/>
        </c:scaling>
        <c:delete val="1"/>
        <c:axPos val="b"/>
        <c:numFmt formatCode="ge" sourceLinked="1"/>
        <c:majorTickMark val="none"/>
        <c:minorTickMark val="none"/>
        <c:tickLblPos val="none"/>
        <c:crossAx val="171673088"/>
        <c:crosses val="autoZero"/>
        <c:auto val="1"/>
        <c:lblOffset val="100"/>
        <c:baseTimeUnit val="years"/>
      </c:dateAx>
      <c:valAx>
        <c:axId val="17167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66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40A-4DEA-9931-1E92A6090644}"/>
            </c:ext>
          </c:extLst>
        </c:ser>
        <c:dLbls>
          <c:showLegendKey val="0"/>
          <c:showVal val="0"/>
          <c:showCatName val="0"/>
          <c:showSerName val="0"/>
          <c:showPercent val="0"/>
          <c:showBubbleSize val="0"/>
        </c:dLbls>
        <c:gapWidth val="150"/>
        <c:axId val="171976960"/>
        <c:axId val="171987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formatCode="#,##0.00;&quot;△&quot;#,##0.00;&quot;-&quot;">
                  <c:v>9.5</c:v>
                </c:pt>
              </c:numCache>
            </c:numRef>
          </c:val>
          <c:smooth val="0"/>
          <c:extLst xmlns:c16r2="http://schemas.microsoft.com/office/drawing/2015/06/chart">
            <c:ext xmlns:c16="http://schemas.microsoft.com/office/drawing/2014/chart" uri="{C3380CC4-5D6E-409C-BE32-E72D297353CC}">
              <c16:uniqueId val="{00000001-740A-4DEA-9931-1E92A6090644}"/>
            </c:ext>
          </c:extLst>
        </c:ser>
        <c:dLbls>
          <c:showLegendKey val="0"/>
          <c:showVal val="0"/>
          <c:showCatName val="0"/>
          <c:showSerName val="0"/>
          <c:showPercent val="0"/>
          <c:showBubbleSize val="0"/>
        </c:dLbls>
        <c:marker val="1"/>
        <c:smooth val="0"/>
        <c:axId val="171976960"/>
        <c:axId val="171987328"/>
      </c:lineChart>
      <c:dateAx>
        <c:axId val="171976960"/>
        <c:scaling>
          <c:orientation val="minMax"/>
        </c:scaling>
        <c:delete val="1"/>
        <c:axPos val="b"/>
        <c:numFmt formatCode="ge" sourceLinked="1"/>
        <c:majorTickMark val="none"/>
        <c:minorTickMark val="none"/>
        <c:tickLblPos val="none"/>
        <c:crossAx val="171987328"/>
        <c:crosses val="autoZero"/>
        <c:auto val="1"/>
        <c:lblOffset val="100"/>
        <c:baseTimeUnit val="years"/>
      </c:dateAx>
      <c:valAx>
        <c:axId val="17198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97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82.26</c:v>
                </c:pt>
                <c:pt idx="1">
                  <c:v>93.43</c:v>
                </c:pt>
                <c:pt idx="2">
                  <c:v>96.59</c:v>
                </c:pt>
                <c:pt idx="3">
                  <c:v>97.74</c:v>
                </c:pt>
                <c:pt idx="4">
                  <c:v>102.99</c:v>
                </c:pt>
              </c:numCache>
            </c:numRef>
          </c:val>
          <c:extLst xmlns:c16r2="http://schemas.microsoft.com/office/drawing/2015/06/chart">
            <c:ext xmlns:c16="http://schemas.microsoft.com/office/drawing/2014/chart" uri="{C3380CC4-5D6E-409C-BE32-E72D297353CC}">
              <c16:uniqueId val="{00000000-2C21-4433-B7DA-B2C54F3F9B72}"/>
            </c:ext>
          </c:extLst>
        </c:ser>
        <c:dLbls>
          <c:showLegendKey val="0"/>
          <c:showVal val="0"/>
          <c:showCatName val="0"/>
          <c:showSerName val="0"/>
          <c:showPercent val="0"/>
          <c:showBubbleSize val="0"/>
        </c:dLbls>
        <c:gapWidth val="150"/>
        <c:axId val="172010112"/>
        <c:axId val="172016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124.27</c:v>
                </c:pt>
                <c:pt idx="1">
                  <c:v>130.33000000000001</c:v>
                </c:pt>
                <c:pt idx="2">
                  <c:v>138.21</c:v>
                </c:pt>
                <c:pt idx="3">
                  <c:v>142.66999999999999</c:v>
                </c:pt>
                <c:pt idx="4">
                  <c:v>95.77</c:v>
                </c:pt>
              </c:numCache>
            </c:numRef>
          </c:val>
          <c:smooth val="0"/>
          <c:extLst xmlns:c16r2="http://schemas.microsoft.com/office/drawing/2015/06/chart">
            <c:ext xmlns:c16="http://schemas.microsoft.com/office/drawing/2014/chart" uri="{C3380CC4-5D6E-409C-BE32-E72D297353CC}">
              <c16:uniqueId val="{00000001-2C21-4433-B7DA-B2C54F3F9B72}"/>
            </c:ext>
          </c:extLst>
        </c:ser>
        <c:dLbls>
          <c:showLegendKey val="0"/>
          <c:showVal val="0"/>
          <c:showCatName val="0"/>
          <c:showSerName val="0"/>
          <c:showPercent val="0"/>
          <c:showBubbleSize val="0"/>
        </c:dLbls>
        <c:marker val="1"/>
        <c:smooth val="0"/>
        <c:axId val="172010112"/>
        <c:axId val="172016384"/>
      </c:lineChart>
      <c:dateAx>
        <c:axId val="172010112"/>
        <c:scaling>
          <c:orientation val="minMax"/>
        </c:scaling>
        <c:delete val="1"/>
        <c:axPos val="b"/>
        <c:numFmt formatCode="ge" sourceLinked="1"/>
        <c:majorTickMark val="none"/>
        <c:minorTickMark val="none"/>
        <c:tickLblPos val="none"/>
        <c:crossAx val="172016384"/>
        <c:crosses val="autoZero"/>
        <c:auto val="1"/>
        <c:lblOffset val="100"/>
        <c:baseTimeUnit val="years"/>
      </c:dateAx>
      <c:valAx>
        <c:axId val="17201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0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399.94</c:v>
                </c:pt>
                <c:pt idx="1">
                  <c:v>352.51</c:v>
                </c:pt>
                <c:pt idx="2">
                  <c:v>348.44</c:v>
                </c:pt>
                <c:pt idx="3">
                  <c:v>211.29</c:v>
                </c:pt>
                <c:pt idx="4">
                  <c:v>163.99</c:v>
                </c:pt>
              </c:numCache>
            </c:numRef>
          </c:val>
          <c:extLst xmlns:c16r2="http://schemas.microsoft.com/office/drawing/2015/06/chart">
            <c:ext xmlns:c16="http://schemas.microsoft.com/office/drawing/2014/chart" uri="{C3380CC4-5D6E-409C-BE32-E72D297353CC}">
              <c16:uniqueId val="{00000000-6D53-4FF1-885A-B340E7F2F958}"/>
            </c:ext>
          </c:extLst>
        </c:ser>
        <c:dLbls>
          <c:showLegendKey val="0"/>
          <c:showVal val="0"/>
          <c:showCatName val="0"/>
          <c:showSerName val="0"/>
          <c:showPercent val="0"/>
          <c:showBubbleSize val="0"/>
        </c:dLbls>
        <c:gapWidth val="150"/>
        <c:axId val="171726336"/>
        <c:axId val="171728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407.62</c:v>
                </c:pt>
                <c:pt idx="1">
                  <c:v>359.02</c:v>
                </c:pt>
                <c:pt idx="2">
                  <c:v>306.97000000000003</c:v>
                </c:pt>
                <c:pt idx="3">
                  <c:v>337.85</c:v>
                </c:pt>
                <c:pt idx="4">
                  <c:v>290.94</c:v>
                </c:pt>
              </c:numCache>
            </c:numRef>
          </c:val>
          <c:smooth val="0"/>
          <c:extLst xmlns:c16r2="http://schemas.microsoft.com/office/drawing/2015/06/chart">
            <c:ext xmlns:c16="http://schemas.microsoft.com/office/drawing/2014/chart" uri="{C3380CC4-5D6E-409C-BE32-E72D297353CC}">
              <c16:uniqueId val="{00000001-6D53-4FF1-885A-B340E7F2F958}"/>
            </c:ext>
          </c:extLst>
        </c:ser>
        <c:dLbls>
          <c:showLegendKey val="0"/>
          <c:showVal val="0"/>
          <c:showCatName val="0"/>
          <c:showSerName val="0"/>
          <c:showPercent val="0"/>
          <c:showBubbleSize val="0"/>
        </c:dLbls>
        <c:marker val="1"/>
        <c:smooth val="0"/>
        <c:axId val="171726336"/>
        <c:axId val="171728256"/>
      </c:lineChart>
      <c:dateAx>
        <c:axId val="171726336"/>
        <c:scaling>
          <c:orientation val="minMax"/>
        </c:scaling>
        <c:delete val="1"/>
        <c:axPos val="b"/>
        <c:numFmt formatCode="ge" sourceLinked="1"/>
        <c:majorTickMark val="none"/>
        <c:minorTickMark val="none"/>
        <c:tickLblPos val="none"/>
        <c:crossAx val="171728256"/>
        <c:crosses val="autoZero"/>
        <c:auto val="1"/>
        <c:lblOffset val="100"/>
        <c:baseTimeUnit val="years"/>
      </c:dateAx>
      <c:valAx>
        <c:axId val="17172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72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F1B-46AB-BB53-93068968FF54}"/>
            </c:ext>
          </c:extLst>
        </c:ser>
        <c:dLbls>
          <c:showLegendKey val="0"/>
          <c:showVal val="0"/>
          <c:showCatName val="0"/>
          <c:showSerName val="0"/>
          <c:showPercent val="0"/>
          <c:showBubbleSize val="0"/>
        </c:dLbls>
        <c:gapWidth val="150"/>
        <c:axId val="171836928"/>
        <c:axId val="171838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2F1B-46AB-BB53-93068968FF54}"/>
            </c:ext>
          </c:extLst>
        </c:ser>
        <c:dLbls>
          <c:showLegendKey val="0"/>
          <c:showVal val="0"/>
          <c:showCatName val="0"/>
          <c:showSerName val="0"/>
          <c:showPercent val="0"/>
          <c:showBubbleSize val="0"/>
        </c:dLbls>
        <c:marker val="1"/>
        <c:smooth val="0"/>
        <c:axId val="171836928"/>
        <c:axId val="171838848"/>
      </c:lineChart>
      <c:dateAx>
        <c:axId val="171836928"/>
        <c:scaling>
          <c:orientation val="minMax"/>
        </c:scaling>
        <c:delete val="1"/>
        <c:axPos val="b"/>
        <c:numFmt formatCode="ge" sourceLinked="1"/>
        <c:majorTickMark val="none"/>
        <c:minorTickMark val="none"/>
        <c:tickLblPos val="none"/>
        <c:crossAx val="171838848"/>
        <c:crosses val="autoZero"/>
        <c:auto val="1"/>
        <c:lblOffset val="100"/>
        <c:baseTimeUnit val="years"/>
      </c:dateAx>
      <c:valAx>
        <c:axId val="17183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83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68.47</c:v>
                </c:pt>
                <c:pt idx="1">
                  <c:v>67.959999999999994</c:v>
                </c:pt>
                <c:pt idx="2">
                  <c:v>64.8</c:v>
                </c:pt>
                <c:pt idx="3">
                  <c:v>69.56</c:v>
                </c:pt>
                <c:pt idx="4">
                  <c:v>72.239999999999995</c:v>
                </c:pt>
              </c:numCache>
            </c:numRef>
          </c:val>
          <c:extLst xmlns:c16r2="http://schemas.microsoft.com/office/drawing/2015/06/chart">
            <c:ext xmlns:c16="http://schemas.microsoft.com/office/drawing/2014/chart" uri="{C3380CC4-5D6E-409C-BE32-E72D297353CC}">
              <c16:uniqueId val="{00000000-3D6E-40A9-9C8E-905BEF07ACE8}"/>
            </c:ext>
          </c:extLst>
        </c:ser>
        <c:dLbls>
          <c:showLegendKey val="0"/>
          <c:showVal val="0"/>
          <c:showCatName val="0"/>
          <c:showSerName val="0"/>
          <c:showPercent val="0"/>
          <c:showBubbleSize val="0"/>
        </c:dLbls>
        <c:gapWidth val="150"/>
        <c:axId val="171878272"/>
        <c:axId val="171880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66.680000000000007</c:v>
                </c:pt>
                <c:pt idx="1">
                  <c:v>60.18</c:v>
                </c:pt>
                <c:pt idx="2">
                  <c:v>58.19</c:v>
                </c:pt>
                <c:pt idx="3">
                  <c:v>56.65</c:v>
                </c:pt>
                <c:pt idx="4">
                  <c:v>55.61</c:v>
                </c:pt>
              </c:numCache>
            </c:numRef>
          </c:val>
          <c:smooth val="0"/>
          <c:extLst xmlns:c16r2="http://schemas.microsoft.com/office/drawing/2015/06/chart">
            <c:ext xmlns:c16="http://schemas.microsoft.com/office/drawing/2014/chart" uri="{C3380CC4-5D6E-409C-BE32-E72D297353CC}">
              <c16:uniqueId val="{00000001-3D6E-40A9-9C8E-905BEF07ACE8}"/>
            </c:ext>
          </c:extLst>
        </c:ser>
        <c:dLbls>
          <c:showLegendKey val="0"/>
          <c:showVal val="0"/>
          <c:showCatName val="0"/>
          <c:showSerName val="0"/>
          <c:showPercent val="0"/>
          <c:showBubbleSize val="0"/>
        </c:dLbls>
        <c:marker val="1"/>
        <c:smooth val="0"/>
        <c:axId val="171878272"/>
        <c:axId val="171880448"/>
      </c:lineChart>
      <c:dateAx>
        <c:axId val="171878272"/>
        <c:scaling>
          <c:orientation val="minMax"/>
        </c:scaling>
        <c:delete val="1"/>
        <c:axPos val="b"/>
        <c:numFmt formatCode="ge" sourceLinked="1"/>
        <c:majorTickMark val="none"/>
        <c:minorTickMark val="none"/>
        <c:tickLblPos val="none"/>
        <c:crossAx val="171880448"/>
        <c:crosses val="autoZero"/>
        <c:auto val="1"/>
        <c:lblOffset val="100"/>
        <c:baseTimeUnit val="years"/>
      </c:dateAx>
      <c:valAx>
        <c:axId val="17188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87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I14"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茨城県</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流域下水道</v>
      </c>
      <c r="Q8" s="48"/>
      <c r="R8" s="48"/>
      <c r="S8" s="48"/>
      <c r="T8" s="48"/>
      <c r="U8" s="48"/>
      <c r="V8" s="48"/>
      <c r="W8" s="48" t="str">
        <f>データ!L6</f>
        <v>E1</v>
      </c>
      <c r="X8" s="48"/>
      <c r="Y8" s="48"/>
      <c r="Z8" s="48"/>
      <c r="AA8" s="48"/>
      <c r="AB8" s="48"/>
      <c r="AC8" s="48"/>
      <c r="AD8" s="49" t="str">
        <f>データ!$M$6</f>
        <v>非設置</v>
      </c>
      <c r="AE8" s="49"/>
      <c r="AF8" s="49"/>
      <c r="AG8" s="49"/>
      <c r="AH8" s="49"/>
      <c r="AI8" s="49"/>
      <c r="AJ8" s="49"/>
      <c r="AK8" s="3"/>
      <c r="AL8" s="50">
        <f>データ!S6</f>
        <v>2936184</v>
      </c>
      <c r="AM8" s="50"/>
      <c r="AN8" s="50"/>
      <c r="AO8" s="50"/>
      <c r="AP8" s="50"/>
      <c r="AQ8" s="50"/>
      <c r="AR8" s="50"/>
      <c r="AS8" s="50"/>
      <c r="AT8" s="45">
        <f>データ!T6</f>
        <v>6097.33</v>
      </c>
      <c r="AU8" s="45"/>
      <c r="AV8" s="45"/>
      <c r="AW8" s="45"/>
      <c r="AX8" s="45"/>
      <c r="AY8" s="45"/>
      <c r="AZ8" s="45"/>
      <c r="BA8" s="45"/>
      <c r="BB8" s="45">
        <f>データ!U6</f>
        <v>481.55</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83.17</v>
      </c>
      <c r="J10" s="45"/>
      <c r="K10" s="45"/>
      <c r="L10" s="45"/>
      <c r="M10" s="45"/>
      <c r="N10" s="45"/>
      <c r="O10" s="45"/>
      <c r="P10" s="45">
        <f>データ!P6</f>
        <v>46.11</v>
      </c>
      <c r="Q10" s="45"/>
      <c r="R10" s="45"/>
      <c r="S10" s="45"/>
      <c r="T10" s="45"/>
      <c r="U10" s="45"/>
      <c r="V10" s="45"/>
      <c r="W10" s="45">
        <f>データ!Q6</f>
        <v>110.77</v>
      </c>
      <c r="X10" s="45"/>
      <c r="Y10" s="45"/>
      <c r="Z10" s="45"/>
      <c r="AA10" s="45"/>
      <c r="AB10" s="45"/>
      <c r="AC10" s="45"/>
      <c r="AD10" s="50">
        <f>データ!R6</f>
        <v>0</v>
      </c>
      <c r="AE10" s="50"/>
      <c r="AF10" s="50"/>
      <c r="AG10" s="50"/>
      <c r="AH10" s="50"/>
      <c r="AI10" s="50"/>
      <c r="AJ10" s="50"/>
      <c r="AK10" s="2"/>
      <c r="AL10" s="50">
        <f>データ!V6</f>
        <v>1001470</v>
      </c>
      <c r="AM10" s="50"/>
      <c r="AN10" s="50"/>
      <c r="AO10" s="50"/>
      <c r="AP10" s="50"/>
      <c r="AQ10" s="50"/>
      <c r="AR10" s="50"/>
      <c r="AS10" s="50"/>
      <c r="AT10" s="45">
        <f>データ!W6</f>
        <v>333.96</v>
      </c>
      <c r="AU10" s="45"/>
      <c r="AV10" s="45"/>
      <c r="AW10" s="45"/>
      <c r="AX10" s="45"/>
      <c r="AY10" s="45"/>
      <c r="AZ10" s="45"/>
      <c r="BA10" s="45"/>
      <c r="BB10" s="45">
        <f>データ!X6</f>
        <v>2998.77</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109</v>
      </c>
      <c r="BM16" s="84"/>
      <c r="BN16" s="84"/>
      <c r="BO16" s="84"/>
      <c r="BP16" s="84"/>
      <c r="BQ16" s="84"/>
      <c r="BR16" s="84"/>
      <c r="BS16" s="84"/>
      <c r="BT16" s="84"/>
      <c r="BU16" s="84"/>
      <c r="BV16" s="84"/>
      <c r="BW16" s="84"/>
      <c r="BX16" s="84"/>
      <c r="BY16" s="84"/>
      <c r="BZ16" s="8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3"/>
      <c r="BM34" s="84"/>
      <c r="BN34" s="84"/>
      <c r="BO34" s="84"/>
      <c r="BP34" s="84"/>
      <c r="BQ34" s="84"/>
      <c r="BR34" s="84"/>
      <c r="BS34" s="84"/>
      <c r="BT34" s="84"/>
      <c r="BU34" s="84"/>
      <c r="BV34" s="84"/>
      <c r="BW34" s="84"/>
      <c r="BX34" s="84"/>
      <c r="BY34" s="84"/>
      <c r="BZ34" s="8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3"/>
      <c r="BM35" s="84"/>
      <c r="BN35" s="84"/>
      <c r="BO35" s="84"/>
      <c r="BP35" s="84"/>
      <c r="BQ35" s="84"/>
      <c r="BR35" s="84"/>
      <c r="BS35" s="84"/>
      <c r="BT35" s="84"/>
      <c r="BU35" s="84"/>
      <c r="BV35" s="84"/>
      <c r="BW35" s="84"/>
      <c r="BX35" s="84"/>
      <c r="BY35" s="84"/>
      <c r="BZ35" s="8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3" t="s">
        <v>110</v>
      </c>
      <c r="BM47" s="84"/>
      <c r="BN47" s="84"/>
      <c r="BO47" s="84"/>
      <c r="BP47" s="84"/>
      <c r="BQ47" s="84"/>
      <c r="BR47" s="84"/>
      <c r="BS47" s="84"/>
      <c r="BT47" s="84"/>
      <c r="BU47" s="84"/>
      <c r="BV47" s="84"/>
      <c r="BW47" s="84"/>
      <c r="BX47" s="84"/>
      <c r="BY47" s="84"/>
      <c r="BZ47" s="8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3"/>
      <c r="BM48" s="84"/>
      <c r="BN48" s="84"/>
      <c r="BO48" s="84"/>
      <c r="BP48" s="84"/>
      <c r="BQ48" s="84"/>
      <c r="BR48" s="84"/>
      <c r="BS48" s="84"/>
      <c r="BT48" s="84"/>
      <c r="BU48" s="84"/>
      <c r="BV48" s="84"/>
      <c r="BW48" s="84"/>
      <c r="BX48" s="84"/>
      <c r="BY48" s="84"/>
      <c r="BZ48" s="8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3"/>
      <c r="BM49" s="84"/>
      <c r="BN49" s="84"/>
      <c r="BO49" s="84"/>
      <c r="BP49" s="84"/>
      <c r="BQ49" s="84"/>
      <c r="BR49" s="84"/>
      <c r="BS49" s="84"/>
      <c r="BT49" s="84"/>
      <c r="BU49" s="84"/>
      <c r="BV49" s="84"/>
      <c r="BW49" s="84"/>
      <c r="BX49" s="84"/>
      <c r="BY49" s="84"/>
      <c r="BZ49" s="8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3"/>
      <c r="BM50" s="84"/>
      <c r="BN50" s="84"/>
      <c r="BO50" s="84"/>
      <c r="BP50" s="84"/>
      <c r="BQ50" s="84"/>
      <c r="BR50" s="84"/>
      <c r="BS50" s="84"/>
      <c r="BT50" s="84"/>
      <c r="BU50" s="84"/>
      <c r="BV50" s="84"/>
      <c r="BW50" s="84"/>
      <c r="BX50" s="84"/>
      <c r="BY50" s="84"/>
      <c r="BZ50" s="8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3"/>
      <c r="BM51" s="84"/>
      <c r="BN51" s="84"/>
      <c r="BO51" s="84"/>
      <c r="BP51" s="84"/>
      <c r="BQ51" s="84"/>
      <c r="BR51" s="84"/>
      <c r="BS51" s="84"/>
      <c r="BT51" s="84"/>
      <c r="BU51" s="84"/>
      <c r="BV51" s="84"/>
      <c r="BW51" s="84"/>
      <c r="BX51" s="84"/>
      <c r="BY51" s="84"/>
      <c r="BZ51" s="8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3"/>
      <c r="BM52" s="84"/>
      <c r="BN52" s="84"/>
      <c r="BO52" s="84"/>
      <c r="BP52" s="84"/>
      <c r="BQ52" s="84"/>
      <c r="BR52" s="84"/>
      <c r="BS52" s="84"/>
      <c r="BT52" s="84"/>
      <c r="BU52" s="84"/>
      <c r="BV52" s="84"/>
      <c r="BW52" s="84"/>
      <c r="BX52" s="84"/>
      <c r="BY52" s="84"/>
      <c r="BZ52" s="8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3"/>
      <c r="BM53" s="84"/>
      <c r="BN53" s="84"/>
      <c r="BO53" s="84"/>
      <c r="BP53" s="84"/>
      <c r="BQ53" s="84"/>
      <c r="BR53" s="84"/>
      <c r="BS53" s="84"/>
      <c r="BT53" s="84"/>
      <c r="BU53" s="84"/>
      <c r="BV53" s="84"/>
      <c r="BW53" s="84"/>
      <c r="BX53" s="84"/>
      <c r="BY53" s="84"/>
      <c r="BZ53" s="8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3"/>
      <c r="BM54" s="84"/>
      <c r="BN54" s="84"/>
      <c r="BO54" s="84"/>
      <c r="BP54" s="84"/>
      <c r="BQ54" s="84"/>
      <c r="BR54" s="84"/>
      <c r="BS54" s="84"/>
      <c r="BT54" s="84"/>
      <c r="BU54" s="84"/>
      <c r="BV54" s="84"/>
      <c r="BW54" s="84"/>
      <c r="BX54" s="84"/>
      <c r="BY54" s="84"/>
      <c r="BZ54" s="8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3"/>
      <c r="BM55" s="84"/>
      <c r="BN55" s="84"/>
      <c r="BO55" s="84"/>
      <c r="BP55" s="84"/>
      <c r="BQ55" s="84"/>
      <c r="BR55" s="84"/>
      <c r="BS55" s="84"/>
      <c r="BT55" s="84"/>
      <c r="BU55" s="84"/>
      <c r="BV55" s="84"/>
      <c r="BW55" s="84"/>
      <c r="BX55" s="84"/>
      <c r="BY55" s="84"/>
      <c r="BZ55" s="8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3"/>
      <c r="BM56" s="84"/>
      <c r="BN56" s="84"/>
      <c r="BO56" s="84"/>
      <c r="BP56" s="84"/>
      <c r="BQ56" s="84"/>
      <c r="BR56" s="84"/>
      <c r="BS56" s="84"/>
      <c r="BT56" s="84"/>
      <c r="BU56" s="84"/>
      <c r="BV56" s="84"/>
      <c r="BW56" s="84"/>
      <c r="BX56" s="84"/>
      <c r="BY56" s="84"/>
      <c r="BZ56" s="8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3"/>
      <c r="BM57" s="84"/>
      <c r="BN57" s="84"/>
      <c r="BO57" s="84"/>
      <c r="BP57" s="84"/>
      <c r="BQ57" s="84"/>
      <c r="BR57" s="84"/>
      <c r="BS57" s="84"/>
      <c r="BT57" s="84"/>
      <c r="BU57" s="84"/>
      <c r="BV57" s="84"/>
      <c r="BW57" s="84"/>
      <c r="BX57" s="84"/>
      <c r="BY57" s="84"/>
      <c r="BZ57" s="8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3"/>
      <c r="BM58" s="84"/>
      <c r="BN58" s="84"/>
      <c r="BO58" s="84"/>
      <c r="BP58" s="84"/>
      <c r="BQ58" s="84"/>
      <c r="BR58" s="84"/>
      <c r="BS58" s="84"/>
      <c r="BT58" s="84"/>
      <c r="BU58" s="84"/>
      <c r="BV58" s="84"/>
      <c r="BW58" s="84"/>
      <c r="BX58" s="84"/>
      <c r="BY58" s="84"/>
      <c r="BZ58" s="8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3"/>
      <c r="BM59" s="84"/>
      <c r="BN59" s="84"/>
      <c r="BO59" s="84"/>
      <c r="BP59" s="84"/>
      <c r="BQ59" s="84"/>
      <c r="BR59" s="84"/>
      <c r="BS59" s="84"/>
      <c r="BT59" s="84"/>
      <c r="BU59" s="84"/>
      <c r="BV59" s="84"/>
      <c r="BW59" s="84"/>
      <c r="BX59" s="84"/>
      <c r="BY59" s="84"/>
      <c r="BZ59" s="8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83"/>
      <c r="BM60" s="84"/>
      <c r="BN60" s="84"/>
      <c r="BO60" s="84"/>
      <c r="BP60" s="84"/>
      <c r="BQ60" s="84"/>
      <c r="BR60" s="84"/>
      <c r="BS60" s="84"/>
      <c r="BT60" s="84"/>
      <c r="BU60" s="84"/>
      <c r="BV60" s="84"/>
      <c r="BW60" s="84"/>
      <c r="BX60" s="84"/>
      <c r="BY60" s="84"/>
      <c r="BZ60" s="8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83"/>
      <c r="BM61" s="84"/>
      <c r="BN61" s="84"/>
      <c r="BO61" s="84"/>
      <c r="BP61" s="84"/>
      <c r="BQ61" s="84"/>
      <c r="BR61" s="84"/>
      <c r="BS61" s="84"/>
      <c r="BT61" s="84"/>
      <c r="BU61" s="84"/>
      <c r="BV61" s="84"/>
      <c r="BW61" s="84"/>
      <c r="BX61" s="84"/>
      <c r="BY61" s="84"/>
      <c r="BZ61" s="8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3"/>
      <c r="BM62" s="84"/>
      <c r="BN62" s="84"/>
      <c r="BO62" s="84"/>
      <c r="BP62" s="84"/>
      <c r="BQ62" s="84"/>
      <c r="BR62" s="84"/>
      <c r="BS62" s="84"/>
      <c r="BT62" s="84"/>
      <c r="BU62" s="84"/>
      <c r="BV62" s="84"/>
      <c r="BW62" s="84"/>
      <c r="BX62" s="84"/>
      <c r="BY62" s="84"/>
      <c r="BZ62" s="8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6"/>
      <c r="BM63" s="87"/>
      <c r="BN63" s="87"/>
      <c r="BO63" s="87"/>
      <c r="BP63" s="87"/>
      <c r="BQ63" s="87"/>
      <c r="BR63" s="87"/>
      <c r="BS63" s="87"/>
      <c r="BT63" s="87"/>
      <c r="BU63" s="87"/>
      <c r="BV63" s="87"/>
      <c r="BW63" s="87"/>
      <c r="BX63" s="87"/>
      <c r="BY63" s="87"/>
      <c r="BZ63" s="8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108</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【98.64】</v>
      </c>
      <c r="F85" s="26" t="str">
        <f>データ!AT6</f>
        <v>【9.50】</v>
      </c>
      <c r="G85" s="26" t="str">
        <f>データ!BE6</f>
        <v>【95.77】</v>
      </c>
      <c r="H85" s="26" t="str">
        <f>データ!BP6</f>
        <v>【292.02】</v>
      </c>
      <c r="I85" s="26" t="str">
        <f>データ!CA6</f>
        <v>【0.00】</v>
      </c>
      <c r="J85" s="26" t="str">
        <f>データ!CL6</f>
        <v>【56.10】</v>
      </c>
      <c r="K85" s="26" t="str">
        <f>データ!CW6</f>
        <v>【66.05】</v>
      </c>
      <c r="L85" s="26" t="str">
        <f>データ!DH6</f>
        <v>【92.79】</v>
      </c>
      <c r="M85" s="26" t="str">
        <f>データ!DS6</f>
        <v>【48.81】</v>
      </c>
      <c r="N85" s="26" t="str">
        <f>データ!ED6</f>
        <v>【0.00】</v>
      </c>
      <c r="O85" s="26" t="str">
        <f>データ!EO6</f>
        <v>【0.06】</v>
      </c>
    </row>
  </sheetData>
  <sheetProtection algorithmName="SHA-512" hashValue="Oac8Htb1Qc5RDGvb+68E4TQYcwKkpEi6JgnuOENl7IpX5IExu9MZwvaVAta0xmCIREUeSeE/OLGMt03GJw2NfQ==" saltValue="IEJAErcTOiS0/ViRdmPcw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80004</v>
      </c>
      <c r="D6" s="33">
        <f t="shared" si="3"/>
        <v>46</v>
      </c>
      <c r="E6" s="33">
        <f t="shared" si="3"/>
        <v>17</v>
      </c>
      <c r="F6" s="33">
        <f t="shared" si="3"/>
        <v>3</v>
      </c>
      <c r="G6" s="33">
        <f t="shared" si="3"/>
        <v>0</v>
      </c>
      <c r="H6" s="33" t="str">
        <f t="shared" si="3"/>
        <v>茨城県</v>
      </c>
      <c r="I6" s="33" t="str">
        <f t="shared" si="3"/>
        <v>法適用</v>
      </c>
      <c r="J6" s="33" t="str">
        <f t="shared" si="3"/>
        <v>下水道事業</v>
      </c>
      <c r="K6" s="33" t="str">
        <f t="shared" si="3"/>
        <v>流域下水道</v>
      </c>
      <c r="L6" s="33" t="str">
        <f t="shared" si="3"/>
        <v>E1</v>
      </c>
      <c r="M6" s="33" t="str">
        <f t="shared" si="3"/>
        <v>非設置</v>
      </c>
      <c r="N6" s="34" t="str">
        <f t="shared" si="3"/>
        <v>-</v>
      </c>
      <c r="O6" s="34">
        <f t="shared" si="3"/>
        <v>83.17</v>
      </c>
      <c r="P6" s="34">
        <f t="shared" si="3"/>
        <v>46.11</v>
      </c>
      <c r="Q6" s="34">
        <f t="shared" si="3"/>
        <v>110.77</v>
      </c>
      <c r="R6" s="34">
        <f t="shared" si="3"/>
        <v>0</v>
      </c>
      <c r="S6" s="34">
        <f t="shared" si="3"/>
        <v>2936184</v>
      </c>
      <c r="T6" s="34">
        <f t="shared" si="3"/>
        <v>6097.33</v>
      </c>
      <c r="U6" s="34">
        <f t="shared" si="3"/>
        <v>481.55</v>
      </c>
      <c r="V6" s="34">
        <f t="shared" si="3"/>
        <v>1001470</v>
      </c>
      <c r="W6" s="34">
        <f t="shared" si="3"/>
        <v>333.96</v>
      </c>
      <c r="X6" s="34">
        <f t="shared" si="3"/>
        <v>2998.77</v>
      </c>
      <c r="Y6" s="35">
        <f>IF(Y7="",NA(),Y7)</f>
        <v>104.35</v>
      </c>
      <c r="Z6" s="35">
        <f t="shared" ref="Z6:AH6" si="4">IF(Z7="",NA(),Z7)</f>
        <v>111.48</v>
      </c>
      <c r="AA6" s="35">
        <f t="shared" si="4"/>
        <v>109.86</v>
      </c>
      <c r="AB6" s="35">
        <f t="shared" si="4"/>
        <v>104.19</v>
      </c>
      <c r="AC6" s="35">
        <f t="shared" si="4"/>
        <v>102.8</v>
      </c>
      <c r="AD6" s="35">
        <f t="shared" si="4"/>
        <v>101.19</v>
      </c>
      <c r="AE6" s="35">
        <f t="shared" si="4"/>
        <v>103.03</v>
      </c>
      <c r="AF6" s="35">
        <f t="shared" si="4"/>
        <v>103.77</v>
      </c>
      <c r="AG6" s="35">
        <f t="shared" si="4"/>
        <v>102.1</v>
      </c>
      <c r="AH6" s="35">
        <f t="shared" si="4"/>
        <v>98.64</v>
      </c>
      <c r="AI6" s="34" t="str">
        <f>IF(AI7="","",IF(AI7="-","【-】","【"&amp;SUBSTITUTE(TEXT(AI7,"#,##0.00"),"-","△")&amp;"】"))</f>
        <v>【98.64】</v>
      </c>
      <c r="AJ6" s="34">
        <f>IF(AJ7="",NA(),AJ7)</f>
        <v>0</v>
      </c>
      <c r="AK6" s="34">
        <f t="shared" ref="AK6:AS6" si="5">IF(AK7="",NA(),AK7)</f>
        <v>0</v>
      </c>
      <c r="AL6" s="34">
        <f t="shared" si="5"/>
        <v>0</v>
      </c>
      <c r="AM6" s="34">
        <f t="shared" si="5"/>
        <v>0</v>
      </c>
      <c r="AN6" s="34">
        <f t="shared" si="5"/>
        <v>0</v>
      </c>
      <c r="AO6" s="34">
        <f t="shared" si="5"/>
        <v>0</v>
      </c>
      <c r="AP6" s="34">
        <f t="shared" si="5"/>
        <v>0</v>
      </c>
      <c r="AQ6" s="34">
        <f t="shared" si="5"/>
        <v>0</v>
      </c>
      <c r="AR6" s="34">
        <f t="shared" si="5"/>
        <v>0</v>
      </c>
      <c r="AS6" s="35">
        <f t="shared" si="5"/>
        <v>9.5</v>
      </c>
      <c r="AT6" s="34" t="str">
        <f>IF(AT7="","",IF(AT7="-","【-】","【"&amp;SUBSTITUTE(TEXT(AT7,"#,##0.00"),"-","△")&amp;"】"))</f>
        <v>【9.50】</v>
      </c>
      <c r="AU6" s="35">
        <f>IF(AU7="",NA(),AU7)</f>
        <v>82.26</v>
      </c>
      <c r="AV6" s="35">
        <f t="shared" ref="AV6:BD6" si="6">IF(AV7="",NA(),AV7)</f>
        <v>93.43</v>
      </c>
      <c r="AW6" s="35">
        <f t="shared" si="6"/>
        <v>96.59</v>
      </c>
      <c r="AX6" s="35">
        <f t="shared" si="6"/>
        <v>97.74</v>
      </c>
      <c r="AY6" s="35">
        <f t="shared" si="6"/>
        <v>102.99</v>
      </c>
      <c r="AZ6" s="35">
        <f t="shared" si="6"/>
        <v>124.27</v>
      </c>
      <c r="BA6" s="35">
        <f t="shared" si="6"/>
        <v>130.33000000000001</v>
      </c>
      <c r="BB6" s="35">
        <f t="shared" si="6"/>
        <v>138.21</v>
      </c>
      <c r="BC6" s="35">
        <f t="shared" si="6"/>
        <v>142.66999999999999</v>
      </c>
      <c r="BD6" s="35">
        <f t="shared" si="6"/>
        <v>95.77</v>
      </c>
      <c r="BE6" s="34" t="str">
        <f>IF(BE7="","",IF(BE7="-","【-】","【"&amp;SUBSTITUTE(TEXT(BE7,"#,##0.00"),"-","△")&amp;"】"))</f>
        <v>【95.77】</v>
      </c>
      <c r="BF6" s="35">
        <f>IF(BF7="",NA(),BF7)</f>
        <v>399.94</v>
      </c>
      <c r="BG6" s="35">
        <f t="shared" ref="BG6:BO6" si="7">IF(BG7="",NA(),BG7)</f>
        <v>352.51</v>
      </c>
      <c r="BH6" s="35">
        <f t="shared" si="7"/>
        <v>348.44</v>
      </c>
      <c r="BI6" s="35">
        <f t="shared" si="7"/>
        <v>211.29</v>
      </c>
      <c r="BJ6" s="35">
        <f t="shared" si="7"/>
        <v>163.99</v>
      </c>
      <c r="BK6" s="35">
        <f t="shared" si="7"/>
        <v>407.62</v>
      </c>
      <c r="BL6" s="35">
        <f t="shared" si="7"/>
        <v>359.02</v>
      </c>
      <c r="BM6" s="35">
        <f t="shared" si="7"/>
        <v>306.97000000000003</v>
      </c>
      <c r="BN6" s="35">
        <f t="shared" si="7"/>
        <v>337.85</v>
      </c>
      <c r="BO6" s="35">
        <f t="shared" si="7"/>
        <v>290.94</v>
      </c>
      <c r="BP6" s="34" t="str">
        <f>IF(BP7="","",IF(BP7="-","【-】","【"&amp;SUBSTITUTE(TEXT(BP7,"#,##0.00"),"-","△")&amp;"】"))</f>
        <v>【292.02】</v>
      </c>
      <c r="BQ6" s="34">
        <f>IF(BQ7="",NA(),BQ7)</f>
        <v>0</v>
      </c>
      <c r="BR6" s="34">
        <f t="shared" ref="BR6:BZ6" si="8">IF(BR7="",NA(),BR7)</f>
        <v>0</v>
      </c>
      <c r="BS6" s="34">
        <f t="shared" si="8"/>
        <v>0</v>
      </c>
      <c r="BT6" s="34">
        <f t="shared" si="8"/>
        <v>0</v>
      </c>
      <c r="BU6" s="34">
        <f t="shared" si="8"/>
        <v>0</v>
      </c>
      <c r="BV6" s="34">
        <f t="shared" si="8"/>
        <v>0</v>
      </c>
      <c r="BW6" s="34">
        <f t="shared" si="8"/>
        <v>0</v>
      </c>
      <c r="BX6" s="34">
        <f t="shared" si="8"/>
        <v>0</v>
      </c>
      <c r="BY6" s="34">
        <f t="shared" si="8"/>
        <v>0</v>
      </c>
      <c r="BZ6" s="34">
        <f t="shared" si="8"/>
        <v>0</v>
      </c>
      <c r="CA6" s="34" t="str">
        <f>IF(CA7="","",IF(CA7="-","【-】","【"&amp;SUBSTITUTE(TEXT(CA7,"#,##0.00"),"-","△")&amp;"】"))</f>
        <v>【0.00】</v>
      </c>
      <c r="CB6" s="35">
        <f>IF(CB7="",NA(),CB7)</f>
        <v>68.47</v>
      </c>
      <c r="CC6" s="35">
        <f t="shared" ref="CC6:CK6" si="9">IF(CC7="",NA(),CC7)</f>
        <v>67.959999999999994</v>
      </c>
      <c r="CD6" s="35">
        <f t="shared" si="9"/>
        <v>64.8</v>
      </c>
      <c r="CE6" s="35">
        <f t="shared" si="9"/>
        <v>69.56</v>
      </c>
      <c r="CF6" s="35">
        <f t="shared" si="9"/>
        <v>72.239999999999995</v>
      </c>
      <c r="CG6" s="35">
        <f t="shared" si="9"/>
        <v>66.680000000000007</v>
      </c>
      <c r="CH6" s="35">
        <f t="shared" si="9"/>
        <v>60.18</v>
      </c>
      <c r="CI6" s="35">
        <f t="shared" si="9"/>
        <v>58.19</v>
      </c>
      <c r="CJ6" s="35">
        <f t="shared" si="9"/>
        <v>56.65</v>
      </c>
      <c r="CK6" s="35">
        <f t="shared" si="9"/>
        <v>55.61</v>
      </c>
      <c r="CL6" s="34" t="str">
        <f>IF(CL7="","",IF(CL7="-","【-】","【"&amp;SUBSTITUTE(TEXT(CL7,"#,##0.00"),"-","△")&amp;"】"))</f>
        <v>【56.10】</v>
      </c>
      <c r="CM6" s="35">
        <f>IF(CM7="",NA(),CM7)</f>
        <v>73.78</v>
      </c>
      <c r="CN6" s="35">
        <f t="shared" ref="CN6:CV6" si="10">IF(CN7="",NA(),CN7)</f>
        <v>72.239999999999995</v>
      </c>
      <c r="CO6" s="35">
        <f t="shared" si="10"/>
        <v>69.349999999999994</v>
      </c>
      <c r="CP6" s="35">
        <f t="shared" si="10"/>
        <v>67.52</v>
      </c>
      <c r="CQ6" s="35">
        <f t="shared" si="10"/>
        <v>65</v>
      </c>
      <c r="CR6" s="35">
        <f t="shared" si="10"/>
        <v>64.930000000000007</v>
      </c>
      <c r="CS6" s="35">
        <f t="shared" si="10"/>
        <v>66.02</v>
      </c>
      <c r="CT6" s="35">
        <f t="shared" si="10"/>
        <v>65.900000000000006</v>
      </c>
      <c r="CU6" s="35">
        <f t="shared" si="10"/>
        <v>65.33</v>
      </c>
      <c r="CV6" s="35">
        <f t="shared" si="10"/>
        <v>66.11</v>
      </c>
      <c r="CW6" s="34" t="str">
        <f>IF(CW7="","",IF(CW7="-","【-】","【"&amp;SUBSTITUTE(TEXT(CW7,"#,##0.00"),"-","△")&amp;"】"))</f>
        <v>【66.05】</v>
      </c>
      <c r="CX6" s="35">
        <f>IF(CX7="",NA(),CX7)</f>
        <v>89.86</v>
      </c>
      <c r="CY6" s="35">
        <f t="shared" ref="CY6:DG6" si="11">IF(CY7="",NA(),CY7)</f>
        <v>90.13</v>
      </c>
      <c r="CZ6" s="35">
        <f t="shared" si="11"/>
        <v>90.38</v>
      </c>
      <c r="DA6" s="35">
        <f t="shared" si="11"/>
        <v>90.63</v>
      </c>
      <c r="DB6" s="35">
        <f t="shared" si="11"/>
        <v>90.9</v>
      </c>
      <c r="DC6" s="35">
        <f t="shared" si="11"/>
        <v>92.69</v>
      </c>
      <c r="DD6" s="35">
        <f t="shared" si="11"/>
        <v>92.96</v>
      </c>
      <c r="DE6" s="35">
        <f t="shared" si="11"/>
        <v>92.8</v>
      </c>
      <c r="DF6" s="35">
        <f t="shared" si="11"/>
        <v>92.64</v>
      </c>
      <c r="DG6" s="35">
        <f t="shared" si="11"/>
        <v>92.98</v>
      </c>
      <c r="DH6" s="34" t="str">
        <f>IF(DH7="","",IF(DH7="-","【-】","【"&amp;SUBSTITUTE(TEXT(DH7,"#,##0.00"),"-","△")&amp;"】"))</f>
        <v>【92.79】</v>
      </c>
      <c r="DI6" s="35">
        <f>IF(DI7="",NA(),DI7)</f>
        <v>51.98</v>
      </c>
      <c r="DJ6" s="35">
        <f t="shared" ref="DJ6:DR6" si="12">IF(DJ7="",NA(),DJ7)</f>
        <v>53.86</v>
      </c>
      <c r="DK6" s="35">
        <f t="shared" si="12"/>
        <v>54.37</v>
      </c>
      <c r="DL6" s="35">
        <f t="shared" si="12"/>
        <v>56.2</v>
      </c>
      <c r="DM6" s="35">
        <f t="shared" si="12"/>
        <v>58</v>
      </c>
      <c r="DN6" s="35">
        <f t="shared" si="12"/>
        <v>38.700000000000003</v>
      </c>
      <c r="DO6" s="35">
        <f t="shared" si="12"/>
        <v>40.409999999999997</v>
      </c>
      <c r="DP6" s="35">
        <f t="shared" si="12"/>
        <v>42.2</v>
      </c>
      <c r="DQ6" s="35">
        <f t="shared" si="12"/>
        <v>44.38</v>
      </c>
      <c r="DR6" s="35">
        <f t="shared" si="12"/>
        <v>48.81</v>
      </c>
      <c r="DS6" s="34" t="str">
        <f>IF(DS7="","",IF(DS7="-","【-】","【"&amp;SUBSTITUTE(TEXT(DS7,"#,##0.00"),"-","△")&amp;"】"))</f>
        <v>【48.81】</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5">
        <f t="shared" ref="EF6:EN6" si="14">IF(EF7="",NA(),EF7)</f>
        <v>0.01</v>
      </c>
      <c r="EG6" s="34">
        <f t="shared" si="14"/>
        <v>0</v>
      </c>
      <c r="EH6" s="35">
        <f t="shared" si="14"/>
        <v>0.43</v>
      </c>
      <c r="EI6" s="35">
        <f t="shared" si="14"/>
        <v>0.18</v>
      </c>
      <c r="EJ6" s="35">
        <f t="shared" si="14"/>
        <v>0.12</v>
      </c>
      <c r="EK6" s="35">
        <f t="shared" si="14"/>
        <v>7.0000000000000007E-2</v>
      </c>
      <c r="EL6" s="35">
        <f t="shared" si="14"/>
        <v>7.0000000000000007E-2</v>
      </c>
      <c r="EM6" s="35">
        <f t="shared" si="14"/>
        <v>0.17</v>
      </c>
      <c r="EN6" s="35">
        <f t="shared" si="14"/>
        <v>0.05</v>
      </c>
      <c r="EO6" s="34" t="str">
        <f>IF(EO7="","",IF(EO7="-","【-】","【"&amp;SUBSTITUTE(TEXT(EO7,"#,##0.00"),"-","△")&amp;"】"))</f>
        <v>【0.06】</v>
      </c>
    </row>
    <row r="7" spans="1:148" s="36" customFormat="1" x14ac:dyDescent="0.15">
      <c r="A7" s="28"/>
      <c r="B7" s="37">
        <v>2018</v>
      </c>
      <c r="C7" s="37">
        <v>80004</v>
      </c>
      <c r="D7" s="37">
        <v>46</v>
      </c>
      <c r="E7" s="37">
        <v>17</v>
      </c>
      <c r="F7" s="37">
        <v>3</v>
      </c>
      <c r="G7" s="37">
        <v>0</v>
      </c>
      <c r="H7" s="37" t="s">
        <v>96</v>
      </c>
      <c r="I7" s="37" t="s">
        <v>97</v>
      </c>
      <c r="J7" s="37" t="s">
        <v>98</v>
      </c>
      <c r="K7" s="37" t="s">
        <v>99</v>
      </c>
      <c r="L7" s="37" t="s">
        <v>100</v>
      </c>
      <c r="M7" s="37" t="s">
        <v>101</v>
      </c>
      <c r="N7" s="38" t="s">
        <v>102</v>
      </c>
      <c r="O7" s="38">
        <v>83.17</v>
      </c>
      <c r="P7" s="38">
        <v>46.11</v>
      </c>
      <c r="Q7" s="38">
        <v>110.77</v>
      </c>
      <c r="R7" s="38">
        <v>0</v>
      </c>
      <c r="S7" s="38">
        <v>2936184</v>
      </c>
      <c r="T7" s="38">
        <v>6097.33</v>
      </c>
      <c r="U7" s="38">
        <v>481.55</v>
      </c>
      <c r="V7" s="38">
        <v>1001470</v>
      </c>
      <c r="W7" s="38">
        <v>333.96</v>
      </c>
      <c r="X7" s="38">
        <v>2998.77</v>
      </c>
      <c r="Y7" s="38">
        <v>104.35</v>
      </c>
      <c r="Z7" s="38">
        <v>111.48</v>
      </c>
      <c r="AA7" s="38">
        <v>109.86</v>
      </c>
      <c r="AB7" s="38">
        <v>104.19</v>
      </c>
      <c r="AC7" s="38">
        <v>102.8</v>
      </c>
      <c r="AD7" s="38">
        <v>101.19</v>
      </c>
      <c r="AE7" s="38">
        <v>103.03</v>
      </c>
      <c r="AF7" s="38">
        <v>103.77</v>
      </c>
      <c r="AG7" s="38">
        <v>102.1</v>
      </c>
      <c r="AH7" s="38">
        <v>98.64</v>
      </c>
      <c r="AI7" s="38">
        <v>98.64</v>
      </c>
      <c r="AJ7" s="38">
        <v>0</v>
      </c>
      <c r="AK7" s="38">
        <v>0</v>
      </c>
      <c r="AL7" s="38">
        <v>0</v>
      </c>
      <c r="AM7" s="38">
        <v>0</v>
      </c>
      <c r="AN7" s="38">
        <v>0</v>
      </c>
      <c r="AO7" s="38">
        <v>0</v>
      </c>
      <c r="AP7" s="38">
        <v>0</v>
      </c>
      <c r="AQ7" s="38">
        <v>0</v>
      </c>
      <c r="AR7" s="38">
        <v>0</v>
      </c>
      <c r="AS7" s="38">
        <v>9.5</v>
      </c>
      <c r="AT7" s="38">
        <v>9.5</v>
      </c>
      <c r="AU7" s="38">
        <v>82.26</v>
      </c>
      <c r="AV7" s="38">
        <v>93.43</v>
      </c>
      <c r="AW7" s="38">
        <v>96.59</v>
      </c>
      <c r="AX7" s="38">
        <v>97.74</v>
      </c>
      <c r="AY7" s="38">
        <v>102.99</v>
      </c>
      <c r="AZ7" s="38">
        <v>124.27</v>
      </c>
      <c r="BA7" s="38">
        <v>130.33000000000001</v>
      </c>
      <c r="BB7" s="38">
        <v>138.21</v>
      </c>
      <c r="BC7" s="38">
        <v>142.66999999999999</v>
      </c>
      <c r="BD7" s="38">
        <v>95.77</v>
      </c>
      <c r="BE7" s="38">
        <v>95.77</v>
      </c>
      <c r="BF7" s="38">
        <v>399.94</v>
      </c>
      <c r="BG7" s="38">
        <v>352.51</v>
      </c>
      <c r="BH7" s="38">
        <v>348.44</v>
      </c>
      <c r="BI7" s="38">
        <v>211.29</v>
      </c>
      <c r="BJ7" s="38">
        <v>163.99</v>
      </c>
      <c r="BK7" s="38">
        <v>407.62</v>
      </c>
      <c r="BL7" s="38">
        <v>359.02</v>
      </c>
      <c r="BM7" s="38">
        <v>306.97000000000003</v>
      </c>
      <c r="BN7" s="38">
        <v>337.85</v>
      </c>
      <c r="BO7" s="38">
        <v>290.94</v>
      </c>
      <c r="BP7" s="38">
        <v>292.02</v>
      </c>
      <c r="BQ7" s="38">
        <v>0</v>
      </c>
      <c r="BR7" s="38">
        <v>0</v>
      </c>
      <c r="BS7" s="38">
        <v>0</v>
      </c>
      <c r="BT7" s="38">
        <v>0</v>
      </c>
      <c r="BU7" s="38">
        <v>0</v>
      </c>
      <c r="BV7" s="38">
        <v>0</v>
      </c>
      <c r="BW7" s="38">
        <v>0</v>
      </c>
      <c r="BX7" s="38">
        <v>0</v>
      </c>
      <c r="BY7" s="38">
        <v>0</v>
      </c>
      <c r="BZ7" s="38">
        <v>0</v>
      </c>
      <c r="CA7" s="38">
        <v>0</v>
      </c>
      <c r="CB7" s="38">
        <v>68.47</v>
      </c>
      <c r="CC7" s="38">
        <v>67.959999999999994</v>
      </c>
      <c r="CD7" s="38">
        <v>64.8</v>
      </c>
      <c r="CE7" s="38">
        <v>69.56</v>
      </c>
      <c r="CF7" s="38">
        <v>72.239999999999995</v>
      </c>
      <c r="CG7" s="38">
        <v>66.680000000000007</v>
      </c>
      <c r="CH7" s="38">
        <v>60.18</v>
      </c>
      <c r="CI7" s="38">
        <v>58.19</v>
      </c>
      <c r="CJ7" s="38">
        <v>56.65</v>
      </c>
      <c r="CK7" s="38">
        <v>55.61</v>
      </c>
      <c r="CL7" s="38">
        <v>56.1</v>
      </c>
      <c r="CM7" s="38">
        <v>73.78</v>
      </c>
      <c r="CN7" s="38">
        <v>72.239999999999995</v>
      </c>
      <c r="CO7" s="38">
        <v>69.349999999999994</v>
      </c>
      <c r="CP7" s="38">
        <v>67.52</v>
      </c>
      <c r="CQ7" s="38">
        <v>65</v>
      </c>
      <c r="CR7" s="38">
        <v>64.930000000000007</v>
      </c>
      <c r="CS7" s="38">
        <v>66.02</v>
      </c>
      <c r="CT7" s="38">
        <v>65.900000000000006</v>
      </c>
      <c r="CU7" s="38">
        <v>65.33</v>
      </c>
      <c r="CV7" s="38">
        <v>66.11</v>
      </c>
      <c r="CW7" s="38">
        <v>66.05</v>
      </c>
      <c r="CX7" s="38">
        <v>89.86</v>
      </c>
      <c r="CY7" s="38">
        <v>90.13</v>
      </c>
      <c r="CZ7" s="38">
        <v>90.38</v>
      </c>
      <c r="DA7" s="38">
        <v>90.63</v>
      </c>
      <c r="DB7" s="38">
        <v>90.9</v>
      </c>
      <c r="DC7" s="38">
        <v>92.69</v>
      </c>
      <c r="DD7" s="38">
        <v>92.96</v>
      </c>
      <c r="DE7" s="38">
        <v>92.8</v>
      </c>
      <c r="DF7" s="38">
        <v>92.64</v>
      </c>
      <c r="DG7" s="38">
        <v>92.98</v>
      </c>
      <c r="DH7" s="38">
        <v>92.79</v>
      </c>
      <c r="DI7" s="38">
        <v>51.98</v>
      </c>
      <c r="DJ7" s="38">
        <v>53.86</v>
      </c>
      <c r="DK7" s="38">
        <v>54.37</v>
      </c>
      <c r="DL7" s="38">
        <v>56.2</v>
      </c>
      <c r="DM7" s="38">
        <v>58</v>
      </c>
      <c r="DN7" s="38">
        <v>38.700000000000003</v>
      </c>
      <c r="DO7" s="38">
        <v>40.409999999999997</v>
      </c>
      <c r="DP7" s="38">
        <v>42.2</v>
      </c>
      <c r="DQ7" s="38">
        <v>44.38</v>
      </c>
      <c r="DR7" s="38">
        <v>48.81</v>
      </c>
      <c r="DS7" s="38">
        <v>48.81</v>
      </c>
      <c r="DT7" s="38">
        <v>0</v>
      </c>
      <c r="DU7" s="38">
        <v>0</v>
      </c>
      <c r="DV7" s="38">
        <v>0</v>
      </c>
      <c r="DW7" s="38">
        <v>0</v>
      </c>
      <c r="DX7" s="38">
        <v>0</v>
      </c>
      <c r="DY7" s="38">
        <v>0</v>
      </c>
      <c r="DZ7" s="38">
        <v>0</v>
      </c>
      <c r="EA7" s="38">
        <v>0</v>
      </c>
      <c r="EB7" s="38">
        <v>0</v>
      </c>
      <c r="EC7" s="38">
        <v>0</v>
      </c>
      <c r="ED7" s="38">
        <v>0</v>
      </c>
      <c r="EE7" s="38">
        <v>0</v>
      </c>
      <c r="EF7" s="38">
        <v>0.01</v>
      </c>
      <c r="EG7" s="38">
        <v>0</v>
      </c>
      <c r="EH7" s="38">
        <v>0.43</v>
      </c>
      <c r="EI7" s="38">
        <v>0.18</v>
      </c>
      <c r="EJ7" s="38">
        <v>0.12</v>
      </c>
      <c r="EK7" s="38">
        <v>7.0000000000000007E-2</v>
      </c>
      <c r="EL7" s="38">
        <v>7.0000000000000007E-2</v>
      </c>
      <c r="EM7" s="38">
        <v>0.17</v>
      </c>
      <c r="EN7" s="38">
        <v>0.05</v>
      </c>
      <c r="EO7" s="38">
        <v>0.06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testserver</cp:lastModifiedBy>
  <cp:lastPrinted>2020-01-22T11:29:49Z</cp:lastPrinted>
  <dcterms:created xsi:type="dcterms:W3CDTF">2019-12-05T04:48:17Z</dcterms:created>
  <dcterms:modified xsi:type="dcterms:W3CDTF">2020-01-27T00:55:46Z</dcterms:modified>
</cp:coreProperties>
</file>