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ZAIMU\share\財務課NAS\23経営企画室\s9-kikaku\006経営比較分析表（総務省・H27～）\R01\総務省提出用\"/>
    </mc:Choice>
  </mc:AlternateContent>
  <workbookProtection workbookAlgorithmName="SHA-512" workbookHashValue="lohE4PGcykEgiVfUskBpo/YSrBXwHE7VB9uLMUhsd5EAAZhj0HtKNvcv9FVQ4H3XgTRDq2eFMFa4yAcHYGxPQQ==" workbookSaltValue="3Ypaks2VCU4HFUjAnt9MP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<sst xmlns="http://schemas.openxmlformats.org/spreadsheetml/2006/main" count="220" uniqueCount="108">
  <si>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</si>
  <si>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</si>
  <si>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</si>
  <si>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</si>
  <si>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</si>
  <si>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</si>
  <si>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</si>
  <si>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</si>
  <si>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</si>
  <si>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</si>
  <si>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</si>
  <si>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</si>
  <si>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</si>
  <si>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</si>
  <si>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</si>
  <si>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</si>
  <si>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</si>
  <si>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</si>
  <si>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</si>
  <si>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</si>
  <si>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</si>
  <si>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</si>
  <si>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</si>
  <si>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</si>
  <si>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</si>
  <si>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</si>
  <si>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</si>
  <si>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</si>
  <si>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</si>
  <si>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</si>
  <si>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</si>
  <si>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</si>
  <si>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</si>
  <si>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</si>
  <si>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</si>
  <si>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</si>
  <si>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</si>
  <si>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</si>
  <si>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</si>
  <si>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</si>
  <si>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</si>
  <si>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</si>
  <si>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</si>
  <si>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</si>
  <si>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</si>
  <si>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</si>
  <si>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</si>
  <si>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</si>
  <si>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</si>
  <si>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</si>
  <si>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</si>
  <si>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</si>
  <si>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</si>
  <si>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</si>
  <si>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</si>
  <si>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</si>
  <si>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</si>
  <si>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</si>
  <si>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</si>
  <si>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</si>
  <si>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</si>
  <si>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</si>
  <si>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</si>
  <si>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</si>
  <si>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</si>
  <si>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</si>
  <si>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</si>
  <si>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</si>
  <si>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</si>
  <si>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</si>
  <si>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</si>
  <si>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</si>
  <si>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</si>
  <si>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</si>
  <si>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</si>
  <si>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</si>
  <si>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</si>
  <si>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</si>
  <si>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</si>
  <si>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</si>
  <si>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</si>
  <si>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</si>
  <si>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</si>
  <si>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</si>
  <si>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</si>
  <si>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</si>
  <si>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</si>
  <si>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</si>
  <si>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</si>
  <si>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</si>
  <si>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</si>
  <si>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</si>
  <si>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</si>
  <si>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</si>
  <si>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</si>
  <si>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</si>
  <si>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</si>
  <si>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</si>
  <si>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</si>
  <si>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</si>
  <si>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</si>
  <si>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</si>
  <si>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</si>
  <si>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</si>
  <si>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</si>
  <si>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｢①経常収支比率｣は、減価償却費や修繕費などの経費が増加した結果、前年度と比較して低下したものの、100％を超える水準を維持している。
　また、｢②累積欠損金比率｣は、累積欠損金が発生していないため0％となっており、健全な経営を維持している。
　｢③流動比率｣は、未払金の減などにより前年度と比較して大幅に上昇し、平均値と比べても高い水準にあり、十分な支払能力を確保している。
　｢④企業債残高対給水収益比率｣は、企業債の償還が着実に進んでいるため改善傾向にあり、平均値と比較しても低い水準を維持している。
　｢⑦施設利用率｣は平均値を下回っているが、｢⑤料金回収率｣は100％を超え、平均値を上回る水準で推移しているため、経営の効率性は確保されている。
　｢⑧有収率｣は100％であり、施設の稼働状況が全て収益に反映されている。</t>
    <rPh sb="12" eb="14">
      <t>ゲンカ</t>
    </rPh>
    <rPh sb="14" eb="17">
      <t>ショウキャクヒ</t>
    </rPh>
    <rPh sb="18" eb="21">
      <t>シュウゼンヒ</t>
    </rPh>
    <rPh sb="24" eb="26">
      <t>ケイヒ</t>
    </rPh>
    <rPh sb="138" eb="139">
      <t>ゲン</t>
    </rPh>
    <rPh sb="152" eb="154">
      <t>オオハバ</t>
    </rPh>
    <rPh sb="155" eb="157">
      <t>ジョウショウ</t>
    </rPh>
    <rPh sb="210" eb="213">
      <t>キギョウサイ</t>
    </rPh>
    <rPh sb="214" eb="216">
      <t>ショウカン</t>
    </rPh>
    <rPh sb="217" eb="219">
      <t>チャクジツ</t>
    </rPh>
    <rPh sb="220" eb="221">
      <t>スス</t>
    </rPh>
    <rPh sb="227" eb="229">
      <t>カイゼン</t>
    </rPh>
    <rPh sb="229" eb="231">
      <t>ケイコウ</t>
    </rPh>
    <rPh sb="235" eb="238">
      <t>ヘイキンチ</t>
    </rPh>
    <rPh sb="239" eb="241">
      <t>ヒカク</t>
    </rPh>
    <rPh sb="244" eb="245">
      <t>ヒク</t>
    </rPh>
    <rPh sb="246" eb="248">
      <t>スイジュン</t>
    </rPh>
    <rPh sb="249" eb="251">
      <t>イジ</t>
    </rPh>
    <rPh sb="297" eb="300">
      <t>ヘイキンチ</t>
    </rPh>
    <rPh sb="301" eb="303">
      <t>ウワマワ</t>
    </rPh>
    <phoneticPr fontId="4"/>
  </si>
  <si>
    <t>　｢①有形固定資産減価償却率｣は、県央第一水道の浄水処理施設の増設により、前年度と比較して低下し、平均値より低い水準となった。今後も計画的な修繕、更新・改良工事を実施し、設備機能の維持を図る必要がある。
　｢②管路経年化率」及び｢③管路更新率｣は、各水道の運転開始が昭和58年以降であり法定耐用年数（40年）を経過した管路が存在しないため、0％で推移している。管路の大規模な更新を要する時期には至っていないが、将来に向けて、更新時期やコストについての検討を行っていく。</t>
    <rPh sb="17" eb="19">
      <t>ケンオウ</t>
    </rPh>
    <rPh sb="19" eb="21">
      <t>ダイイチ</t>
    </rPh>
    <rPh sb="21" eb="23">
      <t>スイドウ</t>
    </rPh>
    <rPh sb="24" eb="26">
      <t>ジョウスイ</t>
    </rPh>
    <rPh sb="26" eb="28">
      <t>ショリ</t>
    </rPh>
    <rPh sb="28" eb="30">
      <t>シセツ</t>
    </rPh>
    <rPh sb="31" eb="33">
      <t>ゾウセツ</t>
    </rPh>
    <rPh sb="37" eb="40">
      <t>ゼンネンド</t>
    </rPh>
    <rPh sb="41" eb="43">
      <t>ヒカク</t>
    </rPh>
    <rPh sb="45" eb="47">
      <t>テイカ</t>
    </rPh>
    <rPh sb="54" eb="55">
      <t>ヒク</t>
    </rPh>
    <rPh sb="63" eb="65">
      <t>コンゴ</t>
    </rPh>
    <rPh sb="125" eb="126">
      <t>カク</t>
    </rPh>
    <rPh sb="126" eb="128">
      <t>スイドウ</t>
    </rPh>
    <rPh sb="129" eb="131">
      <t>ウンテン</t>
    </rPh>
    <rPh sb="131" eb="133">
      <t>カイシ</t>
    </rPh>
    <phoneticPr fontId="4"/>
  </si>
  <si>
    <t>　経営の健全性・効率性は良好な状況で推移している。また、企業債等の償還も進み、財政的にも健全に推移している。
　水道事業は受水団体へ水道用水を卸供給しているため、水需要の変化なども考慮しながら、今後とも受水団体と連携し、健全経営を図っていくとともに、将来の大規模な更新に備え準備していく必要がある。
　また、受水団体との給水量及び料金に関する協議を進める中で、給水料金低減要望に応えるためにも給水量の維持確保が必要であることを理解してもらえるよう努めていく。</t>
    <rPh sb="129" eb="132">
      <t>ダイキボ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</si>
</sst>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A0-4946-ACFB-20127BF7BD87}"/>
            </c:ext>
          </c:extLst>
        </c:ser>
        <c:dLbls>
          <c:showLegendKey val="0"/>
          <c:showVal val="0"/>
          <c:showCatName val="0"/>
          <c:showSerName val="0"/>
          <c:showPercent val="0"/>
          <c:showBubbleSize val="0"/>
        </c:dLbls>
        <c:gapWidth val="150"/>
        <c:axId val="179663520"/>
        <c:axId val="1796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66A0-4946-ACFB-20127BF7BD87}"/>
            </c:ext>
          </c:extLst>
        </c:ser>
        <c:dLbls>
          <c:showLegendKey val="0"/>
          <c:showVal val="0"/>
          <c:showCatName val="0"/>
          <c:showSerName val="0"/>
          <c:showPercent val="0"/>
          <c:showBubbleSize val="0"/>
        </c:dLbls>
        <c:marker val="1"/>
        <c:smooth val="0"/>
        <c:axId val="179663520"/>
        <c:axId val="179662736"/>
      </c:lineChart>
      <c:dateAx>
        <c:axId val="179663520"/>
        <c:scaling>
          <c:orientation val="minMax"/>
        </c:scaling>
        <c:delete val="1"/>
        <c:axPos val="b"/>
        <c:numFmt formatCode="ge" sourceLinked="1"/>
        <c:majorTickMark val="none"/>
        <c:minorTickMark val="none"/>
        <c:tickLblPos val="none"/>
        <c:crossAx val="179662736"/>
        <c:crosses val="autoZero"/>
        <c:auto val="1"/>
        <c:lblOffset val="100"/>
        <c:baseTimeUnit val="years"/>
      </c:dateAx>
      <c:valAx>
        <c:axId val="1796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57.68</c:v>
                </c:pt>
                <c:pt idx="1">
                  <c:v>58.54</c:v>
                </c:pt>
                <c:pt idx="2">
                  <c:v>58.25</c:v>
                </c:pt>
                <c:pt idx="3">
                  <c:v>58.54</c:v>
                </c:pt>
                <c:pt idx="4">
                  <c:v>58.54</c:v>
                </c:pt>
              </c:numCache>
            </c:numRef>
          </c:val>
          <c:extLst xmlns:c16r2="http://schemas.microsoft.com/office/drawing/2015/06/chart">
            <c:ext xmlns:c16="http://schemas.microsoft.com/office/drawing/2014/chart" uri="{C3380CC4-5D6E-409C-BE32-E72D297353CC}">
              <c16:uniqueId val="{00000000-D2C8-4CCC-96C2-6287DD1F8C98}"/>
            </c:ext>
          </c:extLst>
        </c:ser>
        <c:dLbls>
          <c:showLegendKey val="0"/>
          <c:showVal val="0"/>
          <c:showCatName val="0"/>
          <c:showSerName val="0"/>
          <c:showPercent val="0"/>
          <c:showBubbleSize val="0"/>
        </c:dLbls>
        <c:gapWidth val="150"/>
        <c:axId val="181979360"/>
        <c:axId val="18197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D2C8-4CCC-96C2-6287DD1F8C98}"/>
            </c:ext>
          </c:extLst>
        </c:ser>
        <c:dLbls>
          <c:showLegendKey val="0"/>
          <c:showVal val="0"/>
          <c:showCatName val="0"/>
          <c:showSerName val="0"/>
          <c:showPercent val="0"/>
          <c:showBubbleSize val="0"/>
        </c:dLbls>
        <c:marker val="1"/>
        <c:smooth val="0"/>
        <c:axId val="181979360"/>
        <c:axId val="181979752"/>
      </c:lineChart>
      <c:dateAx>
        <c:axId val="181979360"/>
        <c:scaling>
          <c:orientation val="minMax"/>
        </c:scaling>
        <c:delete val="1"/>
        <c:axPos val="b"/>
        <c:numFmt formatCode="ge" sourceLinked="1"/>
        <c:majorTickMark val="none"/>
        <c:minorTickMark val="none"/>
        <c:tickLblPos val="none"/>
        <c:crossAx val="181979752"/>
        <c:crosses val="autoZero"/>
        <c:auto val="1"/>
        <c:lblOffset val="100"/>
        <c:baseTimeUnit val="years"/>
      </c:dateAx>
      <c:valAx>
        <c:axId val="1819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72E-41E6-B52C-3EFD5CBEECED}"/>
            </c:ext>
          </c:extLst>
        </c:ser>
        <c:dLbls>
          <c:showLegendKey val="0"/>
          <c:showVal val="0"/>
          <c:showCatName val="0"/>
          <c:showSerName val="0"/>
          <c:showPercent val="0"/>
          <c:showBubbleSize val="0"/>
        </c:dLbls>
        <c:gapWidth val="150"/>
        <c:axId val="181751240"/>
        <c:axId val="1817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172E-41E6-B52C-3EFD5CBEECED}"/>
            </c:ext>
          </c:extLst>
        </c:ser>
        <c:dLbls>
          <c:showLegendKey val="0"/>
          <c:showVal val="0"/>
          <c:showCatName val="0"/>
          <c:showSerName val="0"/>
          <c:showPercent val="0"/>
          <c:showBubbleSize val="0"/>
        </c:dLbls>
        <c:marker val="1"/>
        <c:smooth val="0"/>
        <c:axId val="181751240"/>
        <c:axId val="181750848"/>
      </c:lineChart>
      <c:dateAx>
        <c:axId val="181751240"/>
        <c:scaling>
          <c:orientation val="minMax"/>
        </c:scaling>
        <c:delete val="1"/>
        <c:axPos val="b"/>
        <c:numFmt formatCode="ge" sourceLinked="1"/>
        <c:majorTickMark val="none"/>
        <c:minorTickMark val="none"/>
        <c:tickLblPos val="none"/>
        <c:crossAx val="181750848"/>
        <c:crosses val="autoZero"/>
        <c:auto val="1"/>
        <c:lblOffset val="100"/>
        <c:baseTimeUnit val="years"/>
      </c:dateAx>
      <c:valAx>
        <c:axId val="1817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131.53</c:v>
                </c:pt>
                <c:pt idx="1">
                  <c:v>134.97</c:v>
                </c:pt>
                <c:pt idx="2">
                  <c:v>147.28</c:v>
                </c:pt>
                <c:pt idx="3">
                  <c:v>142.66</c:v>
                </c:pt>
                <c:pt idx="4">
                  <c:v>140.13</c:v>
                </c:pt>
              </c:numCache>
            </c:numRef>
          </c:val>
          <c:extLst xmlns:c16r2="http://schemas.microsoft.com/office/drawing/2015/06/chart">
            <c:ext xmlns:c16="http://schemas.microsoft.com/office/drawing/2014/chart" uri="{C3380CC4-5D6E-409C-BE32-E72D297353CC}">
              <c16:uniqueId val="{00000000-4937-4F48-A9ED-43F3B7AAB7E4}"/>
            </c:ext>
          </c:extLst>
        </c:ser>
        <c:dLbls>
          <c:showLegendKey val="0"/>
          <c:showVal val="0"/>
          <c:showCatName val="0"/>
          <c:showSerName val="0"/>
          <c:showPercent val="0"/>
          <c:showBubbleSize val="0"/>
        </c:dLbls>
        <c:gapWidth val="150"/>
        <c:axId val="179722184"/>
        <c:axId val="1817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4937-4F48-A9ED-43F3B7AAB7E4}"/>
            </c:ext>
          </c:extLst>
        </c:ser>
        <c:dLbls>
          <c:showLegendKey val="0"/>
          <c:showVal val="0"/>
          <c:showCatName val="0"/>
          <c:showSerName val="0"/>
          <c:showPercent val="0"/>
          <c:showBubbleSize val="0"/>
        </c:dLbls>
        <c:marker val="1"/>
        <c:smooth val="0"/>
        <c:axId val="179722184"/>
        <c:axId val="181718560"/>
      </c:lineChart>
      <c:dateAx>
        <c:axId val="179722184"/>
        <c:scaling>
          <c:orientation val="minMax"/>
        </c:scaling>
        <c:delete val="1"/>
        <c:axPos val="b"/>
        <c:numFmt formatCode="ge" sourceLinked="1"/>
        <c:majorTickMark val="none"/>
        <c:minorTickMark val="none"/>
        <c:tickLblPos val="none"/>
        <c:crossAx val="181718560"/>
        <c:crosses val="autoZero"/>
        <c:auto val="1"/>
        <c:lblOffset val="100"/>
        <c:baseTimeUnit val="years"/>
      </c:dateAx>
      <c:valAx>
        <c:axId val="18171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50.98</c:v>
                </c:pt>
                <c:pt idx="1">
                  <c:v>52.72</c:v>
                </c:pt>
                <c:pt idx="2">
                  <c:v>53.95</c:v>
                </c:pt>
                <c:pt idx="3">
                  <c:v>55.52</c:v>
                </c:pt>
                <c:pt idx="4">
                  <c:v>54.36</c:v>
                </c:pt>
              </c:numCache>
            </c:numRef>
          </c:val>
          <c:extLst xmlns:c16r2="http://schemas.microsoft.com/office/drawing/2015/06/chart">
            <c:ext xmlns:c16="http://schemas.microsoft.com/office/drawing/2014/chart" uri="{C3380CC4-5D6E-409C-BE32-E72D297353CC}">
              <c16:uniqueId val="{00000000-50BB-4586-A6D4-AF07BCDF729C}"/>
            </c:ext>
          </c:extLst>
        </c:ser>
        <c:dLbls>
          <c:showLegendKey val="0"/>
          <c:showVal val="0"/>
          <c:showCatName val="0"/>
          <c:showSerName val="0"/>
          <c:showPercent val="0"/>
          <c:showBubbleSize val="0"/>
        </c:dLbls>
        <c:gapWidth val="150"/>
        <c:axId val="181719736"/>
        <c:axId val="1817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50BB-4586-A6D4-AF07BCDF729C}"/>
            </c:ext>
          </c:extLst>
        </c:ser>
        <c:dLbls>
          <c:showLegendKey val="0"/>
          <c:showVal val="0"/>
          <c:showCatName val="0"/>
          <c:showSerName val="0"/>
          <c:showPercent val="0"/>
          <c:showBubbleSize val="0"/>
        </c:dLbls>
        <c:marker val="1"/>
        <c:smooth val="0"/>
        <c:axId val="181719736"/>
        <c:axId val="181720128"/>
      </c:lineChart>
      <c:dateAx>
        <c:axId val="181719736"/>
        <c:scaling>
          <c:orientation val="minMax"/>
        </c:scaling>
        <c:delete val="1"/>
        <c:axPos val="b"/>
        <c:numFmt formatCode="ge" sourceLinked="1"/>
        <c:majorTickMark val="none"/>
        <c:minorTickMark val="none"/>
        <c:tickLblPos val="none"/>
        <c:crossAx val="181720128"/>
        <c:crosses val="autoZero"/>
        <c:auto val="1"/>
        <c:lblOffset val="100"/>
        <c:baseTimeUnit val="years"/>
      </c:dateAx>
      <c:valAx>
        <c:axId val="1817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1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87-42B0-A860-5F86208AD3B8}"/>
            </c:ext>
          </c:extLst>
        </c:ser>
        <c:dLbls>
          <c:showLegendKey val="0"/>
          <c:showVal val="0"/>
          <c:showCatName val="0"/>
          <c:showSerName val="0"/>
          <c:showPercent val="0"/>
          <c:showBubbleSize val="0"/>
        </c:dLbls>
        <c:gapWidth val="150"/>
        <c:axId val="181721304"/>
        <c:axId val="1817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F487-42B0-A860-5F86208AD3B8}"/>
            </c:ext>
          </c:extLst>
        </c:ser>
        <c:dLbls>
          <c:showLegendKey val="0"/>
          <c:showVal val="0"/>
          <c:showCatName val="0"/>
          <c:showSerName val="0"/>
          <c:showPercent val="0"/>
          <c:showBubbleSize val="0"/>
        </c:dLbls>
        <c:marker val="1"/>
        <c:smooth val="0"/>
        <c:axId val="181721304"/>
        <c:axId val="181721696"/>
      </c:lineChart>
      <c:dateAx>
        <c:axId val="181721304"/>
        <c:scaling>
          <c:orientation val="minMax"/>
        </c:scaling>
        <c:delete val="1"/>
        <c:axPos val="b"/>
        <c:numFmt formatCode="ge" sourceLinked="1"/>
        <c:majorTickMark val="none"/>
        <c:minorTickMark val="none"/>
        <c:tickLblPos val="none"/>
        <c:crossAx val="181721696"/>
        <c:crosses val="autoZero"/>
        <c:auto val="1"/>
        <c:lblOffset val="100"/>
        <c:baseTimeUnit val="years"/>
      </c:dateAx>
      <c:valAx>
        <c:axId val="1817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2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06-47FD-BA90-4FBDF532926A}"/>
            </c:ext>
          </c:extLst>
        </c:ser>
        <c:dLbls>
          <c:showLegendKey val="0"/>
          <c:showVal val="0"/>
          <c:showCatName val="0"/>
          <c:showSerName val="0"/>
          <c:showPercent val="0"/>
          <c:showBubbleSize val="0"/>
        </c:dLbls>
        <c:gapWidth val="150"/>
        <c:axId val="181751632"/>
        <c:axId val="18175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6506-47FD-BA90-4FBDF532926A}"/>
            </c:ext>
          </c:extLst>
        </c:ser>
        <c:dLbls>
          <c:showLegendKey val="0"/>
          <c:showVal val="0"/>
          <c:showCatName val="0"/>
          <c:showSerName val="0"/>
          <c:showPercent val="0"/>
          <c:showBubbleSize val="0"/>
        </c:dLbls>
        <c:marker val="1"/>
        <c:smooth val="0"/>
        <c:axId val="181751632"/>
        <c:axId val="181752024"/>
      </c:lineChart>
      <c:dateAx>
        <c:axId val="181751632"/>
        <c:scaling>
          <c:orientation val="minMax"/>
        </c:scaling>
        <c:delete val="1"/>
        <c:axPos val="b"/>
        <c:numFmt formatCode="ge" sourceLinked="1"/>
        <c:majorTickMark val="none"/>
        <c:minorTickMark val="none"/>
        <c:tickLblPos val="none"/>
        <c:crossAx val="181752024"/>
        <c:crosses val="autoZero"/>
        <c:auto val="1"/>
        <c:lblOffset val="100"/>
        <c:baseTimeUnit val="years"/>
      </c:dateAx>
      <c:valAx>
        <c:axId val="18175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559.38</c:v>
                </c:pt>
                <c:pt idx="1">
                  <c:v>670.35</c:v>
                </c:pt>
                <c:pt idx="2">
                  <c:v>820.97</c:v>
                </c:pt>
                <c:pt idx="3">
                  <c:v>480.07</c:v>
                </c:pt>
                <c:pt idx="4">
                  <c:v>854.13</c:v>
                </c:pt>
              </c:numCache>
            </c:numRef>
          </c:val>
          <c:extLst xmlns:c16r2="http://schemas.microsoft.com/office/drawing/2015/06/chart">
            <c:ext xmlns:c16="http://schemas.microsoft.com/office/drawing/2014/chart" uri="{C3380CC4-5D6E-409C-BE32-E72D297353CC}">
              <c16:uniqueId val="{00000000-0A3C-4928-8A85-C8F07BA667E0}"/>
            </c:ext>
          </c:extLst>
        </c:ser>
        <c:dLbls>
          <c:showLegendKey val="0"/>
          <c:showVal val="0"/>
          <c:showCatName val="0"/>
          <c:showSerName val="0"/>
          <c:showPercent val="0"/>
          <c:showBubbleSize val="0"/>
        </c:dLbls>
        <c:gapWidth val="150"/>
        <c:axId val="181894072"/>
        <c:axId val="1818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0A3C-4928-8A85-C8F07BA667E0}"/>
            </c:ext>
          </c:extLst>
        </c:ser>
        <c:dLbls>
          <c:showLegendKey val="0"/>
          <c:showVal val="0"/>
          <c:showCatName val="0"/>
          <c:showSerName val="0"/>
          <c:showPercent val="0"/>
          <c:showBubbleSize val="0"/>
        </c:dLbls>
        <c:marker val="1"/>
        <c:smooth val="0"/>
        <c:axId val="181894072"/>
        <c:axId val="181894464"/>
      </c:lineChart>
      <c:dateAx>
        <c:axId val="181894072"/>
        <c:scaling>
          <c:orientation val="minMax"/>
        </c:scaling>
        <c:delete val="1"/>
        <c:axPos val="b"/>
        <c:numFmt formatCode="ge" sourceLinked="1"/>
        <c:majorTickMark val="none"/>
        <c:minorTickMark val="none"/>
        <c:tickLblPos val="none"/>
        <c:crossAx val="181894464"/>
        <c:crosses val="autoZero"/>
        <c:auto val="1"/>
        <c:lblOffset val="100"/>
        <c:baseTimeUnit val="years"/>
      </c:dateAx>
      <c:valAx>
        <c:axId val="18189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9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339.19</c:v>
                </c:pt>
                <c:pt idx="1">
                  <c:v>312.64999999999998</c:v>
                </c:pt>
                <c:pt idx="2">
                  <c:v>288.89</c:v>
                </c:pt>
                <c:pt idx="3">
                  <c:v>273.26</c:v>
                </c:pt>
                <c:pt idx="4">
                  <c:v>249.96</c:v>
                </c:pt>
              </c:numCache>
            </c:numRef>
          </c:val>
          <c:extLst xmlns:c16r2="http://schemas.microsoft.com/office/drawing/2015/06/chart">
            <c:ext xmlns:c16="http://schemas.microsoft.com/office/drawing/2014/chart" uri="{C3380CC4-5D6E-409C-BE32-E72D297353CC}">
              <c16:uniqueId val="{00000000-3006-4373-BF2C-7A026956DF60}"/>
            </c:ext>
          </c:extLst>
        </c:ser>
        <c:dLbls>
          <c:showLegendKey val="0"/>
          <c:showVal val="0"/>
          <c:showCatName val="0"/>
          <c:showSerName val="0"/>
          <c:showPercent val="0"/>
          <c:showBubbleSize val="0"/>
        </c:dLbls>
        <c:gapWidth val="150"/>
        <c:axId val="181895640"/>
        <c:axId val="1818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3006-4373-BF2C-7A026956DF60}"/>
            </c:ext>
          </c:extLst>
        </c:ser>
        <c:dLbls>
          <c:showLegendKey val="0"/>
          <c:showVal val="0"/>
          <c:showCatName val="0"/>
          <c:showSerName val="0"/>
          <c:showPercent val="0"/>
          <c:showBubbleSize val="0"/>
        </c:dLbls>
        <c:marker val="1"/>
        <c:smooth val="0"/>
        <c:axId val="181895640"/>
        <c:axId val="181896032"/>
      </c:lineChart>
      <c:dateAx>
        <c:axId val="181895640"/>
        <c:scaling>
          <c:orientation val="minMax"/>
        </c:scaling>
        <c:delete val="1"/>
        <c:axPos val="b"/>
        <c:numFmt formatCode="ge" sourceLinked="1"/>
        <c:majorTickMark val="none"/>
        <c:minorTickMark val="none"/>
        <c:tickLblPos val="none"/>
        <c:crossAx val="181896032"/>
        <c:crosses val="autoZero"/>
        <c:auto val="1"/>
        <c:lblOffset val="100"/>
        <c:baseTimeUnit val="years"/>
      </c:dateAx>
      <c:valAx>
        <c:axId val="18189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8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133.69999999999999</c:v>
                </c:pt>
                <c:pt idx="1">
                  <c:v>137.03</c:v>
                </c:pt>
                <c:pt idx="2">
                  <c:v>150.57</c:v>
                </c:pt>
                <c:pt idx="3">
                  <c:v>145.19</c:v>
                </c:pt>
                <c:pt idx="4">
                  <c:v>142.36000000000001</c:v>
                </c:pt>
              </c:numCache>
            </c:numRef>
          </c:val>
          <c:extLst xmlns:c16r2="http://schemas.microsoft.com/office/drawing/2015/06/chart">
            <c:ext xmlns:c16="http://schemas.microsoft.com/office/drawing/2014/chart" uri="{C3380CC4-5D6E-409C-BE32-E72D297353CC}">
              <c16:uniqueId val="{00000000-B53C-475D-BAA6-D60F1D6598D2}"/>
            </c:ext>
          </c:extLst>
        </c:ser>
        <c:dLbls>
          <c:showLegendKey val="0"/>
          <c:showVal val="0"/>
          <c:showCatName val="0"/>
          <c:showSerName val="0"/>
          <c:showPercent val="0"/>
          <c:showBubbleSize val="0"/>
        </c:dLbls>
        <c:gapWidth val="150"/>
        <c:axId val="181897208"/>
        <c:axId val="1818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B53C-475D-BAA6-D60F1D6598D2}"/>
            </c:ext>
          </c:extLst>
        </c:ser>
        <c:dLbls>
          <c:showLegendKey val="0"/>
          <c:showVal val="0"/>
          <c:showCatName val="0"/>
          <c:showSerName val="0"/>
          <c:showPercent val="0"/>
          <c:showBubbleSize val="0"/>
        </c:dLbls>
        <c:marker val="1"/>
        <c:smooth val="0"/>
        <c:axId val="181897208"/>
        <c:axId val="181897600"/>
      </c:lineChart>
      <c:dateAx>
        <c:axId val="181897208"/>
        <c:scaling>
          <c:orientation val="minMax"/>
        </c:scaling>
        <c:delete val="1"/>
        <c:axPos val="b"/>
        <c:numFmt formatCode="ge" sourceLinked="1"/>
        <c:majorTickMark val="none"/>
        <c:minorTickMark val="none"/>
        <c:tickLblPos val="none"/>
        <c:crossAx val="181897600"/>
        <c:crosses val="autoZero"/>
        <c:auto val="1"/>
        <c:lblOffset val="100"/>
        <c:baseTimeUnit val="years"/>
      </c:dateAx>
      <c:valAx>
        <c:axId val="1818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57.29</c:v>
                </c:pt>
                <c:pt idx="1">
                  <c:v>55.23</c:v>
                </c:pt>
                <c:pt idx="2">
                  <c:v>50.57</c:v>
                </c:pt>
                <c:pt idx="3">
                  <c:v>50.68</c:v>
                </c:pt>
                <c:pt idx="4">
                  <c:v>51.69</c:v>
                </c:pt>
              </c:numCache>
            </c:numRef>
          </c:val>
          <c:extLst xmlns:c16r2="http://schemas.microsoft.com/office/drawing/2015/06/chart">
            <c:ext xmlns:c16="http://schemas.microsoft.com/office/drawing/2014/chart" uri="{C3380CC4-5D6E-409C-BE32-E72D297353CC}">
              <c16:uniqueId val="{00000000-8140-4A15-A286-3EDCFA3B9424}"/>
            </c:ext>
          </c:extLst>
        </c:ser>
        <c:dLbls>
          <c:showLegendKey val="0"/>
          <c:showVal val="0"/>
          <c:showCatName val="0"/>
          <c:showSerName val="0"/>
          <c:showPercent val="0"/>
          <c:showBubbleSize val="0"/>
        </c:dLbls>
        <c:gapWidth val="150"/>
        <c:axId val="181977792"/>
        <c:axId val="1819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8140-4A15-A286-3EDCFA3B9424}"/>
            </c:ext>
          </c:extLst>
        </c:ser>
        <c:dLbls>
          <c:showLegendKey val="0"/>
          <c:showVal val="0"/>
          <c:showCatName val="0"/>
          <c:showSerName val="0"/>
          <c:showPercent val="0"/>
          <c:showBubbleSize val="0"/>
        </c:dLbls>
        <c:marker val="1"/>
        <c:smooth val="0"/>
        <c:axId val="181977792"/>
        <c:axId val="181978184"/>
      </c:lineChart>
      <c:dateAx>
        <c:axId val="181977792"/>
        <c:scaling>
          <c:orientation val="minMax"/>
        </c:scaling>
        <c:delete val="1"/>
        <c:axPos val="b"/>
        <c:numFmt formatCode="ge" sourceLinked="1"/>
        <c:majorTickMark val="none"/>
        <c:minorTickMark val="none"/>
        <c:tickLblPos val="none"/>
        <c:crossAx val="181978184"/>
        <c:crosses val="autoZero"/>
        <c:auto val="1"/>
        <c:lblOffset val="100"/>
        <c:baseTimeUnit val="years"/>
      </c:dateAx>
      <c:valAx>
        <c:axId val="1819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1981202</v>
      </c>
      <c r="AM8" s="60"/>
      <c r="AN8" s="60"/>
      <c r="AO8" s="60"/>
      <c r="AP8" s="60"/>
      <c r="AQ8" s="60"/>
      <c r="AR8" s="60"/>
      <c r="AS8" s="60"/>
      <c r="AT8" s="51">
        <f>データ!$S$6</f>
        <v>6362.28</v>
      </c>
      <c r="AU8" s="52"/>
      <c r="AV8" s="52"/>
      <c r="AW8" s="52"/>
      <c r="AX8" s="52"/>
      <c r="AY8" s="52"/>
      <c r="AZ8" s="52"/>
      <c r="BA8" s="52"/>
      <c r="BB8" s="53">
        <f>データ!$T$6</f>
        <v>311.39999999999998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80.540000000000006</v>
      </c>
      <c r="J10" s="52"/>
      <c r="K10" s="52"/>
      <c r="L10" s="52"/>
      <c r="M10" s="52"/>
      <c r="N10" s="52"/>
      <c r="O10" s="63"/>
      <c r="P10" s="53">
        <f>データ!$P$6</f>
        <v>99.2</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1633145</v>
      </c>
      <c r="AM10" s="60"/>
      <c r="AN10" s="60"/>
      <c r="AO10" s="60"/>
      <c r="AP10" s="60"/>
      <c r="AQ10" s="60"/>
      <c r="AR10" s="60"/>
      <c r="AS10" s="60"/>
      <c r="AT10" s="51">
        <f>データ!$V$6</f>
        <v>2098.1999999999998</v>
      </c>
      <c r="AU10" s="52"/>
      <c r="AV10" s="52"/>
      <c r="AW10" s="52"/>
      <c r="AX10" s="52"/>
      <c r="AY10" s="52"/>
      <c r="AZ10" s="52"/>
      <c r="BA10" s="52"/>
      <c r="BB10" s="53">
        <f>データ!$W$6</f>
        <v>778.36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105</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106</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0"/>
      <c r="BM60" s="81"/>
      <c r="BN60" s="81"/>
      <c r="BO60" s="81"/>
      <c r="BP60" s="81"/>
      <c r="BQ60" s="81"/>
      <c r="BR60" s="81"/>
      <c r="BS60" s="81"/>
      <c r="BT60" s="81"/>
      <c r="BU60" s="81"/>
      <c r="BV60" s="81"/>
      <c r="BW60" s="81"/>
      <c r="BX60" s="81"/>
      <c r="BY60" s="81"/>
      <c r="BZ60" s="82"/>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107</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AEXKJsvL3AL+cmTEXHniLX37NiRtZ8//9jhghw5fndrKpIdVosw6bfqasmgsBQm4L44R0KYbeuJm9B82iRPkuA==" saltValue="kQS4jjRaSyyBAyyWJd88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100005</v>
      </c>
      <c r="D6" s="34">
        <f t="shared" si="3"/>
        <v>46</v>
      </c>
      <c r="E6" s="34">
        <f t="shared" si="3"/>
        <v>1</v>
      </c>
      <c r="F6" s="34">
        <f t="shared" si="3"/>
        <v>0</v>
      </c>
      <c r="G6" s="34">
        <f t="shared" si="3"/>
        <v>2</v>
      </c>
      <c r="H6" s="34" t="str">
        <f t="shared" si="3"/>
        <v>群馬県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80.540000000000006</v>
      </c>
      <c r="P6" s="35">
        <f t="shared" si="3"/>
        <v>99.2</v>
      </c>
      <c r="Q6" s="35">
        <f t="shared" si="3"/>
        <v>0</v>
      </c>
      <c r="R6" s="35">
        <f t="shared" si="3"/>
        <v>1981202</v>
      </c>
      <c r="S6" s="35">
        <f t="shared" si="3"/>
        <v>6362.28</v>
      </c>
      <c r="T6" s="35">
        <f t="shared" si="3"/>
        <v>311.39999999999998</v>
      </c>
      <c r="U6" s="35">
        <f t="shared" si="3"/>
        <v>1633145</v>
      </c>
      <c r="V6" s="35">
        <f t="shared" si="3"/>
        <v>2098.1999999999998</v>
      </c>
      <c r="W6" s="35">
        <f t="shared" si="3"/>
        <v>778.36</v>
      </c>
      <c r="X6" s="36">
        <f>IF(X7="",NA(),X7)</f>
        <v>131.53</v>
      </c>
      <c r="Y6" s="36">
        <f t="shared" ref="Y6:AG6" si="4">IF(Y7="",NA(),Y7)</f>
        <v>134.97</v>
      </c>
      <c r="Z6" s="36">
        <f t="shared" si="4"/>
        <v>147.28</v>
      </c>
      <c r="AA6" s="36">
        <f t="shared" si="4"/>
        <v>142.66</v>
      </c>
      <c r="AB6" s="36">
        <f t="shared" si="4"/>
        <v>140.13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559.38</v>
      </c>
      <c r="AU6" s="36">
        <f t="shared" ref="AU6:BC6" si="6">IF(AU7="",NA(),AU7)</f>
        <v>670.35</v>
      </c>
      <c r="AV6" s="36">
        <f t="shared" si="6"/>
        <v>820.97</v>
      </c>
      <c r="AW6" s="36">
        <f t="shared" si="6"/>
        <v>480.07</v>
      </c>
      <c r="AX6" s="36">
        <f t="shared" si="6"/>
        <v>854.13</v>
      </c>
      <c r="AY6" s="36">
        <f t="shared" si="6"/>
        <v>200.22</v>
      </c>
      <c r="AZ6" s="36">
        <f t="shared" si="6"/>
        <v>212.95</v>
      </c>
      <c r="BA6" s="36">
        <f t="shared" si="6"/>
        <v>224.41</v>
      </c>
      <c r="BB6" s="36">
        <f t="shared" si="6"/>
        <v>243.44</v>
      </c>
      <c r="BC6" s="36">
        <f t="shared" si="6"/>
        <v>258.49</v>
      </c>
      <c r="BD6" s="35" t="str">
        <f>IF(BD7="","",IF(BD7="-","【-】","【"&amp;SUBSTITUTE(TEXT(BD7,"#,##0.00"),"-","△")&amp;"】"))</f>
        <v>【258.49】</v>
      </c>
      <c r="BE6" s="36">
        <f>IF(BE7="",NA(),BE7)</f>
        <v>339.19</v>
      </c>
      <c r="BF6" s="36">
        <f t="shared" ref="BF6:BN6" si="7">IF(BF7="",NA(),BF7)</f>
        <v>312.64999999999998</v>
      </c>
      <c r="BG6" s="36">
        <f t="shared" si="7"/>
        <v>288.89</v>
      </c>
      <c r="BH6" s="36">
        <f t="shared" si="7"/>
        <v>273.26</v>
      </c>
      <c r="BI6" s="36">
        <f t="shared" si="7"/>
        <v>249.96</v>
      </c>
      <c r="BJ6" s="36">
        <f t="shared" si="7"/>
        <v>351.06</v>
      </c>
      <c r="BK6" s="36">
        <f t="shared" si="7"/>
        <v>333.48</v>
      </c>
      <c r="BL6" s="36">
        <f t="shared" si="7"/>
        <v>320.31</v>
      </c>
      <c r="BM6" s="36">
        <f t="shared" si="7"/>
        <v>303.26</v>
      </c>
      <c r="BN6" s="36">
        <f t="shared" si="7"/>
        <v>290.31</v>
      </c>
      <c r="BO6" s="35" t="str">
        <f>IF(BO7="","",IF(BO7="-","【-】","【"&amp;SUBSTITUTE(TEXT(BO7,"#,##0.00"),"-","△")&amp;"】"))</f>
        <v>【290.31】</v>
      </c>
      <c r="BP6" s="36">
        <f>IF(BP7="",NA(),BP7)</f>
        <v>133.69999999999999</v>
      </c>
      <c r="BQ6" s="36">
        <f t="shared" ref="BQ6:BY6" si="8">IF(BQ7="",NA(),BQ7)</f>
        <v>137.03</v>
      </c>
      <c r="BR6" s="36">
        <f t="shared" si="8"/>
        <v>150.57</v>
      </c>
      <c r="BS6" s="36">
        <f t="shared" si="8"/>
        <v>145.19</v>
      </c>
      <c r="BT6" s="36">
        <f t="shared" si="8"/>
        <v>142.36000000000001</v>
      </c>
      <c r="BU6" s="36">
        <f t="shared" si="8"/>
        <v>112.92</v>
      </c>
      <c r="BV6" s="36">
        <f t="shared" si="8"/>
        <v>112.81</v>
      </c>
      <c r="BW6" s="36">
        <f t="shared" si="8"/>
        <v>113.88</v>
      </c>
      <c r="BX6" s="36">
        <f t="shared" si="8"/>
        <v>114.14</v>
      </c>
      <c r="BY6" s="36">
        <f t="shared" si="8"/>
        <v>112.83</v>
      </c>
      <c r="BZ6" s="35" t="str">
        <f>IF(BZ7="","",IF(BZ7="-","【-】","【"&amp;SUBSTITUTE(TEXT(BZ7,"#,##0.00"),"-","△")&amp;"】"))</f>
        <v>【112.83】</v>
      </c>
      <c r="CA6" s="36">
        <f>IF(CA7="",NA(),CA7)</f>
        <v>57.29</v>
      </c>
      <c r="CB6" s="36">
        <f t="shared" ref="CB6:CJ6" si="9">IF(CB7="",NA(),CB7)</f>
        <v>55.23</v>
      </c>
      <c r="CC6" s="36">
        <f t="shared" si="9"/>
        <v>50.57</v>
      </c>
      <c r="CD6" s="36">
        <f t="shared" si="9"/>
        <v>50.68</v>
      </c>
      <c r="CE6" s="36">
        <f t="shared" si="9"/>
        <v>51.69</v>
      </c>
      <c r="CF6" s="36">
        <f t="shared" si="9"/>
        <v>75.3</v>
      </c>
      <c r="CG6" s="36">
        <f t="shared" si="9"/>
        <v>75.3</v>
      </c>
      <c r="CH6" s="36">
        <f t="shared" si="9"/>
        <v>74.02</v>
      </c>
      <c r="CI6" s="36">
        <f t="shared" si="9"/>
        <v>73.03</v>
      </c>
      <c r="CJ6" s="36">
        <f t="shared" si="9"/>
        <v>73.86</v>
      </c>
      <c r="CK6" s="35" t="str">
        <f>IF(CK7="","",IF(CK7="-","【-】","【"&amp;SUBSTITUTE(TEXT(CK7,"#,##0.00"),"-","△")&amp;"】"))</f>
        <v>【73.86】</v>
      </c>
      <c r="CL6" s="36">
        <f>IF(CL7="",NA(),CL7)</f>
        <v>57.68</v>
      </c>
      <c r="CM6" s="36">
        <f t="shared" ref="CM6:CU6" si="10">IF(CM7="",NA(),CM7)</f>
        <v>58.54</v>
      </c>
      <c r="CN6" s="36">
        <f t="shared" si="10"/>
        <v>58.25</v>
      </c>
      <c r="CO6" s="36">
        <f t="shared" si="10"/>
        <v>58.54</v>
      </c>
      <c r="CP6" s="36">
        <f t="shared" si="10"/>
        <v>58.54</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50.98</v>
      </c>
      <c r="DI6" s="36">
        <f t="shared" ref="DI6:DQ6" si="12">IF(DI7="",NA(),DI7)</f>
        <v>52.72</v>
      </c>
      <c r="DJ6" s="36">
        <f t="shared" si="12"/>
        <v>53.95</v>
      </c>
      <c r="DK6" s="36">
        <f t="shared" si="12"/>
        <v>55.52</v>
      </c>
      <c r="DL6" s="36">
        <f t="shared" si="12"/>
        <v>54.36</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100005</v>
      </c>
      <c r="D7" s="38">
        <v>46</v>
      </c>
      <c r="E7" s="38">
        <v>1</v>
      </c>
      <c r="F7" s="38">
        <v>0</v>
      </c>
      <c r="G7" s="38">
        <v>2</v>
      </c>
      <c r="H7" s="38" t="s">
        <v>93</v>
      </c>
      <c r="I7" s="38" t="s">
        <v>94</v>
      </c>
      <c r="J7" s="38" t="s">
        <v>95</v>
      </c>
      <c r="K7" s="38" t="s">
        <v>96</v>
      </c>
      <c r="L7" s="38" t="s">
        <v>97</v>
      </c>
      <c r="M7" s="38" t="s">
        <v>98</v>
      </c>
      <c r="N7" s="39" t="s">
        <v>99</v>
      </c>
      <c r="O7" s="39">
        <v>80.540000000000006</v>
      </c>
      <c r="P7" s="39">
        <v>99.2</v>
      </c>
      <c r="Q7" s="39">
        <v>0</v>
      </c>
      <c r="R7" s="39">
        <v>1981202</v>
      </c>
      <c r="S7" s="39">
        <v>6362.28</v>
      </c>
      <c r="T7" s="39">
        <v>311.39999999999998</v>
      </c>
      <c r="U7" s="39">
        <v>1633145</v>
      </c>
      <c r="V7" s="39">
        <v>2098.1999999999998</v>
      </c>
      <c r="W7" s="39">
        <v>778.36</v>
      </c>
      <c r="X7" s="39">
        <v>131.53</v>
      </c>
      <c r="Y7" s="39">
        <v>134.97</v>
      </c>
      <c r="Z7" s="39">
        <v>147.28</v>
      </c>
      <c r="AA7" s="39">
        <v>142.66</v>
      </c>
      <c r="AB7" s="39">
        <v>140.13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559.38</v>
      </c>
      <c r="AU7" s="39">
        <v>670.35</v>
      </c>
      <c r="AV7" s="39">
        <v>820.97</v>
      </c>
      <c r="AW7" s="39">
        <v>480.07</v>
      </c>
      <c r="AX7" s="39">
        <v>854.13</v>
      </c>
      <c r="AY7" s="39">
        <v>200.22</v>
      </c>
      <c r="AZ7" s="39">
        <v>212.95</v>
      </c>
      <c r="BA7" s="39">
        <v>224.41</v>
      </c>
      <c r="BB7" s="39">
        <v>243.44</v>
      </c>
      <c r="BC7" s="39">
        <v>258.49</v>
      </c>
      <c r="BD7" s="39">
        <v>258.49</v>
      </c>
      <c r="BE7" s="39">
        <v>339.19</v>
      </c>
      <c r="BF7" s="39">
        <v>312.64999999999998</v>
      </c>
      <c r="BG7" s="39">
        <v>288.89</v>
      </c>
      <c r="BH7" s="39">
        <v>273.26</v>
      </c>
      <c r="BI7" s="39">
        <v>249.96</v>
      </c>
      <c r="BJ7" s="39">
        <v>351.06</v>
      </c>
      <c r="BK7" s="39">
        <v>333.48</v>
      </c>
      <c r="BL7" s="39">
        <v>320.31</v>
      </c>
      <c r="BM7" s="39">
        <v>303.26</v>
      </c>
      <c r="BN7" s="39">
        <v>290.31</v>
      </c>
      <c r="BO7" s="39">
        <v>290.31</v>
      </c>
      <c r="BP7" s="39">
        <v>133.69999999999999</v>
      </c>
      <c r="BQ7" s="39">
        <v>137.03</v>
      </c>
      <c r="BR7" s="39">
        <v>150.57</v>
      </c>
      <c r="BS7" s="39">
        <v>145.19</v>
      </c>
      <c r="BT7" s="39">
        <v>142.36000000000001</v>
      </c>
      <c r="BU7" s="39">
        <v>112.92</v>
      </c>
      <c r="BV7" s="39">
        <v>112.81</v>
      </c>
      <c r="BW7" s="39">
        <v>113.88</v>
      </c>
      <c r="BX7" s="39">
        <v>114.14</v>
      </c>
      <c r="BY7" s="39">
        <v>112.83</v>
      </c>
      <c r="BZ7" s="39">
        <v>112.83</v>
      </c>
      <c r="CA7" s="39">
        <v>57.29</v>
      </c>
      <c r="CB7" s="39">
        <v>55.23</v>
      </c>
      <c r="CC7" s="39">
        <v>50.57</v>
      </c>
      <c r="CD7" s="39">
        <v>50.68</v>
      </c>
      <c r="CE7" s="39">
        <v>51.69</v>
      </c>
      <c r="CF7" s="39">
        <v>75.3</v>
      </c>
      <c r="CG7" s="39">
        <v>75.3</v>
      </c>
      <c r="CH7" s="39">
        <v>74.02</v>
      </c>
      <c r="CI7" s="39">
        <v>73.03</v>
      </c>
      <c r="CJ7" s="39">
        <v>73.86</v>
      </c>
      <c r="CK7" s="39">
        <v>73.86</v>
      </c>
      <c r="CL7" s="39">
        <v>57.68</v>
      </c>
      <c r="CM7" s="39">
        <v>58.54</v>
      </c>
      <c r="CN7" s="39">
        <v>58.25</v>
      </c>
      <c r="CO7" s="39">
        <v>58.54</v>
      </c>
      <c r="CP7" s="39">
        <v>58.54</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50.98</v>
      </c>
      <c r="DI7" s="39">
        <v>52.72</v>
      </c>
      <c r="DJ7" s="39">
        <v>53.95</v>
      </c>
      <c r="DK7" s="39">
        <v>55.52</v>
      </c>
      <c r="DL7" s="39">
        <v>54.36</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藤生 航平２０</cp:lastModifiedBy>
  <cp:lastPrinted>2020-01-22T09:41:54Z</cp:lastPrinted>
  <dcterms:created xsi:type="dcterms:W3CDTF">2019-12-05T04:11:43Z</dcterms:created>
  <dcterms:modified xsi:type="dcterms:W3CDTF">2020-01-24T07:22:08Z</dcterms:modified>
  <cp:category/>
</cp:coreProperties>
</file>