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807\Desktop\経営比較分析\財政課提出資料\"/>
    </mc:Choice>
  </mc:AlternateContent>
  <workbookProtection workbookAlgorithmName="SHA-512" workbookHashValue="GAvXDvLJOc37OT2bp0W0QDZcBMreoSTAoz9123tP0kzPxomigtB9JFOpZuZagwCgQo5DFugoKE+vH2y95B1XvQ==" workbookSaltValue="Jd/YAEuAdITRdAIVwiDe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<sst xmlns="http://schemas.openxmlformats.org/spreadsheetml/2006/main" count="223" uniqueCount="111">
  <si>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</si>
  <si>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</si>
  <si>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</si>
  <si>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</si>
  <si>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</si>
  <si>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</si>
  <si>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</si>
  <si>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</si>
  <si>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</si>
  <si>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</si>
  <si>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</si>
  <si>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</si>
  <si>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</si>
  <si>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</si>
  <si>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</si>
  <si>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</si>
  <si>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</si>
  <si>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</si>
  <si>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</si>
  <si>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</si>
  <si>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</si>
  <si>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</si>
  <si>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</si>
  <si>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</si>
  <si>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</si>
  <si>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</si>
  <si>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</si>
  <si>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</si>
  <si>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</si>
  <si>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</si>
  <si>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</si>
  <si>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</si>
  <si>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</si>
  <si>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</si>
  <si>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</si>
  <si>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</si>
  <si>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</si>
  <si>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</si>
  <si>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</si>
  <si>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</si>
  <si>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</si>
  <si>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</si>
  <si>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</si>
  <si>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</si>
  <si>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</si>
  <si>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</si>
  <si>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</si>
  <si>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</si>
  <si>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</si>
  <si>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</si>
  <si>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</si>
  <si>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</si>
  <si>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</si>
  <si>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</si>
  <si>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</si>
  <si>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</si>
  <si>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</si>
  <si>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</si>
  <si>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</si>
  <si>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</si>
  <si>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</si>
  <si>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</si>
  <si>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</si>
  <si>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</si>
  <si>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</si>
  <si>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</si>
  <si>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</si>
  <si>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</si>
  <si>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</si>
  <si>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</si>
  <si>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</si>
  <si>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</si>
  <si>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</si>
  <si>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</si>
  <si>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</si>
  <si>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</si>
  <si>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</si>
  <si>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</si>
  <si>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</si>
  <si>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</si>
  <si>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</si>
  <si>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</si>
  <si>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</si>
  <si>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</si>
  <si>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</si>
  <si>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</si>
  <si>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</si>
  <si>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</si>
  <si>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</si>
  <si>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</si>
  <si>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</si>
  <si>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</si>
  <si>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</si>
  <si>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</si>
  <si>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</si>
  <si>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</si>
  <si>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</si>
  <si>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</si>
  <si>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</si>
  <si>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</si>
  <si>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</si>
  <si>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</si>
  <si>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</si>
  <si>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</si>
  <si>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</si>
  <si>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</si>
  <si>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</si>
  <si>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</si>
  <si>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会計基準の改正に伴い、補助金を財源として取得していた資産についても減価償却費を計上することとしたため、H26年から数値が大きく上昇している。下水道管渠の一部は標準耐用年数の50年を超えているものの、本格的な更新時期を迎えていないため、「②管渠老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長寿命化計画に基づき、計画的に改築・更新を進めている。
　今後は、H31年1月に策定した「埼玉県下水道局ストックマネジメント計画」に基づき、機能の重要性や健全性、主要プロジェクトへの位置づけ等を踏まえ、優先度を定めて計画的に改築・更新を実施していく。</t>
    <rPh sb="2" eb="4">
      <t>ユウケイ</t>
    </rPh>
    <rPh sb="4" eb="6">
      <t>コテイ</t>
    </rPh>
    <rPh sb="6" eb="8">
      <t>シサン</t>
    </rPh>
    <rPh sb="8" eb="10">
      <t>ゲンカ</t>
    </rPh>
    <rPh sb="10" eb="12">
      <t>ショウキャク</t>
    </rPh>
    <rPh sb="12" eb="13">
      <t>リツ</t>
    </rPh>
    <rPh sb="15" eb="17">
      <t>カイケイ</t>
    </rPh>
    <rPh sb="17" eb="19">
      <t>キジュン</t>
    </rPh>
    <rPh sb="20" eb="22">
      <t>カイセイ</t>
    </rPh>
    <rPh sb="23" eb="24">
      <t>トモナ</t>
    </rPh>
    <rPh sb="26" eb="29">
      <t>ホジョキン</t>
    </rPh>
    <rPh sb="30" eb="32">
      <t>ザイゲン</t>
    </rPh>
    <rPh sb="35" eb="37">
      <t>シュトク</t>
    </rPh>
    <rPh sb="41" eb="43">
      <t>シサン</t>
    </rPh>
    <rPh sb="48" eb="50">
      <t>ゲンカ</t>
    </rPh>
    <rPh sb="50" eb="52">
      <t>ショウキャク</t>
    </rPh>
    <rPh sb="52" eb="53">
      <t>ヒ</t>
    </rPh>
    <rPh sb="54" eb="56">
      <t>ケイジョウ</t>
    </rPh>
    <rPh sb="69" eb="70">
      <t>ネン</t>
    </rPh>
    <rPh sb="72" eb="74">
      <t>スウチ</t>
    </rPh>
    <rPh sb="75" eb="76">
      <t>オオ</t>
    </rPh>
    <rPh sb="78" eb="80">
      <t>ジョウショウ</t>
    </rPh>
    <rPh sb="85" eb="88">
      <t>ゲスイドウ</t>
    </rPh>
    <rPh sb="88" eb="89">
      <t>カン</t>
    </rPh>
    <rPh sb="89" eb="90">
      <t>キョ</t>
    </rPh>
    <rPh sb="91" eb="93">
      <t>イチブ</t>
    </rPh>
    <rPh sb="94" eb="96">
      <t>ヒョウジュン</t>
    </rPh>
    <rPh sb="96" eb="98">
      <t>タイヨウ</t>
    </rPh>
    <rPh sb="98" eb="100">
      <t>ネンスウ</t>
    </rPh>
    <rPh sb="103" eb="104">
      <t>ネン</t>
    </rPh>
    <rPh sb="105" eb="106">
      <t>コ</t>
    </rPh>
    <rPh sb="114" eb="117">
      <t>ホンカクテキ</t>
    </rPh>
    <rPh sb="118" eb="120">
      <t>コウシン</t>
    </rPh>
    <rPh sb="120" eb="122">
      <t>ジキ</t>
    </rPh>
    <rPh sb="123" eb="124">
      <t>ムカ</t>
    </rPh>
    <rPh sb="134" eb="135">
      <t>カン</t>
    </rPh>
    <rPh sb="135" eb="136">
      <t>キョ</t>
    </rPh>
    <rPh sb="136" eb="138">
      <t>ロウカ</t>
    </rPh>
    <rPh sb="138" eb="139">
      <t>リツ</t>
    </rPh>
    <rPh sb="152" eb="153">
      <t>カン</t>
    </rPh>
    <rPh sb="153" eb="154">
      <t>キョ</t>
    </rPh>
    <rPh sb="154" eb="156">
      <t>カイゼン</t>
    </rPh>
    <rPh sb="156" eb="157">
      <t>リツ</t>
    </rPh>
    <rPh sb="159" eb="161">
      <t>テイリツ</t>
    </rPh>
    <rPh sb="170" eb="173">
      <t>ショリジョウ</t>
    </rPh>
    <rPh sb="177" eb="178">
      <t>ジョウ</t>
    </rPh>
    <rPh sb="179" eb="181">
      <t>キカイ</t>
    </rPh>
    <rPh sb="182" eb="184">
      <t>デンキ</t>
    </rPh>
    <rPh sb="184" eb="186">
      <t>セツビ</t>
    </rPh>
    <rPh sb="191" eb="193">
      <t>ヒョウジュン</t>
    </rPh>
    <rPh sb="193" eb="195">
      <t>タイヨウ</t>
    </rPh>
    <rPh sb="195" eb="197">
      <t>ネンスウ</t>
    </rPh>
    <rPh sb="200" eb="201">
      <t>ネン</t>
    </rPh>
    <rPh sb="205" eb="206">
      <t>ネン</t>
    </rPh>
    <rPh sb="207" eb="208">
      <t>ミジカ</t>
    </rPh>
    <rPh sb="209" eb="210">
      <t>スデ</t>
    </rPh>
    <rPh sb="211" eb="214">
      <t>コウシンキ</t>
    </rPh>
    <rPh sb="215" eb="216">
      <t>ムカ</t>
    </rPh>
    <rPh sb="236" eb="238">
      <t>シュクゲン</t>
    </rPh>
    <rPh sb="239" eb="241">
      <t>ネンド</t>
    </rPh>
    <rPh sb="241" eb="242">
      <t>カン</t>
    </rPh>
    <rPh sb="242" eb="244">
      <t>ヨサン</t>
    </rPh>
    <rPh sb="245" eb="248">
      <t>ヘイジュンカ</t>
    </rPh>
    <rPh sb="249" eb="250">
      <t>オコナ</t>
    </rPh>
    <rPh sb="251" eb="255">
      <t>チョウジュミョウカ</t>
    </rPh>
    <rPh sb="255" eb="257">
      <t>ケイカク</t>
    </rPh>
    <rPh sb="258" eb="259">
      <t>モト</t>
    </rPh>
    <rPh sb="262" eb="265">
      <t>ケイカクテキ</t>
    </rPh>
    <rPh sb="266" eb="268">
      <t>カイチク</t>
    </rPh>
    <rPh sb="269" eb="271">
      <t>コウシン</t>
    </rPh>
    <rPh sb="272" eb="273">
      <t>スス</t>
    </rPh>
    <rPh sb="280" eb="282">
      <t>コンゴ</t>
    </rPh>
    <phoneticPr fontId="4"/>
  </si>
  <si>
    <r>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比率」は0％であり、健全経営を維持しているといえる。しかし近年、電気料単価の変動や労務単価の上昇のほか、施設の老</t>
    </r>
    <r>
      <rPr>
        <sz val="10"/>
        <rFont val="ＭＳ ゴシック"/>
        <family val="3"/>
        <charset val="128"/>
      </rPr>
      <t>朽化に伴う委託料や修繕料の増加、消費税率の引き上げによる影響が見込まれるため、今後も引き続き</t>
    </r>
    <r>
      <rPr>
        <sz val="10"/>
        <color theme="1"/>
        <rFont val="ＭＳ ゴシック"/>
        <family val="3"/>
        <charset val="128"/>
      </rPr>
      <t>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費規模比率」は管渠整備がほぼ終了し、企業債残高がH12年度をピークに減少していること及び会計基準改正等に伴い一般会計負担分を除外しているため、数値は低下傾向であったが、今後は老朽化が進む施設の本格的な改築更新時期を迎えることから、適切に起債の管理を行っていく。
　「⑥汚水処理原価」については、ここ5年間で</t>
    </r>
    <r>
      <rPr>
        <sz val="10"/>
        <rFont val="ＭＳ ゴシック"/>
        <family val="3"/>
        <charset val="128"/>
      </rPr>
      <t>31～33円前後を維持しており、類似団体、事業規模別に比較しても効率的な運営を行っているといえる。「⑦施設利用率」は晴天時一日平均処理水量ではなく、晴天時一日最大処理水量で算出すると、80％以上を維持し</t>
    </r>
    <r>
      <rPr>
        <sz val="10"/>
        <color theme="1"/>
        <rFont val="ＭＳ ゴシック"/>
        <family val="3"/>
        <charset val="128"/>
      </rPr>
      <t>ており、適切な施設規模であると考えている。　</t>
    </r>
    <rPh sb="1" eb="4">
      <t>サイタマケン</t>
    </rPh>
    <rPh sb="5" eb="6">
      <t>オコナ</t>
    </rPh>
    <rPh sb="10" eb="12">
      <t>リュウイキ</t>
    </rPh>
    <rPh sb="12" eb="15">
      <t>ゲスイドウ</t>
    </rPh>
    <rPh sb="16" eb="18">
      <t>イジ</t>
    </rPh>
    <rPh sb="18" eb="20">
      <t>カンリ</t>
    </rPh>
    <rPh sb="20" eb="21">
      <t>ヒ</t>
    </rPh>
    <rPh sb="22" eb="25">
      <t>ジュエキシャ</t>
    </rPh>
    <rPh sb="25" eb="27">
      <t>フタン</t>
    </rPh>
    <rPh sb="28" eb="30">
      <t>ゲンソク</t>
    </rPh>
    <rPh sb="31" eb="32">
      <t>モト</t>
    </rPh>
    <rPh sb="35" eb="37">
      <t>カンケイ</t>
    </rPh>
    <rPh sb="39" eb="40">
      <t>シ</t>
    </rPh>
    <rPh sb="40" eb="41">
      <t>マチ</t>
    </rPh>
    <rPh sb="42" eb="45">
      <t>ゲスイドウ</t>
    </rPh>
    <rPh sb="45" eb="48">
      <t>シヨウリョウ</t>
    </rPh>
    <rPh sb="49" eb="51">
      <t>ゲンシ</t>
    </rPh>
    <rPh sb="54" eb="56">
      <t>イジ</t>
    </rPh>
    <rPh sb="56" eb="58">
      <t>カンリ</t>
    </rPh>
    <rPh sb="58" eb="61">
      <t>フタンキン</t>
    </rPh>
    <rPh sb="62" eb="63">
      <t>マカナ</t>
    </rPh>
    <rPh sb="71" eb="73">
      <t>リュウイキ</t>
    </rPh>
    <rPh sb="73" eb="76">
      <t>ゲスイドウ</t>
    </rPh>
    <rPh sb="77" eb="79">
      <t>イジ</t>
    </rPh>
    <rPh sb="79" eb="81">
      <t>カンリ</t>
    </rPh>
    <rPh sb="81" eb="82">
      <t>ヒ</t>
    </rPh>
    <rPh sb="82" eb="83">
      <t>トウ</t>
    </rPh>
    <rPh sb="84" eb="86">
      <t>ヒヨウ</t>
    </rPh>
    <rPh sb="87" eb="89">
      <t>イジ</t>
    </rPh>
    <rPh sb="89" eb="91">
      <t>カンリ</t>
    </rPh>
    <rPh sb="91" eb="94">
      <t>フタンキン</t>
    </rPh>
    <rPh sb="94" eb="95">
      <t>トウ</t>
    </rPh>
    <rPh sb="96" eb="98">
      <t>シュウエキ</t>
    </rPh>
    <rPh sb="100" eb="102">
      <t>ワリアイ</t>
    </rPh>
    <rPh sb="103" eb="104">
      <t>シメ</t>
    </rPh>
    <rPh sb="108" eb="110">
      <t>ケイジョウ</t>
    </rPh>
    <rPh sb="110" eb="112">
      <t>シュウシ</t>
    </rPh>
    <rPh sb="112" eb="114">
      <t>ヒリツ</t>
    </rPh>
    <rPh sb="116" eb="119">
      <t>カクネンド</t>
    </rPh>
    <rPh sb="126" eb="127">
      <t>コ</t>
    </rPh>
    <rPh sb="129" eb="131">
      <t>テキセイ</t>
    </rPh>
    <rPh sb="132" eb="134">
      <t>スイジュン</t>
    </rPh>
    <rPh sb="135" eb="137">
      <t>シュウシ</t>
    </rPh>
    <rPh sb="138" eb="140">
      <t>キンコウ</t>
    </rPh>
    <rPh sb="145" eb="147">
      <t>ホンケン</t>
    </rPh>
    <rPh sb="148" eb="150">
      <t>ケイエイ</t>
    </rPh>
    <rPh sb="150" eb="152">
      <t>ジョウキョウ</t>
    </rPh>
    <rPh sb="153" eb="155">
      <t>アンテイ</t>
    </rPh>
    <rPh sb="163" eb="165">
      <t>ルイセキ</t>
    </rPh>
    <rPh sb="165" eb="167">
      <t>ケッソン</t>
    </rPh>
    <rPh sb="167" eb="168">
      <t>キン</t>
    </rPh>
    <rPh sb="169" eb="170">
      <t>ショウ</t>
    </rPh>
    <rPh sb="179" eb="181">
      <t>ルイセキ</t>
    </rPh>
    <rPh sb="181" eb="183">
      <t>ケッソン</t>
    </rPh>
    <rPh sb="183" eb="185">
      <t>ヒリツ</t>
    </rPh>
    <rPh sb="193" eb="195">
      <t>ケンゼン</t>
    </rPh>
    <rPh sb="195" eb="197">
      <t>ケイエイ</t>
    </rPh>
    <rPh sb="198" eb="200">
      <t>イジ</t>
    </rPh>
    <rPh sb="212" eb="214">
      <t>キンネン</t>
    </rPh>
    <rPh sb="215" eb="217">
      <t>デンキ</t>
    </rPh>
    <rPh sb="217" eb="218">
      <t>リョウ</t>
    </rPh>
    <rPh sb="218" eb="220">
      <t>タンカ</t>
    </rPh>
    <rPh sb="221" eb="223">
      <t>ヘンドウ</t>
    </rPh>
    <rPh sb="224" eb="226">
      <t>ロウム</t>
    </rPh>
    <rPh sb="226" eb="228">
      <t>タンカ</t>
    </rPh>
    <rPh sb="229" eb="231">
      <t>ジョウショウ</t>
    </rPh>
    <rPh sb="235" eb="237">
      <t>シセツ</t>
    </rPh>
    <rPh sb="238" eb="241">
      <t>ロウキュウカ</t>
    </rPh>
    <rPh sb="242" eb="243">
      <t>トモ</t>
    </rPh>
    <rPh sb="244" eb="247">
      <t>イタクリョウ</t>
    </rPh>
    <rPh sb="267" eb="269">
      <t>エイキョウ</t>
    </rPh>
    <rPh sb="270" eb="272">
      <t>ミコ</t>
    </rPh>
    <rPh sb="278" eb="280">
      <t>コンゴ</t>
    </rPh>
    <rPh sb="281" eb="282">
      <t>ヒ</t>
    </rPh>
    <rPh sb="283" eb="284">
      <t>ツヅ</t>
    </rPh>
    <rPh sb="285" eb="287">
      <t>ショリ</t>
    </rPh>
    <rPh sb="287" eb="289">
      <t>ゲンカ</t>
    </rPh>
    <rPh sb="290" eb="292">
      <t>リュウイキ</t>
    </rPh>
    <rPh sb="295" eb="297">
      <t>シュウシ</t>
    </rPh>
    <rPh sb="297" eb="299">
      <t>ジョウキョウ</t>
    </rPh>
    <rPh sb="300" eb="301">
      <t>フ</t>
    </rPh>
    <rPh sb="304" eb="306">
      <t>イジ</t>
    </rPh>
    <rPh sb="306" eb="308">
      <t>カンリ</t>
    </rPh>
    <rPh sb="308" eb="311">
      <t>フタンキン</t>
    </rPh>
    <rPh sb="312" eb="314">
      <t>ミナオ</t>
    </rPh>
    <rPh sb="318" eb="320">
      <t>ヒツヨウ</t>
    </rPh>
    <rPh sb="329" eb="332">
      <t>タンキテキ</t>
    </rPh>
    <rPh sb="333" eb="335">
      <t>サイム</t>
    </rPh>
    <rPh sb="336" eb="337">
      <t>タイ</t>
    </rPh>
    <rPh sb="339" eb="341">
      <t>シハラ</t>
    </rPh>
    <rPh sb="342" eb="344">
      <t>ノウリョク</t>
    </rPh>
    <rPh sb="345" eb="346">
      <t>シメ</t>
    </rPh>
    <rPh sb="349" eb="351">
      <t>リュウドウ</t>
    </rPh>
    <rPh sb="351" eb="353">
      <t>ヒリツ</t>
    </rPh>
    <rPh sb="360" eb="362">
      <t>ウワマワ</t>
    </rPh>
    <rPh sb="367" eb="369">
      <t>シハラ</t>
    </rPh>
    <rPh sb="370" eb="372">
      <t>ノウリョク</t>
    </rPh>
    <rPh sb="373" eb="375">
      <t>モンダイ</t>
    </rPh>
    <rPh sb="378" eb="380">
      <t>ジョウキョウ</t>
    </rPh>
    <rPh sb="386" eb="388">
      <t>キギョウ</t>
    </rPh>
    <rPh sb="388" eb="389">
      <t>サイ</t>
    </rPh>
    <rPh sb="389" eb="391">
      <t>ザンダカ</t>
    </rPh>
    <rPh sb="391" eb="392">
      <t>タイ</t>
    </rPh>
    <rPh sb="392" eb="395">
      <t>ジギョウヒ</t>
    </rPh>
    <rPh sb="395" eb="397">
      <t>キボ</t>
    </rPh>
    <rPh sb="397" eb="399">
      <t>ヒリツ</t>
    </rPh>
    <rPh sb="401" eb="402">
      <t>カン</t>
    </rPh>
    <rPh sb="402" eb="403">
      <t>キョ</t>
    </rPh>
    <rPh sb="403" eb="405">
      <t>セイビ</t>
    </rPh>
    <rPh sb="408" eb="410">
      <t>シュウリョウ</t>
    </rPh>
    <rPh sb="412" eb="414">
      <t>キギョウ</t>
    </rPh>
    <rPh sb="414" eb="415">
      <t>サイ</t>
    </rPh>
    <rPh sb="415" eb="417">
      <t>ザンダカ</t>
    </rPh>
    <rPh sb="421" eb="423">
      <t>ネンド</t>
    </rPh>
    <rPh sb="428" eb="430">
      <t>ゲンショウ</t>
    </rPh>
    <rPh sb="436" eb="437">
      <t>オヨ</t>
    </rPh>
    <rPh sb="438" eb="440">
      <t>カイケイ</t>
    </rPh>
    <rPh sb="440" eb="442">
      <t>キジュン</t>
    </rPh>
    <rPh sb="442" eb="444">
      <t>カイセイ</t>
    </rPh>
    <rPh sb="444" eb="445">
      <t>トウ</t>
    </rPh>
    <rPh sb="446" eb="447">
      <t>トモナ</t>
    </rPh>
    <rPh sb="448" eb="450">
      <t>イッパン</t>
    </rPh>
    <rPh sb="450" eb="452">
      <t>カイケイ</t>
    </rPh>
    <rPh sb="452" eb="454">
      <t>フタン</t>
    </rPh>
    <rPh sb="454" eb="455">
      <t>ブン</t>
    </rPh>
    <rPh sb="456" eb="458">
      <t>ジョガイ</t>
    </rPh>
    <rPh sb="465" eb="467">
      <t>スウチ</t>
    </rPh>
    <rPh sb="470" eb="472">
      <t>ケイコウ</t>
    </rPh>
    <rPh sb="478" eb="480">
      <t>コンゴ</t>
    </rPh>
    <rPh sb="481" eb="484">
      <t>ロウキュウカ</t>
    </rPh>
    <rPh sb="485" eb="486">
      <t>スス</t>
    </rPh>
    <rPh sb="487" eb="489">
      <t>シセツ</t>
    </rPh>
    <rPh sb="490" eb="493">
      <t>ホンカクテキ</t>
    </rPh>
    <rPh sb="494" eb="496">
      <t>カイチク</t>
    </rPh>
    <rPh sb="496" eb="498">
      <t>コウシン</t>
    </rPh>
    <rPh sb="498" eb="500">
      <t>ジキ</t>
    </rPh>
    <rPh sb="501" eb="502">
      <t>ムカ</t>
    </rPh>
    <rPh sb="509" eb="511">
      <t>テキセツ</t>
    </rPh>
    <rPh sb="512" eb="514">
      <t>キサイ</t>
    </rPh>
    <rPh sb="515" eb="517">
      <t>カンリ</t>
    </rPh>
    <rPh sb="518" eb="519">
      <t>オコナ</t>
    </rPh>
    <rPh sb="528" eb="530">
      <t>オスイ</t>
    </rPh>
    <rPh sb="530" eb="532">
      <t>ショリ</t>
    </rPh>
    <rPh sb="532" eb="534">
      <t>ゲンカ</t>
    </rPh>
    <rPh sb="544" eb="545">
      <t>ネン</t>
    </rPh>
    <rPh sb="545" eb="546">
      <t>カン</t>
    </rPh>
    <rPh sb="552" eb="553">
      <t>エン</t>
    </rPh>
    <rPh sb="553" eb="555">
      <t>ゼンゴ</t>
    </rPh>
    <rPh sb="556" eb="558">
      <t>イジ</t>
    </rPh>
    <rPh sb="563" eb="565">
      <t>ルイジ</t>
    </rPh>
    <rPh sb="565" eb="567">
      <t>ダンタイ</t>
    </rPh>
    <rPh sb="568" eb="570">
      <t>ジギョウ</t>
    </rPh>
    <rPh sb="570" eb="572">
      <t>キボ</t>
    </rPh>
    <rPh sb="572" eb="573">
      <t>ベツ</t>
    </rPh>
    <rPh sb="574" eb="576">
      <t>ヒカク</t>
    </rPh>
    <rPh sb="579" eb="582">
      <t>コウリツテキ</t>
    </rPh>
    <rPh sb="583" eb="585">
      <t>ウンエイ</t>
    </rPh>
    <rPh sb="586" eb="587">
      <t>オコナ</t>
    </rPh>
    <rPh sb="598" eb="600">
      <t>シセツ</t>
    </rPh>
    <rPh sb="600" eb="602">
      <t>リヨウ</t>
    </rPh>
    <rPh sb="602" eb="603">
      <t>リツ</t>
    </rPh>
    <rPh sb="605" eb="607">
      <t>セイテン</t>
    </rPh>
    <rPh sb="607" eb="608">
      <t>ジ</t>
    </rPh>
    <rPh sb="608" eb="610">
      <t>イチニチ</t>
    </rPh>
    <rPh sb="610" eb="612">
      <t>ヘイキン</t>
    </rPh>
    <rPh sb="612" eb="614">
      <t>ショリ</t>
    </rPh>
    <rPh sb="614" eb="616">
      <t>スイリョウ</t>
    </rPh>
    <rPh sb="621" eb="623">
      <t>セイテン</t>
    </rPh>
    <rPh sb="623" eb="624">
      <t>ジ</t>
    </rPh>
    <rPh sb="624" eb="626">
      <t>イチニチ</t>
    </rPh>
    <rPh sb="626" eb="628">
      <t>サイダイ</t>
    </rPh>
    <rPh sb="628" eb="630">
      <t>ショリ</t>
    </rPh>
    <rPh sb="630" eb="632">
      <t>スイリョウ</t>
    </rPh>
    <rPh sb="633" eb="635">
      <t>サンシュツ</t>
    </rPh>
    <rPh sb="642" eb="644">
      <t>イジョウ</t>
    </rPh>
    <rPh sb="645" eb="647">
      <t>イジ</t>
    </rPh>
    <rPh sb="652" eb="654">
      <t>テキセツ</t>
    </rPh>
    <rPh sb="655" eb="657">
      <t>シセツ</t>
    </rPh>
    <rPh sb="657" eb="659">
      <t>キボ</t>
    </rPh>
    <rPh sb="663" eb="664">
      <t>カンガ</t>
    </rPh>
    <phoneticPr fontId="4"/>
  </si>
  <si>
    <r>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H30年1月に策定した「埼玉県下水道局経営戦略」を具現化し、中長期にわたり、流域下水道事業を健全に経営していくため、「埼玉県下水道局経営マネジメント目標」及び、「埼玉県下水道ストックマネジメント計画」をH31年1月に策定した。
　</t>
    </r>
    <r>
      <rPr>
        <sz val="9"/>
        <rFont val="ＭＳ ゴシック"/>
        <family val="3"/>
        <charset val="128"/>
      </rPr>
      <t>さらに、令和元年度から効率的な執行体制の確保と下水道の広域化・共同化を進めるため、市町公共下水道に対する技術的助言など知事の事務を下水道局に一元化した。</t>
    </r>
    <r>
      <rPr>
        <sz val="9"/>
        <color theme="1"/>
        <rFont val="ＭＳ ゴシック"/>
        <family val="3"/>
        <charset val="128"/>
      </rPr>
      <t xml:space="preserve">
　今後は汚泥処理の共同処理化や農業集落排水施設の取込等の広域的な取組のほか、下水汚泥のバイオガスエネルギーへの活用や排熱利用など下水道資源の有効活用、温暖化事業対策等を通じて新たな事業環境の変化にも積極的に対応するとともに、引き続き費用対効果を見極めながら適正な事業運営がなされるようPDCAサイクルに則り経営マネジメントを徹底していく。</t>
    </r>
    <rPh sb="1" eb="2">
      <t>カク</t>
    </rPh>
    <rPh sb="2" eb="4">
      <t>ケイエイ</t>
    </rPh>
    <rPh sb="4" eb="6">
      <t>シヒョウ</t>
    </rPh>
    <rPh sb="7" eb="9">
      <t>ジョウキョウ</t>
    </rPh>
    <rPh sb="12" eb="15">
      <t>ゲンジテン</t>
    </rPh>
    <rPh sb="17" eb="19">
      <t>ケイエイ</t>
    </rPh>
    <rPh sb="19" eb="21">
      <t>ジョウキョウ</t>
    </rPh>
    <rPh sb="22" eb="24">
      <t>ケンゼン</t>
    </rPh>
    <rPh sb="34" eb="36">
      <t>イッポウ</t>
    </rPh>
    <rPh sb="37" eb="39">
      <t>リュウイキ</t>
    </rPh>
    <rPh sb="39" eb="41">
      <t>ゲスイ</t>
    </rPh>
    <rPh sb="41" eb="42">
      <t>ドウ</t>
    </rPh>
    <rPh sb="43" eb="44">
      <t>ト</t>
    </rPh>
    <rPh sb="45" eb="46">
      <t>マ</t>
    </rPh>
    <rPh sb="47" eb="49">
      <t>ケイエイ</t>
    </rPh>
    <rPh sb="49" eb="51">
      <t>カンキョウ</t>
    </rPh>
    <rPh sb="53" eb="54">
      <t>ケン</t>
    </rPh>
    <rPh sb="54" eb="56">
      <t>ジンコウ</t>
    </rPh>
    <rPh sb="61" eb="62">
      <t>ムカ</t>
    </rPh>
    <rPh sb="64" eb="65">
      <t>ナカ</t>
    </rPh>
    <rPh sb="66" eb="68">
      <t>ボウダイ</t>
    </rPh>
    <rPh sb="69" eb="71">
      <t>シセツ</t>
    </rPh>
    <rPh sb="71" eb="73">
      <t>セイビ</t>
    </rPh>
    <rPh sb="74" eb="77">
      <t>ホンカクテキ</t>
    </rPh>
    <rPh sb="78" eb="80">
      <t>カイチク</t>
    </rPh>
    <rPh sb="80" eb="82">
      <t>コウシン</t>
    </rPh>
    <rPh sb="82" eb="84">
      <t>ジキ</t>
    </rPh>
    <rPh sb="85" eb="87">
      <t>トウライ</t>
    </rPh>
    <rPh sb="92" eb="93">
      <t>オオ</t>
    </rPh>
    <rPh sb="95" eb="97">
      <t>ヘンカ</t>
    </rPh>
    <rPh sb="111" eb="112">
      <t>ネン</t>
    </rPh>
    <rPh sb="113" eb="114">
      <t>ガツ</t>
    </rPh>
    <rPh sb="115" eb="117">
      <t>サクテイ</t>
    </rPh>
    <rPh sb="120" eb="123">
      <t>サイタマケン</t>
    </rPh>
    <rPh sb="123" eb="126">
      <t>ゲスイドウ</t>
    </rPh>
    <rPh sb="126" eb="127">
      <t>キョク</t>
    </rPh>
    <rPh sb="127" eb="129">
      <t>ケイエイ</t>
    </rPh>
    <rPh sb="129" eb="131">
      <t>センリャク</t>
    </rPh>
    <rPh sb="133" eb="136">
      <t>グゲンカ</t>
    </rPh>
    <rPh sb="138" eb="141">
      <t>チュウチョウキ</t>
    </rPh>
    <rPh sb="146" eb="148">
      <t>リュウイキ</t>
    </rPh>
    <rPh sb="148" eb="150">
      <t>ゲスイ</t>
    </rPh>
    <rPh sb="150" eb="151">
      <t>ドウ</t>
    </rPh>
    <rPh sb="151" eb="153">
      <t>ジギョウ</t>
    </rPh>
    <rPh sb="154" eb="156">
      <t>ケンゼン</t>
    </rPh>
    <rPh sb="157" eb="159">
      <t>ケイエイ</t>
    </rPh>
    <rPh sb="167" eb="170">
      <t>サイタマケン</t>
    </rPh>
    <rPh sb="170" eb="173">
      <t>ゲスイドウ</t>
    </rPh>
    <rPh sb="173" eb="174">
      <t>キョク</t>
    </rPh>
    <rPh sb="174" eb="176">
      <t>ケイエイ</t>
    </rPh>
    <rPh sb="182" eb="184">
      <t>モクヒョウ</t>
    </rPh>
    <rPh sb="185" eb="186">
      <t>オヨ</t>
    </rPh>
    <rPh sb="189" eb="192">
      <t>サイタマケン</t>
    </rPh>
    <rPh sb="192" eb="195">
      <t>ゲスイドウ</t>
    </rPh>
    <rPh sb="205" eb="207">
      <t>ケイカク</t>
    </rPh>
    <rPh sb="212" eb="213">
      <t>ネン</t>
    </rPh>
    <rPh sb="214" eb="215">
      <t>ガツ</t>
    </rPh>
    <rPh sb="216" eb="218">
      <t>サクテイ</t>
    </rPh>
    <rPh sb="227" eb="229">
      <t>レイワ</t>
    </rPh>
    <rPh sb="229" eb="231">
      <t>ガンネン</t>
    </rPh>
    <rPh sb="231" eb="232">
      <t>ド</t>
    </rPh>
    <rPh sb="234" eb="237">
      <t>コウリツテキ</t>
    </rPh>
    <rPh sb="238" eb="240">
      <t>シッコウ</t>
    </rPh>
    <rPh sb="240" eb="242">
      <t>タイセイ</t>
    </rPh>
    <rPh sb="243" eb="245">
      <t>カクホ</t>
    </rPh>
    <rPh sb="246" eb="249">
      <t>ゲスイドウ</t>
    </rPh>
    <rPh sb="250" eb="253">
      <t>コウイキカ</t>
    </rPh>
    <rPh sb="254" eb="257">
      <t>キョウドウカ</t>
    </rPh>
    <rPh sb="258" eb="259">
      <t>スス</t>
    </rPh>
    <rPh sb="264" eb="265">
      <t>シ</t>
    </rPh>
    <rPh sb="265" eb="266">
      <t>マチ</t>
    </rPh>
    <rPh sb="266" eb="268">
      <t>コウキョウ</t>
    </rPh>
    <rPh sb="268" eb="271">
      <t>ゲスイドウ</t>
    </rPh>
    <rPh sb="272" eb="273">
      <t>タイ</t>
    </rPh>
    <rPh sb="275" eb="278">
      <t>ギジュツテキ</t>
    </rPh>
    <rPh sb="278" eb="280">
      <t>ジョゲン</t>
    </rPh>
    <rPh sb="282" eb="284">
      <t>チジ</t>
    </rPh>
    <rPh sb="285" eb="287">
      <t>ジム</t>
    </rPh>
    <rPh sb="288" eb="291">
      <t>ゲスイドウ</t>
    </rPh>
    <rPh sb="291" eb="292">
      <t>キョク</t>
    </rPh>
    <rPh sb="293" eb="296">
      <t>イチゲンカ</t>
    </rPh>
    <rPh sb="301" eb="303">
      <t>コンゴ</t>
    </rPh>
    <rPh sb="304" eb="306">
      <t>オデイ</t>
    </rPh>
    <rPh sb="306" eb="308">
      <t>ショリ</t>
    </rPh>
    <rPh sb="309" eb="311">
      <t>キョウドウ</t>
    </rPh>
    <rPh sb="311" eb="313">
      <t>ショリ</t>
    </rPh>
    <rPh sb="313" eb="314">
      <t>カ</t>
    </rPh>
    <rPh sb="315" eb="317">
      <t>ノウギョウ</t>
    </rPh>
    <rPh sb="317" eb="319">
      <t>シュウラク</t>
    </rPh>
    <rPh sb="319" eb="321">
      <t>ハイスイ</t>
    </rPh>
    <rPh sb="321" eb="323">
      <t>シセツ</t>
    </rPh>
    <rPh sb="324" eb="325">
      <t>ト</t>
    </rPh>
    <rPh sb="325" eb="326">
      <t>コ</t>
    </rPh>
    <rPh sb="326" eb="327">
      <t>トウ</t>
    </rPh>
    <rPh sb="328" eb="331">
      <t>コウイキテキ</t>
    </rPh>
    <rPh sb="332" eb="334">
      <t>トリクミ</t>
    </rPh>
    <rPh sb="338" eb="340">
      <t>ゲスイ</t>
    </rPh>
    <rPh sb="340" eb="342">
      <t>オデイ</t>
    </rPh>
    <rPh sb="355" eb="357">
      <t>カツヨウ</t>
    </rPh>
    <rPh sb="358" eb="360">
      <t>ハイネツ</t>
    </rPh>
    <rPh sb="360" eb="362">
      <t>リヨウ</t>
    </rPh>
    <rPh sb="364" eb="367">
      <t>ゲスイドウ</t>
    </rPh>
    <rPh sb="367" eb="369">
      <t>シゲン</t>
    </rPh>
    <rPh sb="370" eb="372">
      <t>ユウコウ</t>
    </rPh>
    <rPh sb="372" eb="374">
      <t>カツヨウ</t>
    </rPh>
    <rPh sb="375" eb="378">
      <t>オンダンカ</t>
    </rPh>
    <rPh sb="378" eb="380">
      <t>ジギョウ</t>
    </rPh>
    <rPh sb="380" eb="382">
      <t>タイサク</t>
    </rPh>
    <rPh sb="382" eb="383">
      <t>トウ</t>
    </rPh>
    <rPh sb="384" eb="385">
      <t>ツウ</t>
    </rPh>
    <rPh sb="387" eb="388">
      <t>アラ</t>
    </rPh>
    <rPh sb="390" eb="392">
      <t>ジギョウ</t>
    </rPh>
    <rPh sb="392" eb="394">
      <t>カンキョウ</t>
    </rPh>
    <rPh sb="395" eb="397">
      <t>ヘンカ</t>
    </rPh>
    <rPh sb="399" eb="402">
      <t>セッキョクテキ</t>
    </rPh>
    <rPh sb="403" eb="405">
      <t>タイオウ</t>
    </rPh>
    <rPh sb="412" eb="413">
      <t>ヒ</t>
    </rPh>
    <rPh sb="414" eb="415">
      <t>ツヅ</t>
    </rPh>
    <rPh sb="416" eb="421">
      <t>ヒヨウタイコウカ</t>
    </rPh>
    <rPh sb="422" eb="424">
      <t>ミキワ</t>
    </rPh>
    <rPh sb="428" eb="430">
      <t>テキセイ</t>
    </rPh>
    <rPh sb="431" eb="433">
      <t>ジギョウ</t>
    </rPh>
    <rPh sb="433" eb="435">
      <t>ウンエイ</t>
    </rPh>
    <rPh sb="451" eb="452">
      <t>ソク</t>
    </rPh>
    <rPh sb="453" eb="455">
      <t>ケイエイ</t>
    </rPh>
    <rPh sb="462" eb="464">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</si>
</sst>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7" xfId="0" applyFont="1" applyBorder="1" applyAlignment="1" applyProtection="1">
      <alignment horizontal="left" vertical="top" wrapText="1" shrinkToFit="1"/>
      <protection locked="0"/>
    </xf>
    <xf numFmtId="0" fontId="13" fillId="0" borderId="8" xfId="0" applyFont="1" applyBorder="1" applyAlignment="1" applyProtection="1">
      <alignment horizontal="left" vertical="top" wrapText="1" shrinkToFit="1"/>
      <protection locked="0"/>
    </xf>
    <xf numFmtId="0" fontId="13" fillId="0" borderId="1" xfId="0" applyFont="1" applyBorder="1" applyAlignment="1" applyProtection="1">
      <alignment horizontal="left" vertical="top" wrapText="1" shrinkToFit="1"/>
      <protection locked="0"/>
    </xf>
    <xf numFmtId="0" fontId="13" fillId="0" borderId="9"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pplyProtection="1">
      <alignment horizontal="left" vertical="top" shrinkToFit="1"/>
      <protection locked="0"/>
    </xf>
    <xf numFmtId="0" fontId="15" fillId="0" borderId="7" xfId="0" applyFont="1" applyBorder="1" applyAlignment="1" applyProtection="1">
      <alignment horizontal="left" vertical="top" shrinkToFit="1"/>
      <protection locked="0"/>
    </xf>
    <xf numFmtId="0" fontId="15" fillId="0" borderId="6" xfId="0" applyFont="1" applyBorder="1" applyAlignment="1" applyProtection="1">
      <alignment horizontal="left" vertical="top" shrinkToFit="1"/>
      <protection locked="0"/>
    </xf>
    <xf numFmtId="0" fontId="15" fillId="0" borderId="8" xfId="0" applyFont="1" applyBorder="1" applyAlignment="1" applyProtection="1">
      <alignment horizontal="left" vertical="top" shrinkToFit="1"/>
      <protection locked="0"/>
    </xf>
    <xf numFmtId="0" fontId="15" fillId="0" borderId="1" xfId="0" applyFont="1" applyBorder="1" applyAlignment="1" applyProtection="1">
      <alignment horizontal="left" vertical="top" shrinkToFit="1"/>
      <protection locked="0"/>
    </xf>
    <xf numFmtId="0" fontId="15" fillId="0" borderId="9" xfId="0" applyFont="1" applyBorder="1" applyAlignment="1" applyProtection="1">
      <alignment horizontal="left" vertical="top"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0.02</c:v>
                </c:pt>
                <c:pt idx="1">
                  <c:v>0</c:v>
                </c:pt>
                <c:pt idx="2">
                  <c:v>0</c:v>
                </c:pt>
                <c:pt idx="3" formatCode="#,##0.00;&quot;△&quot;#,##0.00;&quot;-&quot;">
                  <c:v>0.04</c:v>
                </c:pt>
                <c:pt idx="4" formatCode="#,##0.00;&quot;△&quot;#,##0.00;&quot;-&quot;">
                  <c:v>0.1</c:v>
                </c:pt>
              </c:numCache>
            </c:numRef>
          </c:val>
          <c:extLst>
            <c:ext xmlns:c16="http://schemas.microsoft.com/office/drawing/2014/chart" uri="{C3380CC4-5D6E-409C-BE32-E72D297353CC}">
              <c16:uniqueId val="{00000000-06B0-4236-8E7E-669535F04B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06B0-4236-8E7E-669535F04B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60.49</c:v>
                </c:pt>
                <c:pt idx="1">
                  <c:v>61.63</c:v>
                </c:pt>
                <c:pt idx="2">
                  <c:v>61.57</c:v>
                </c:pt>
                <c:pt idx="3">
                  <c:v>63.21</c:v>
                </c:pt>
                <c:pt idx="4">
                  <c:v>62.38</c:v>
                </c:pt>
              </c:numCache>
            </c:numRef>
          </c:val>
          <c:extLst>
            <c:ext xmlns:c16="http://schemas.microsoft.com/office/drawing/2014/chart" uri="{C3380CC4-5D6E-409C-BE32-E72D297353CC}">
              <c16:uniqueId val="{00000000-7BFB-4FD1-BD75-F1009E1FB7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7BFB-4FD1-BD75-F1009E1FB7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95.36</c:v>
                </c:pt>
                <c:pt idx="1">
                  <c:v>95.61</c:v>
                </c:pt>
                <c:pt idx="2">
                  <c:v>95.76</c:v>
                </c:pt>
                <c:pt idx="3">
                  <c:v>96.09</c:v>
                </c:pt>
                <c:pt idx="4">
                  <c:v>96.19</c:v>
                </c:pt>
              </c:numCache>
            </c:numRef>
          </c:val>
          <c:extLst>
            <c:ext xmlns:c16="http://schemas.microsoft.com/office/drawing/2014/chart" uri="{C3380CC4-5D6E-409C-BE32-E72D297353CC}">
              <c16:uniqueId val="{00000000-409C-48CE-B27D-72AF184AEC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409C-48CE-B27D-72AF184AEC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101.17</c:v>
                </c:pt>
                <c:pt idx="1">
                  <c:v>101.97</c:v>
                </c:pt>
                <c:pt idx="2">
                  <c:v>103.46</c:v>
                </c:pt>
                <c:pt idx="3">
                  <c:v>102.55</c:v>
                </c:pt>
                <c:pt idx="4">
                  <c:v>100.94</c:v>
                </c:pt>
              </c:numCache>
            </c:numRef>
          </c:val>
          <c:extLst>
            <c:ext xmlns:c16="http://schemas.microsoft.com/office/drawing/2014/chart" uri="{C3380CC4-5D6E-409C-BE32-E72D297353CC}">
              <c16:uniqueId val="{00000000-7155-4FED-8C39-F8D420020B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101.19</c:v>
                </c:pt>
                <c:pt idx="1">
                  <c:v>103.03</c:v>
                </c:pt>
                <c:pt idx="2">
                  <c:v>103.77</c:v>
                </c:pt>
                <c:pt idx="3">
                  <c:v>102.1</c:v>
                </c:pt>
                <c:pt idx="4">
                  <c:v>98.64</c:v>
                </c:pt>
              </c:numCache>
            </c:numRef>
          </c:val>
          <c:smooth val="0"/>
          <c:extLst>
            <c:ext xmlns:c16="http://schemas.microsoft.com/office/drawing/2014/chart" uri="{C3380CC4-5D6E-409C-BE32-E72D297353CC}">
              <c16:uniqueId val="{00000001-7155-4FED-8C39-F8D420020B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21.27</c:v>
                </c:pt>
                <c:pt idx="1">
                  <c:v>24.07</c:v>
                </c:pt>
                <c:pt idx="2">
                  <c:v>27.52</c:v>
                </c:pt>
                <c:pt idx="3">
                  <c:v>30.96</c:v>
                </c:pt>
                <c:pt idx="4">
                  <c:v>34.06</c:v>
                </c:pt>
              </c:numCache>
            </c:numRef>
          </c:val>
          <c:extLst>
            <c:ext xmlns:c16="http://schemas.microsoft.com/office/drawing/2014/chart" uri="{C3380CC4-5D6E-409C-BE32-E72D297353CC}">
              <c16:uniqueId val="{00000000-1226-49EC-A17D-AFFF47F694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38.700000000000003</c:v>
                </c:pt>
                <c:pt idx="1">
                  <c:v>40.409999999999997</c:v>
                </c:pt>
                <c:pt idx="2">
                  <c:v>42.2</c:v>
                </c:pt>
                <c:pt idx="3">
                  <c:v>44.38</c:v>
                </c:pt>
                <c:pt idx="4">
                  <c:v>48.81</c:v>
                </c:pt>
              </c:numCache>
            </c:numRef>
          </c:val>
          <c:smooth val="0"/>
          <c:extLst>
            <c:ext xmlns:c16="http://schemas.microsoft.com/office/drawing/2014/chart" uri="{C3380CC4-5D6E-409C-BE32-E72D297353CC}">
              <c16:uniqueId val="{00000001-1226-49EC-A17D-AFFF47F694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A-4D86-9FE8-800F1015F4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BA-4D86-9FE8-800F1015F4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AA-462B-A6F8-A5449FB452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9.5</c:v>
                </c:pt>
              </c:numCache>
            </c:numRef>
          </c:val>
          <c:smooth val="0"/>
          <c:extLst>
            <c:ext xmlns:c16="http://schemas.microsoft.com/office/drawing/2014/chart" uri="{C3380CC4-5D6E-409C-BE32-E72D297353CC}">
              <c16:uniqueId val="{00000001-B2AA-462B-A6F8-A5449FB452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99.86</c:v>
                </c:pt>
                <c:pt idx="1">
                  <c:v>115.5</c:v>
                </c:pt>
                <c:pt idx="2">
                  <c:v>128.32</c:v>
                </c:pt>
                <c:pt idx="3">
                  <c:v>129.63999999999999</c:v>
                </c:pt>
                <c:pt idx="4">
                  <c:v>125.52</c:v>
                </c:pt>
              </c:numCache>
            </c:numRef>
          </c:val>
          <c:extLst>
            <c:ext xmlns:c16="http://schemas.microsoft.com/office/drawing/2014/chart" uri="{C3380CC4-5D6E-409C-BE32-E72D297353CC}">
              <c16:uniqueId val="{00000000-2206-4520-8C33-59FF420024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124.27</c:v>
                </c:pt>
                <c:pt idx="1">
                  <c:v>130.33000000000001</c:v>
                </c:pt>
                <c:pt idx="2">
                  <c:v>138.21</c:v>
                </c:pt>
                <c:pt idx="3">
                  <c:v>142.66999999999999</c:v>
                </c:pt>
                <c:pt idx="4">
                  <c:v>95.77</c:v>
                </c:pt>
              </c:numCache>
            </c:numRef>
          </c:val>
          <c:smooth val="0"/>
          <c:extLst>
            <c:ext xmlns:c16="http://schemas.microsoft.com/office/drawing/2014/chart" uri="{C3380CC4-5D6E-409C-BE32-E72D297353CC}">
              <c16:uniqueId val="{00000001-2206-4520-8C33-59FF420024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52.97</c:v>
                </c:pt>
                <c:pt idx="1">
                  <c:v>55.5</c:v>
                </c:pt>
                <c:pt idx="2">
                  <c:v>55.96</c:v>
                </c:pt>
                <c:pt idx="3">
                  <c:v>61.55</c:v>
                </c:pt>
                <c:pt idx="4">
                  <c:v>60.79</c:v>
                </c:pt>
              </c:numCache>
            </c:numRef>
          </c:val>
          <c:extLst>
            <c:ext xmlns:c16="http://schemas.microsoft.com/office/drawing/2014/chart" uri="{C3380CC4-5D6E-409C-BE32-E72D297353CC}">
              <c16:uniqueId val="{00000000-CC97-4A5A-8450-4D4AA13EEA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CC97-4A5A-8450-4D4AA13EEA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7-434C-947B-BB947AA6C6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E7-434C-947B-BB947AA6C6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31.92</c:v>
                </c:pt>
                <c:pt idx="1">
                  <c:v>31.65</c:v>
                </c:pt>
                <c:pt idx="2">
                  <c:v>30.9</c:v>
                </c:pt>
                <c:pt idx="3">
                  <c:v>32.450000000000003</c:v>
                </c:pt>
                <c:pt idx="4">
                  <c:v>33.619999999999997</c:v>
                </c:pt>
              </c:numCache>
            </c:numRef>
          </c:val>
          <c:extLst>
            <c:ext xmlns:c16="http://schemas.microsoft.com/office/drawing/2014/chart" uri="{C3380CC4-5D6E-409C-BE32-E72D297353CC}">
              <c16:uniqueId val="{00000000-A89E-4637-944D-62CD65DE62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A89E-4637-944D-62CD65DE62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Layout" topLeftCell="X58" zoomScale="85" zoomScaleNormal="85" zoomScalePageLayoutView="85"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自治体職員</v>
      </c>
      <c r="AE8" s="49"/>
      <c r="AF8" s="49"/>
      <c r="AG8" s="49"/>
      <c r="AH8" s="49"/>
      <c r="AI8" s="49"/>
      <c r="AJ8" s="49"/>
      <c r="AK8" s="3"/>
      <c r="AL8" s="50">
        <f>データ!S6</f>
        <v>7377288</v>
      </c>
      <c r="AM8" s="50"/>
      <c r="AN8" s="50"/>
      <c r="AO8" s="50"/>
      <c r="AP8" s="50"/>
      <c r="AQ8" s="50"/>
      <c r="AR8" s="50"/>
      <c r="AS8" s="50"/>
      <c r="AT8" s="45">
        <f>データ!T6</f>
        <v>3797.75</v>
      </c>
      <c r="AU8" s="45"/>
      <c r="AV8" s="45"/>
      <c r="AW8" s="45"/>
      <c r="AX8" s="45"/>
      <c r="AY8" s="45"/>
      <c r="AZ8" s="45"/>
      <c r="BA8" s="45"/>
      <c r="BB8" s="45">
        <f>データ!U6</f>
        <v>1942.54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81.709999999999994</v>
      </c>
      <c r="J10" s="45"/>
      <c r="K10" s="45"/>
      <c r="L10" s="45"/>
      <c r="M10" s="45"/>
      <c r="N10" s="45"/>
      <c r="O10" s="45"/>
      <c r="P10" s="45">
        <f>データ!P6</f>
        <v>84.61</v>
      </c>
      <c r="Q10" s="45"/>
      <c r="R10" s="45"/>
      <c r="S10" s="45"/>
      <c r="T10" s="45"/>
      <c r="U10" s="45"/>
      <c r="V10" s="45"/>
      <c r="W10" s="45">
        <f>データ!Q6</f>
        <v>98.57</v>
      </c>
      <c r="X10" s="45"/>
      <c r="Y10" s="45"/>
      <c r="Z10" s="45"/>
      <c r="AA10" s="45"/>
      <c r="AB10" s="45"/>
      <c r="AC10" s="45"/>
      <c r="AD10" s="50">
        <f>データ!R6</f>
        <v>0</v>
      </c>
      <c r="AE10" s="50"/>
      <c r="AF10" s="50"/>
      <c r="AG10" s="50"/>
      <c r="AH10" s="50"/>
      <c r="AI10" s="50"/>
      <c r="AJ10" s="50"/>
      <c r="AK10" s="2"/>
      <c r="AL10" s="50">
        <f>データ!V6</f>
        <v>5488555</v>
      </c>
      <c r="AM10" s="50"/>
      <c r="AN10" s="50"/>
      <c r="AO10" s="50"/>
      <c r="AP10" s="50"/>
      <c r="AQ10" s="50"/>
      <c r="AR10" s="50"/>
      <c r="AS10" s="50"/>
      <c r="AT10" s="45">
        <f>データ!W6</f>
        <v>620.29</v>
      </c>
      <c r="AU10" s="45"/>
      <c r="AV10" s="45"/>
      <c r="AW10" s="45"/>
      <c r="AX10" s="45"/>
      <c r="AY10" s="45"/>
      <c r="AZ10" s="45"/>
      <c r="BA10" s="45"/>
      <c r="BB10" s="45">
        <f>データ!X6</f>
        <v>8848.3700000000008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81"/>
      <c r="BN16" s="81"/>
      <c r="BO16" s="81"/>
      <c r="BP16" s="81"/>
      <c r="BQ16" s="81"/>
      <c r="BR16" s="81"/>
      <c r="BS16" s="81"/>
      <c r="BT16" s="81"/>
      <c r="BU16" s="81"/>
      <c r="BV16" s="81"/>
      <c r="BW16" s="81"/>
      <c r="BX16" s="81"/>
      <c r="BY16" s="81"/>
      <c r="BZ16" s="8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1"/>
      <c r="BN17" s="81"/>
      <c r="BO17" s="81"/>
      <c r="BP17" s="81"/>
      <c r="BQ17" s="81"/>
      <c r="BR17" s="81"/>
      <c r="BS17" s="81"/>
      <c r="BT17" s="81"/>
      <c r="BU17" s="81"/>
      <c r="BV17" s="81"/>
      <c r="BW17" s="81"/>
      <c r="BX17" s="81"/>
      <c r="BY17" s="81"/>
      <c r="BZ17" s="8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1"/>
      <c r="BN18" s="81"/>
      <c r="BO18" s="81"/>
      <c r="BP18" s="81"/>
      <c r="BQ18" s="81"/>
      <c r="BR18" s="81"/>
      <c r="BS18" s="81"/>
      <c r="BT18" s="81"/>
      <c r="BU18" s="81"/>
      <c r="BV18" s="81"/>
      <c r="BW18" s="81"/>
      <c r="BX18" s="81"/>
      <c r="BY18" s="81"/>
      <c r="BZ18" s="8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1"/>
      <c r="BN19" s="81"/>
      <c r="BO19" s="81"/>
      <c r="BP19" s="81"/>
      <c r="BQ19" s="81"/>
      <c r="BR19" s="81"/>
      <c r="BS19" s="81"/>
      <c r="BT19" s="81"/>
      <c r="BU19" s="81"/>
      <c r="BV19" s="81"/>
      <c r="BW19" s="81"/>
      <c r="BX19" s="81"/>
      <c r="BY19" s="81"/>
      <c r="BZ19" s="8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1"/>
      <c r="BN20" s="81"/>
      <c r="BO20" s="81"/>
      <c r="BP20" s="81"/>
      <c r="BQ20" s="81"/>
      <c r="BR20" s="81"/>
      <c r="BS20" s="81"/>
      <c r="BT20" s="81"/>
      <c r="BU20" s="81"/>
      <c r="BV20" s="81"/>
      <c r="BW20" s="81"/>
      <c r="BX20" s="81"/>
      <c r="BY20" s="81"/>
      <c r="BZ20" s="8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1"/>
      <c r="BN21" s="81"/>
      <c r="BO21" s="81"/>
      <c r="BP21" s="81"/>
      <c r="BQ21" s="81"/>
      <c r="BR21" s="81"/>
      <c r="BS21" s="81"/>
      <c r="BT21" s="81"/>
      <c r="BU21" s="81"/>
      <c r="BV21" s="81"/>
      <c r="BW21" s="81"/>
      <c r="BX21" s="81"/>
      <c r="BY21" s="81"/>
      <c r="BZ21" s="8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1"/>
      <c r="BN22" s="81"/>
      <c r="BO22" s="81"/>
      <c r="BP22" s="81"/>
      <c r="BQ22" s="81"/>
      <c r="BR22" s="81"/>
      <c r="BS22" s="81"/>
      <c r="BT22" s="81"/>
      <c r="BU22" s="81"/>
      <c r="BV22" s="81"/>
      <c r="BW22" s="81"/>
      <c r="BX22" s="81"/>
      <c r="BY22" s="81"/>
      <c r="BZ22" s="8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1"/>
      <c r="BN23" s="81"/>
      <c r="BO23" s="81"/>
      <c r="BP23" s="81"/>
      <c r="BQ23" s="81"/>
      <c r="BR23" s="81"/>
      <c r="BS23" s="81"/>
      <c r="BT23" s="81"/>
      <c r="BU23" s="81"/>
      <c r="BV23" s="81"/>
      <c r="BW23" s="81"/>
      <c r="BX23" s="81"/>
      <c r="BY23" s="81"/>
      <c r="BZ23" s="8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1"/>
      <c r="BN24" s="81"/>
      <c r="BO24" s="81"/>
      <c r="BP24" s="81"/>
      <c r="BQ24" s="81"/>
      <c r="BR24" s="81"/>
      <c r="BS24" s="81"/>
      <c r="BT24" s="81"/>
      <c r="BU24" s="81"/>
      <c r="BV24" s="81"/>
      <c r="BW24" s="81"/>
      <c r="BX24" s="81"/>
      <c r="BY24" s="81"/>
      <c r="BZ24" s="8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1"/>
      <c r="BN25" s="81"/>
      <c r="BO25" s="81"/>
      <c r="BP25" s="81"/>
      <c r="BQ25" s="81"/>
      <c r="BR25" s="81"/>
      <c r="BS25" s="81"/>
      <c r="BT25" s="81"/>
      <c r="BU25" s="81"/>
      <c r="BV25" s="81"/>
      <c r="BW25" s="81"/>
      <c r="BX25" s="81"/>
      <c r="BY25" s="81"/>
      <c r="BZ25" s="8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1"/>
      <c r="BN26" s="81"/>
      <c r="BO26" s="81"/>
      <c r="BP26" s="81"/>
      <c r="BQ26" s="81"/>
      <c r="BR26" s="81"/>
      <c r="BS26" s="81"/>
      <c r="BT26" s="81"/>
      <c r="BU26" s="81"/>
      <c r="BV26" s="81"/>
      <c r="BW26" s="81"/>
      <c r="BX26" s="81"/>
      <c r="BY26" s="81"/>
      <c r="BZ26" s="8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1"/>
      <c r="BN27" s="81"/>
      <c r="BO27" s="81"/>
      <c r="BP27" s="81"/>
      <c r="BQ27" s="81"/>
      <c r="BR27" s="81"/>
      <c r="BS27" s="81"/>
      <c r="BT27" s="81"/>
      <c r="BU27" s="81"/>
      <c r="BV27" s="81"/>
      <c r="BW27" s="81"/>
      <c r="BX27" s="81"/>
      <c r="BY27" s="81"/>
      <c r="BZ27" s="8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1"/>
      <c r="BN28" s="81"/>
      <c r="BO28" s="81"/>
      <c r="BP28" s="81"/>
      <c r="BQ28" s="81"/>
      <c r="BR28" s="81"/>
      <c r="BS28" s="81"/>
      <c r="BT28" s="81"/>
      <c r="BU28" s="81"/>
      <c r="BV28" s="81"/>
      <c r="BW28" s="81"/>
      <c r="BX28" s="81"/>
      <c r="BY28" s="81"/>
      <c r="BZ28" s="8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1"/>
      <c r="BN29" s="81"/>
      <c r="BO29" s="81"/>
      <c r="BP29" s="81"/>
      <c r="BQ29" s="81"/>
      <c r="BR29" s="81"/>
      <c r="BS29" s="81"/>
      <c r="BT29" s="81"/>
      <c r="BU29" s="81"/>
      <c r="BV29" s="81"/>
      <c r="BW29" s="81"/>
      <c r="BX29" s="81"/>
      <c r="BY29" s="81"/>
      <c r="BZ29" s="8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1"/>
      <c r="BN30" s="81"/>
      <c r="BO30" s="81"/>
      <c r="BP30" s="81"/>
      <c r="BQ30" s="81"/>
      <c r="BR30" s="81"/>
      <c r="BS30" s="81"/>
      <c r="BT30" s="81"/>
      <c r="BU30" s="81"/>
      <c r="BV30" s="81"/>
      <c r="BW30" s="81"/>
      <c r="BX30" s="81"/>
      <c r="BY30" s="81"/>
      <c r="BZ30" s="8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1"/>
      <c r="BN31" s="81"/>
      <c r="BO31" s="81"/>
      <c r="BP31" s="81"/>
      <c r="BQ31" s="81"/>
      <c r="BR31" s="81"/>
      <c r="BS31" s="81"/>
      <c r="BT31" s="81"/>
      <c r="BU31" s="81"/>
      <c r="BV31" s="81"/>
      <c r="BW31" s="81"/>
      <c r="BX31" s="81"/>
      <c r="BY31" s="81"/>
      <c r="BZ31" s="8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1"/>
      <c r="BN32" s="81"/>
      <c r="BO32" s="81"/>
      <c r="BP32" s="81"/>
      <c r="BQ32" s="81"/>
      <c r="BR32" s="81"/>
      <c r="BS32" s="81"/>
      <c r="BT32" s="81"/>
      <c r="BU32" s="81"/>
      <c r="BV32" s="81"/>
      <c r="BW32" s="81"/>
      <c r="BX32" s="81"/>
      <c r="BY32" s="81"/>
      <c r="BZ32" s="8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1"/>
      <c r="BN33" s="81"/>
      <c r="BO33" s="81"/>
      <c r="BP33" s="81"/>
      <c r="BQ33" s="81"/>
      <c r="BR33" s="81"/>
      <c r="BS33" s="81"/>
      <c r="BT33" s="81"/>
      <c r="BU33" s="81"/>
      <c r="BV33" s="81"/>
      <c r="BW33" s="81"/>
      <c r="BX33" s="81"/>
      <c r="BY33" s="81"/>
      <c r="BZ33" s="8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1"/>
      <c r="BN34" s="81"/>
      <c r="BO34" s="81"/>
      <c r="BP34" s="81"/>
      <c r="BQ34" s="81"/>
      <c r="BR34" s="81"/>
      <c r="BS34" s="81"/>
      <c r="BT34" s="81"/>
      <c r="BU34" s="81"/>
      <c r="BV34" s="81"/>
      <c r="BW34" s="81"/>
      <c r="BX34" s="81"/>
      <c r="BY34" s="81"/>
      <c r="BZ34" s="8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1"/>
      <c r="BN35" s="81"/>
      <c r="BO35" s="81"/>
      <c r="BP35" s="81"/>
      <c r="BQ35" s="81"/>
      <c r="BR35" s="81"/>
      <c r="BS35" s="81"/>
      <c r="BT35" s="81"/>
      <c r="BU35" s="81"/>
      <c r="BV35" s="81"/>
      <c r="BW35" s="81"/>
      <c r="BX35" s="81"/>
      <c r="BY35" s="81"/>
      <c r="BZ35" s="8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1"/>
      <c r="BN36" s="81"/>
      <c r="BO36" s="81"/>
      <c r="BP36" s="81"/>
      <c r="BQ36" s="81"/>
      <c r="BR36" s="81"/>
      <c r="BS36" s="81"/>
      <c r="BT36" s="81"/>
      <c r="BU36" s="81"/>
      <c r="BV36" s="81"/>
      <c r="BW36" s="81"/>
      <c r="BX36" s="81"/>
      <c r="BY36" s="81"/>
      <c r="BZ36" s="8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1"/>
      <c r="BN37" s="81"/>
      <c r="BO37" s="81"/>
      <c r="BP37" s="81"/>
      <c r="BQ37" s="81"/>
      <c r="BR37" s="81"/>
      <c r="BS37" s="81"/>
      <c r="BT37" s="81"/>
      <c r="BU37" s="81"/>
      <c r="BV37" s="81"/>
      <c r="BW37" s="81"/>
      <c r="BX37" s="81"/>
      <c r="BY37" s="81"/>
      <c r="BZ37" s="8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1"/>
      <c r="BN38" s="81"/>
      <c r="BO38" s="81"/>
      <c r="BP38" s="81"/>
      <c r="BQ38" s="81"/>
      <c r="BR38" s="81"/>
      <c r="BS38" s="81"/>
      <c r="BT38" s="81"/>
      <c r="BU38" s="81"/>
      <c r="BV38" s="81"/>
      <c r="BW38" s="81"/>
      <c r="BX38" s="81"/>
      <c r="BY38" s="81"/>
      <c r="BZ38" s="8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1"/>
      <c r="BN39" s="81"/>
      <c r="BO39" s="81"/>
      <c r="BP39" s="81"/>
      <c r="BQ39" s="81"/>
      <c r="BR39" s="81"/>
      <c r="BS39" s="81"/>
      <c r="BT39" s="81"/>
      <c r="BU39" s="81"/>
      <c r="BV39" s="81"/>
      <c r="BW39" s="81"/>
      <c r="BX39" s="81"/>
      <c r="BY39" s="81"/>
      <c r="BZ39" s="8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1"/>
      <c r="BN40" s="81"/>
      <c r="BO40" s="81"/>
      <c r="BP40" s="81"/>
      <c r="BQ40" s="81"/>
      <c r="BR40" s="81"/>
      <c r="BS40" s="81"/>
      <c r="BT40" s="81"/>
      <c r="BU40" s="81"/>
      <c r="BV40" s="81"/>
      <c r="BW40" s="81"/>
      <c r="BX40" s="81"/>
      <c r="BY40" s="81"/>
      <c r="BZ40" s="8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1"/>
      <c r="BN41" s="81"/>
      <c r="BO41" s="81"/>
      <c r="BP41" s="81"/>
      <c r="BQ41" s="81"/>
      <c r="BR41" s="81"/>
      <c r="BS41" s="81"/>
      <c r="BT41" s="81"/>
      <c r="BU41" s="81"/>
      <c r="BV41" s="81"/>
      <c r="BW41" s="81"/>
      <c r="BX41" s="81"/>
      <c r="BY41" s="81"/>
      <c r="BZ41" s="8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1"/>
      <c r="BN42" s="81"/>
      <c r="BO42" s="81"/>
      <c r="BP42" s="81"/>
      <c r="BQ42" s="81"/>
      <c r="BR42" s="81"/>
      <c r="BS42" s="81"/>
      <c r="BT42" s="81"/>
      <c r="BU42" s="81"/>
      <c r="BV42" s="81"/>
      <c r="BW42" s="81"/>
      <c r="BX42" s="81"/>
      <c r="BY42" s="81"/>
      <c r="BZ42" s="8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1"/>
      <c r="BN43" s="81"/>
      <c r="BO43" s="81"/>
      <c r="BP43" s="81"/>
      <c r="BQ43" s="81"/>
      <c r="BR43" s="81"/>
      <c r="BS43" s="81"/>
      <c r="BT43" s="81"/>
      <c r="BU43" s="81"/>
      <c r="BV43" s="81"/>
      <c r="BW43" s="81"/>
      <c r="BX43" s="81"/>
      <c r="BY43" s="81"/>
      <c r="BZ43" s="8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【98.64】</v>
      </c>
      <c r="F85" s="26" t="str">
        <f>データ!AT6</f>
        <v>【9.50】</v>
      </c>
      <c r="G85" s="26" t="str">
        <f>データ!BE6</f>
        <v>【95.77】</v>
      </c>
      <c r="H85" s="26" t="str">
        <f>データ!BP6</f>
        <v>【292.02】</v>
      </c>
      <c r="I85" s="26" t="str">
        <f>データ!CA6</f>
        <v>【0.00】</v>
      </c>
      <c r="J85" s="26" t="str">
        <f>データ!CL6</f>
        <v>【56.10】</v>
      </c>
      <c r="K85" s="26" t="str">
        <f>データ!CW6</f>
        <v>【66.05】</v>
      </c>
      <c r="L85" s="26" t="str">
        <f>データ!DH6</f>
        <v>【92.79】</v>
      </c>
      <c r="M85" s="26" t="str">
        <f>データ!DS6</f>
        <v>【48.81】</v>
      </c>
      <c r="N85" s="26" t="str">
        <f>データ!ED6</f>
        <v>【0.00】</v>
      </c>
      <c r="O85" s="26" t="str">
        <f>データ!EO6</f>
        <v>【0.06】</v>
      </c>
    </row>
  </sheetData>
  <sheetProtection algorithmName="SHA-512" hashValue="TWql9mIlkDiG7/f2CpUkctRbng83qhXqQoQf7cupIlTZFNRgyWpfWKqja8Yuv1l8mFqI2PlwxRTtbZCUys7spA==" saltValue="HjPghMg8E6p8cxfwPmaM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110001</v>
      </c>
      <c r="D6" s="33">
        <f t="shared" si="3"/>
        <v>46</v>
      </c>
      <c r="E6" s="33">
        <f t="shared" si="3"/>
        <v>17</v>
      </c>
      <c r="F6" s="33">
        <f t="shared" si="3"/>
        <v>3</v>
      </c>
      <c r="G6" s="33">
        <f t="shared" si="3"/>
        <v>0</v>
      </c>
      <c r="H6" s="33" t="str">
        <f t="shared" si="3"/>
        <v>埼玉県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81.709999999999994</v>
      </c>
      <c r="P6" s="34">
        <f t="shared" si="3"/>
        <v>84.61</v>
      </c>
      <c r="Q6" s="34">
        <f t="shared" si="3"/>
        <v>98.57</v>
      </c>
      <c r="R6" s="34">
        <f t="shared" si="3"/>
        <v>0</v>
      </c>
      <c r="S6" s="34">
        <f t="shared" si="3"/>
        <v>7377288</v>
      </c>
      <c r="T6" s="34">
        <f t="shared" si="3"/>
        <v>3797.75</v>
      </c>
      <c r="U6" s="34">
        <f t="shared" si="3"/>
        <v>1942.54</v>
      </c>
      <c r="V6" s="34">
        <f t="shared" si="3"/>
        <v>5488555</v>
      </c>
      <c r="W6" s="34">
        <f t="shared" si="3"/>
        <v>620.29</v>
      </c>
      <c r="X6" s="34">
        <f t="shared" si="3"/>
        <v>8848.3700000000008</v>
      </c>
      <c r="Y6" s="35">
        <f>IF(Y7="",NA(),Y7)</f>
        <v>101.17</v>
      </c>
      <c r="Z6" s="35">
        <f t="shared" ref="Z6:AH6" si="4">IF(Z7="",NA(),Z7)</f>
        <v>101.97</v>
      </c>
      <c r="AA6" s="35">
        <f t="shared" si="4"/>
        <v>103.46</v>
      </c>
      <c r="AB6" s="35">
        <f t="shared" si="4"/>
        <v>102.55</v>
      </c>
      <c r="AC6" s="35">
        <f t="shared" si="4"/>
        <v>100.94</v>
      </c>
      <c r="AD6" s="35">
        <f t="shared" si="4"/>
        <v>101.19</v>
      </c>
      <c r="AE6" s="35">
        <f t="shared" si="4"/>
        <v>103.03</v>
      </c>
      <c r="AF6" s="35">
        <f t="shared" si="4"/>
        <v>103.77</v>
      </c>
      <c r="AG6" s="35">
        <f t="shared" si="4"/>
        <v>102.1</v>
      </c>
      <c r="AH6" s="35">
        <f t="shared" si="4"/>
        <v>98.64</v>
      </c>
      <c r="AI6" s="34" t="str">
        <f>IF(AI7="","",IF(AI7="-","【-】","【"&amp;SUBSTITUTE(TEXT(AI7,"#,##0.00"),"-","△")&amp;"】"))</f>
        <v>【98.64】</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5">
        <f t="shared" si="5"/>
        <v>9.5</v>
      </c>
      <c r="AT6" s="34" t="str">
        <f>IF(AT7="","",IF(AT7="-","【-】","【"&amp;SUBSTITUTE(TEXT(AT7,"#,##0.00"),"-","△")&amp;"】"))</f>
        <v>【9.50】</v>
      </c>
      <c r="AU6" s="35">
        <f>IF(AU7="",NA(),AU7)</f>
        <v>99.86</v>
      </c>
      <c r="AV6" s="35">
        <f t="shared" ref="AV6:BD6" si="6">IF(AV7="",NA(),AV7)</f>
        <v>115.5</v>
      </c>
      <c r="AW6" s="35">
        <f t="shared" si="6"/>
        <v>128.32</v>
      </c>
      <c r="AX6" s="35">
        <f t="shared" si="6"/>
        <v>129.63999999999999</v>
      </c>
      <c r="AY6" s="35">
        <f t="shared" si="6"/>
        <v>125.52</v>
      </c>
      <c r="AZ6" s="35">
        <f t="shared" si="6"/>
        <v>124.27</v>
      </c>
      <c r="BA6" s="35">
        <f t="shared" si="6"/>
        <v>130.33000000000001</v>
      </c>
      <c r="BB6" s="35">
        <f t="shared" si="6"/>
        <v>138.21</v>
      </c>
      <c r="BC6" s="35">
        <f t="shared" si="6"/>
        <v>142.66999999999999</v>
      </c>
      <c r="BD6" s="35">
        <f t="shared" si="6"/>
        <v>95.77</v>
      </c>
      <c r="BE6" s="34" t="str">
        <f>IF(BE7="","",IF(BE7="-","【-】","【"&amp;SUBSTITUTE(TEXT(BE7,"#,##0.00"),"-","△")&amp;"】"))</f>
        <v>【95.77】</v>
      </c>
      <c r="BF6" s="35">
        <f>IF(BF7="",NA(),BF7)</f>
        <v>52.97</v>
      </c>
      <c r="BG6" s="35">
        <f t="shared" ref="BG6:BO6" si="7">IF(BG7="",NA(),BG7)</f>
        <v>55.5</v>
      </c>
      <c r="BH6" s="35">
        <f t="shared" si="7"/>
        <v>55.96</v>
      </c>
      <c r="BI6" s="35">
        <f t="shared" si="7"/>
        <v>61.55</v>
      </c>
      <c r="BJ6" s="35">
        <f t="shared" si="7"/>
        <v>60.79</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31.92</v>
      </c>
      <c r="CC6" s="35">
        <f t="shared" ref="CC6:CK6" si="9">IF(CC7="",NA(),CC7)</f>
        <v>31.65</v>
      </c>
      <c r="CD6" s="35">
        <f t="shared" si="9"/>
        <v>30.9</v>
      </c>
      <c r="CE6" s="35">
        <f t="shared" si="9"/>
        <v>32.450000000000003</v>
      </c>
      <c r="CF6" s="35">
        <f t="shared" si="9"/>
        <v>33.619999999999997</v>
      </c>
      <c r="CG6" s="35">
        <f t="shared" si="9"/>
        <v>66.680000000000007</v>
      </c>
      <c r="CH6" s="35">
        <f t="shared" si="9"/>
        <v>60.18</v>
      </c>
      <c r="CI6" s="35">
        <f t="shared" si="9"/>
        <v>58.19</v>
      </c>
      <c r="CJ6" s="35">
        <f t="shared" si="9"/>
        <v>56.65</v>
      </c>
      <c r="CK6" s="35">
        <f t="shared" si="9"/>
        <v>55.61</v>
      </c>
      <c r="CL6" s="34" t="str">
        <f>IF(CL7="","",IF(CL7="-","【-】","【"&amp;SUBSTITUTE(TEXT(CL7,"#,##0.00"),"-","△")&amp;"】"))</f>
        <v>【56.10】</v>
      </c>
      <c r="CM6" s="35">
        <f>IF(CM7="",NA(),CM7)</f>
        <v>60.49</v>
      </c>
      <c r="CN6" s="35">
        <f t="shared" ref="CN6:CV6" si="10">IF(CN7="",NA(),CN7)</f>
        <v>61.63</v>
      </c>
      <c r="CO6" s="35">
        <f t="shared" si="10"/>
        <v>61.57</v>
      </c>
      <c r="CP6" s="35">
        <f t="shared" si="10"/>
        <v>63.21</v>
      </c>
      <c r="CQ6" s="35">
        <f t="shared" si="10"/>
        <v>62.38</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95.36</v>
      </c>
      <c r="CY6" s="35">
        <f t="shared" ref="CY6:DG6" si="11">IF(CY7="",NA(),CY7)</f>
        <v>95.61</v>
      </c>
      <c r="CZ6" s="35">
        <f t="shared" si="11"/>
        <v>95.76</v>
      </c>
      <c r="DA6" s="35">
        <f t="shared" si="11"/>
        <v>96.09</v>
      </c>
      <c r="DB6" s="35">
        <f t="shared" si="11"/>
        <v>96.19</v>
      </c>
      <c r="DC6" s="35">
        <f t="shared" si="11"/>
        <v>92.69</v>
      </c>
      <c r="DD6" s="35">
        <f t="shared" si="11"/>
        <v>92.96</v>
      </c>
      <c r="DE6" s="35">
        <f t="shared" si="11"/>
        <v>92.8</v>
      </c>
      <c r="DF6" s="35">
        <f t="shared" si="11"/>
        <v>92.64</v>
      </c>
      <c r="DG6" s="35">
        <f t="shared" si="11"/>
        <v>92.98</v>
      </c>
      <c r="DH6" s="34" t="str">
        <f>IF(DH7="","",IF(DH7="-","【-】","【"&amp;SUBSTITUTE(TEXT(DH7,"#,##0.00"),"-","△")&amp;"】"))</f>
        <v>【92.79】</v>
      </c>
      <c r="DI6" s="35">
        <f>IF(DI7="",NA(),DI7)</f>
        <v>21.27</v>
      </c>
      <c r="DJ6" s="35">
        <f t="shared" ref="DJ6:DR6" si="12">IF(DJ7="",NA(),DJ7)</f>
        <v>24.07</v>
      </c>
      <c r="DK6" s="35">
        <f t="shared" si="12"/>
        <v>27.52</v>
      </c>
      <c r="DL6" s="35">
        <f t="shared" si="12"/>
        <v>30.96</v>
      </c>
      <c r="DM6" s="35">
        <f t="shared" si="12"/>
        <v>34.06</v>
      </c>
      <c r="DN6" s="35">
        <f t="shared" si="12"/>
        <v>38.700000000000003</v>
      </c>
      <c r="DO6" s="35">
        <f t="shared" si="12"/>
        <v>40.409999999999997</v>
      </c>
      <c r="DP6" s="35">
        <f t="shared" si="12"/>
        <v>42.2</v>
      </c>
      <c r="DQ6" s="35">
        <f t="shared" si="12"/>
        <v>44.38</v>
      </c>
      <c r="DR6" s="35">
        <f t="shared" si="12"/>
        <v>48.81</v>
      </c>
      <c r="DS6" s="34" t="str">
        <f>IF(DS7="","",IF(DS7="-","【-】","【"&amp;SUBSTITUTE(TEXT(DS7,"#,##0.00"),"-","△")&amp;"】"))</f>
        <v>【48.81】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0.02</v>
      </c>
      <c r="EF6" s="34">
        <f t="shared" ref="EF6:EN6" si="14">IF(EF7="",NA(),EF7)</f>
        <v>0</v>
      </c>
      <c r="EG6" s="34">
        <f t="shared" si="14"/>
        <v>0</v>
      </c>
      <c r="EH6" s="35">
        <f t="shared" si="14"/>
        <v>0.04</v>
      </c>
      <c r="EI6" s="35">
        <f t="shared" si="14"/>
        <v>0.1</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8" s="36" customFormat="1" x14ac:dyDescent="0.15">
      <c r="A7" s="28"/>
      <c r="B7" s="37">
        <v>2018</v>
      </c>
      <c r="C7" s="37">
        <v>110001</v>
      </c>
      <c r="D7" s="37">
        <v>46</v>
      </c>
      <c r="E7" s="37">
        <v>17</v>
      </c>
      <c r="F7" s="37">
        <v>3</v>
      </c>
      <c r="G7" s="37">
        <v>0</v>
      </c>
      <c r="H7" s="37" t="s">
        <v>96</v>
      </c>
      <c r="I7" s="37" t="s">
        <v>97</v>
      </c>
      <c r="J7" s="37" t="s">
        <v>98</v>
      </c>
      <c r="K7" s="37" t="s">
        <v>99</v>
      </c>
      <c r="L7" s="37" t="s">
        <v>100</v>
      </c>
      <c r="M7" s="37" t="s">
        <v>101</v>
      </c>
      <c r="N7" s="38" t="s">
        <v>102</v>
      </c>
      <c r="O7" s="38">
        <v>81.709999999999994</v>
      </c>
      <c r="P7" s="38">
        <v>84.61</v>
      </c>
      <c r="Q7" s="38">
        <v>98.57</v>
      </c>
      <c r="R7" s="38">
        <v>0</v>
      </c>
      <c r="S7" s="38">
        <v>7377288</v>
      </c>
      <c r="T7" s="38">
        <v>3797.75</v>
      </c>
      <c r="U7" s="38">
        <v>1942.54</v>
      </c>
      <c r="V7" s="38">
        <v>5488555</v>
      </c>
      <c r="W7" s="38">
        <v>620.29</v>
      </c>
      <c r="X7" s="38">
        <v>8848.3700000000008</v>
      </c>
      <c r="Y7" s="38">
        <v>101.17</v>
      </c>
      <c r="Z7" s="38">
        <v>101.97</v>
      </c>
      <c r="AA7" s="38">
        <v>103.46</v>
      </c>
      <c r="AB7" s="38">
        <v>102.55</v>
      </c>
      <c r="AC7" s="38">
        <v>100.94</v>
      </c>
      <c r="AD7" s="38">
        <v>101.19</v>
      </c>
      <c r="AE7" s="38">
        <v>103.03</v>
      </c>
      <c r="AF7" s="38">
        <v>103.77</v>
      </c>
      <c r="AG7" s="38">
        <v>102.1</v>
      </c>
      <c r="AH7" s="38">
        <v>98.64</v>
      </c>
      <c r="AI7" s="38">
        <v>98.64</v>
      </c>
      <c r="AJ7" s="38">
        <v>0</v>
      </c>
      <c r="AK7" s="38">
        <v>0</v>
      </c>
      <c r="AL7" s="38">
        <v>0</v>
      </c>
      <c r="AM7" s="38">
        <v>0</v>
      </c>
      <c r="AN7" s="38">
        <v>0</v>
      </c>
      <c r="AO7" s="38">
        <v>0</v>
      </c>
      <c r="AP7" s="38">
        <v>0</v>
      </c>
      <c r="AQ7" s="38">
        <v>0</v>
      </c>
      <c r="AR7" s="38">
        <v>0</v>
      </c>
      <c r="AS7" s="38">
        <v>9.5</v>
      </c>
      <c r="AT7" s="38">
        <v>9.5</v>
      </c>
      <c r="AU7" s="38">
        <v>99.86</v>
      </c>
      <c r="AV7" s="38">
        <v>115.5</v>
      </c>
      <c r="AW7" s="38">
        <v>128.32</v>
      </c>
      <c r="AX7" s="38">
        <v>129.63999999999999</v>
      </c>
      <c r="AY7" s="38">
        <v>125.52</v>
      </c>
      <c r="AZ7" s="38">
        <v>124.27</v>
      </c>
      <c r="BA7" s="38">
        <v>130.33000000000001</v>
      </c>
      <c r="BB7" s="38">
        <v>138.21</v>
      </c>
      <c r="BC7" s="38">
        <v>142.66999999999999</v>
      </c>
      <c r="BD7" s="38">
        <v>95.77</v>
      </c>
      <c r="BE7" s="38">
        <v>95.77</v>
      </c>
      <c r="BF7" s="38">
        <v>52.97</v>
      </c>
      <c r="BG7" s="38">
        <v>55.5</v>
      </c>
      <c r="BH7" s="38">
        <v>55.96</v>
      </c>
      <c r="BI7" s="38">
        <v>61.55</v>
      </c>
      <c r="BJ7" s="38">
        <v>60.79</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31.92</v>
      </c>
      <c r="CC7" s="38">
        <v>31.65</v>
      </c>
      <c r="CD7" s="38">
        <v>30.9</v>
      </c>
      <c r="CE7" s="38">
        <v>32.450000000000003</v>
      </c>
      <c r="CF7" s="38">
        <v>33.619999999999997</v>
      </c>
      <c r="CG7" s="38">
        <v>66.680000000000007</v>
      </c>
      <c r="CH7" s="38">
        <v>60.18</v>
      </c>
      <c r="CI7" s="38">
        <v>58.19</v>
      </c>
      <c r="CJ7" s="38">
        <v>56.65</v>
      </c>
      <c r="CK7" s="38">
        <v>55.61</v>
      </c>
      <c r="CL7" s="38">
        <v>56.1</v>
      </c>
      <c r="CM7" s="38">
        <v>60.49</v>
      </c>
      <c r="CN7" s="38">
        <v>61.63</v>
      </c>
      <c r="CO7" s="38">
        <v>61.57</v>
      </c>
      <c r="CP7" s="38">
        <v>63.21</v>
      </c>
      <c r="CQ7" s="38">
        <v>62.38</v>
      </c>
      <c r="CR7" s="38">
        <v>64.930000000000007</v>
      </c>
      <c r="CS7" s="38">
        <v>66.02</v>
      </c>
      <c r="CT7" s="38">
        <v>65.900000000000006</v>
      </c>
      <c r="CU7" s="38">
        <v>65.33</v>
      </c>
      <c r="CV7" s="38">
        <v>66.11</v>
      </c>
      <c r="CW7" s="38">
        <v>66.05</v>
      </c>
      <c r="CX7" s="38">
        <v>95.36</v>
      </c>
      <c r="CY7" s="38">
        <v>95.61</v>
      </c>
      <c r="CZ7" s="38">
        <v>95.76</v>
      </c>
      <c r="DA7" s="38">
        <v>96.09</v>
      </c>
      <c r="DB7" s="38">
        <v>96.19</v>
      </c>
      <c r="DC7" s="38">
        <v>92.69</v>
      </c>
      <c r="DD7" s="38">
        <v>92.96</v>
      </c>
      <c r="DE7" s="38">
        <v>92.8</v>
      </c>
      <c r="DF7" s="38">
        <v>92.64</v>
      </c>
      <c r="DG7" s="38">
        <v>92.98</v>
      </c>
      <c r="DH7" s="38">
        <v>92.79</v>
      </c>
      <c r="DI7" s="38">
        <v>21.27</v>
      </c>
      <c r="DJ7" s="38">
        <v>24.07</v>
      </c>
      <c r="DK7" s="38">
        <v>27.52</v>
      </c>
      <c r="DL7" s="38">
        <v>30.96</v>
      </c>
      <c r="DM7" s="38">
        <v>34.06</v>
      </c>
      <c r="DN7" s="38">
        <v>38.700000000000003</v>
      </c>
      <c r="DO7" s="38">
        <v>40.409999999999997</v>
      </c>
      <c r="DP7" s="38">
        <v>42.2</v>
      </c>
      <c r="DQ7" s="38">
        <v>44.38</v>
      </c>
      <c r="DR7" s="38">
        <v>48.81</v>
      </c>
      <c r="DS7" s="38">
        <v>48.81</v>
      </c>
      <c r="DT7" s="38">
        <v>0</v>
      </c>
      <c r="DU7" s="38">
        <v>0</v>
      </c>
      <c r="DV7" s="38">
        <v>0</v>
      </c>
      <c r="DW7" s="38">
        <v>0</v>
      </c>
      <c r="DX7" s="38">
        <v>0</v>
      </c>
      <c r="DY7" s="38">
        <v>0</v>
      </c>
      <c r="DZ7" s="38">
        <v>0</v>
      </c>
      <c r="EA7" s="38">
        <v>0</v>
      </c>
      <c r="EB7" s="38">
        <v>0</v>
      </c>
      <c r="EC7" s="38">
        <v>0</v>
      </c>
      <c r="ED7" s="38">
        <v>0</v>
      </c>
      <c r="EE7" s="38">
        <v>0.02</v>
      </c>
      <c r="EF7" s="38">
        <v>0</v>
      </c>
      <c r="EG7" s="38">
        <v>0</v>
      </c>
      <c r="EH7" s="38">
        <v>0.04</v>
      </c>
      <c r="EI7" s="38">
        <v>0.1</v>
      </c>
      <c r="EJ7" s="38">
        <v>0.12</v>
      </c>
      <c r="EK7" s="38">
        <v>7.0000000000000007E-2</v>
      </c>
      <c r="EL7" s="38">
        <v>7.0000000000000007E-2</v>
      </c>
      <c r="EM7" s="38">
        <v>0.17</v>
      </c>
      <c r="EN7" s="38">
        <v>0.05</v>
      </c>
      <c r="EO7" s="38">
        <v>0.06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2020-01-30T02:48:38Z</cp:lastPrinted>
  <dcterms:created xsi:type="dcterms:W3CDTF">2019-12-05T04:48:18Z</dcterms:created>
  <dcterms:modified xsi:type="dcterms:W3CDTF">2020-01-30T05:24:19Z</dcterms:modified>
  <cp:category/>
</cp:coreProperties>
</file>