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80　公営企業会計移行担当\04経営比較分析\H30決算\"/>
    </mc:Choice>
  </mc:AlternateContent>
  <workbookProtection workbookAlgorithmName="SHA-512" workbookHashValue="RymKNVSJjNr1dIuDsteoSDLNMnsStn83m/iyy4nMJkzPk57YL4tjSfp0mJa+rENHuY2CF7Cl46YLwYYbO5l8ZA==" workbookSaltValue="AKaEVAIP8+JPBiXLw9ig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<sst xmlns="http://schemas.openxmlformats.org/spreadsheetml/2006/main" count="228" uniqueCount="115">
  <si>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</si>
  <si>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</si>
  <si>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</si>
  <si>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</si>
  <si>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</si>
  <si>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</si>
  <si>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</si>
  <si>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</si>
  <si>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</si>
  <si>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</si>
  <si>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</si>
  <si>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</si>
  <si>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</si>
  <si>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</si>
  <si>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</si>
  <si>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</si>
  <si>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</si>
  <si>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</si>
  <si>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</si>
  <si>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</si>
  <si>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</si>
  <si>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</si>
  <si>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</si>
  <si>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</si>
  <si>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</si>
  <si>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</si>
  <si>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</si>
  <si>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</si>
  <si>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</si>
  <si>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</si>
  <si>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</si>
  <si>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</si>
  <si>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</si>
  <si>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</si>
  <si>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</si>
  <si>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</si>
  <si>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</si>
  <si>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</si>
  <si>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</si>
  <si>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</si>
  <si>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</si>
  <si>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</si>
  <si>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</si>
  <si>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</si>
  <si>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</si>
  <si>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</si>
  <si>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</si>
  <si>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</si>
  <si>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</si>
  <si>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</si>
  <si>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</si>
  <si>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</si>
  <si>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</si>
  <si>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</si>
  <si>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</si>
  <si>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</si>
  <si>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</si>
  <si>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</si>
  <si>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</si>
  <si>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</si>
  <si>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</si>
  <si>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</si>
  <si>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</si>
  <si>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</si>
  <si>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</si>
  <si>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</si>
  <si>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</si>
  <si>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</si>
  <si>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</si>
  <si>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</si>
  <si>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</si>
  <si>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</si>
  <si>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</si>
  <si>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</si>
  <si>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</si>
  <si>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</si>
  <si>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</si>
  <si>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</si>
  <si>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</si>
  <si>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</si>
  <si>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</si>
  <si>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</si>
  <si>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</si>
  <si>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</si>
  <si>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</si>
  <si>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</si>
  <si>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</si>
  <si>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</si>
  <si>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</si>
  <si>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</si>
  <si>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</si>
  <si>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</si>
  <si>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</si>
  <si>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</si>
  <si>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</si>
  <si>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</si>
  <si>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</si>
  <si>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</si>
  <si>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</si>
  <si>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</si>
  <si>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</si>
  <si>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</si>
  <si>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</si>
  <si>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</si>
  <si>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</si>
  <si>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</si>
  <si>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</si>
  <si>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</si>
  <si>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</si>
  <si>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</si>
  <si>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</si>
  <si>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</si>
  <si>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管渠改善率
　本県流域下水道は供用開始から35年程度が経過したところで、本格的な老朽化はまだ始まっていないが、Ｈ16に中越大震災で被災して以来、地震対策として、順次、管渠更生等を行い、管渠の耐震補強を進めている。
　今後は、老朽化による更新費の増大を見据え、下水道ストックマネジメント計画に基づく適切な維持管理により管渠の延命化を図り、コスト縮減に努める必要がある。</t>
    <phoneticPr fontId="4"/>
  </si>
  <si>
    <t>　本県では、流域下水道施設維持管理計画を踏まえて、
・定期的な調査・点検の実施
・現在の施設状態の評価
・下水道ストックマネジメント計画の策定
・長寿命化計画の実施
を行い、各施設のライフサイクルコスト（LCC）の縮減と事業の平準化を図ることとしている。
　今後は、公営企業会計への移行（Ｒ２予定）を踏まえながら、中長期的な基本計画である経営戦略を策定し、計画的な更新投資及び維持管理により施設の安全性・信頼性を確保するとともに、経営基盤の強化に努めていきたい。</t>
    <rPh sb="20" eb="21">
      <t>フ</t>
    </rPh>
    <rPh sb="53" eb="56">
      <t>ゲスイドウ</t>
    </rPh>
    <rPh sb="66" eb="68">
      <t>ケイカク</t>
    </rPh>
    <rPh sb="69" eb="71">
      <t>サクテイ</t>
    </rPh>
    <rPh sb="80" eb="82">
      <t>ジッシ</t>
    </rPh>
    <phoneticPr fontId="4"/>
  </si>
  <si>
    <t xml:space="preserve">①　収益的収支比率
　実際は、借換債や資本費平準化債によって償還額を平準化しているため、それらを加味した比率は常に90％前後で安定し、Ｈ30は89.3％となるなど、費用のほとんどを収益で賄えている。
　今後も負担金の適正化に向けて市町村と協議するなど、安定した収入の確保を図る必要がある。
④　企業債残高対事業規模比率
　Ｈ29から資本費の増収により、計算上、地方債残高の自己負担額が増え、指標が上昇している。引き続き、投資計画に基づき適切な施設整備を行い、受益者負担に基づく適正な負担金単価を設定していく。
⑥　汚水処理原価
　Ｈ30は、大規模点検が重なったことによる維持管理費の増加により、類似団体と同水準となった。今後とも適切な維持管理水準を継続していく。
⑦　施設利用率
　60％台で類似団体と同程度である。晴天時一日最大処理水量でも安定処理を行う必要があることから、妥当なスペックとしており、今後とも適切な施設規模の維持に努める。
⑧　水洗化率
　着実に伸びているが、類似団体より低い。関連市町村と連携し、接続率向上に努める必要がある。
</t>
    <rPh sb="60" eb="62">
      <t>ゼンゴ</t>
    </rPh>
    <rPh sb="272" eb="275">
      <t>ダイキボ</t>
    </rPh>
    <rPh sb="275" eb="277">
      <t>テンケン</t>
    </rPh>
    <rPh sb="278" eb="279">
      <t>カサ</t>
    </rPh>
    <rPh sb="287" eb="289">
      <t>イジ</t>
    </rPh>
    <rPh sb="289" eb="292">
      <t>カンリヒ</t>
    </rPh>
    <rPh sb="293" eb="295">
      <t>ゾウカ</t>
    </rPh>
    <rPh sb="304" eb="307">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</si>
</sst>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1</c:v>
                </c:pt>
                <c:pt idx="1">
                  <c:v>0.73</c:v>
                </c:pt>
                <c:pt idx="2">
                  <c:v>0.19</c:v>
                </c:pt>
                <c:pt idx="3">
                  <c:v>0.18</c:v>
                </c:pt>
                <c:pt idx="4">
                  <c:v>0.21</c:v>
                </c:pt>
              </c:numCache>
            </c:numRef>
          </c:val>
          <c:extLst>
            <c:ext xmlns:c16="http://schemas.microsoft.com/office/drawing/2014/chart" uri="{C3380CC4-5D6E-409C-BE32-E72D297353CC}">
              <c16:uniqueId val="{00000000-9470-40EB-A975-9433E01451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9470-40EB-A975-9433E01451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63.01</c:v>
                </c:pt>
                <c:pt idx="1">
                  <c:v>63.71</c:v>
                </c:pt>
                <c:pt idx="2">
                  <c:v>65.52</c:v>
                </c:pt>
                <c:pt idx="3">
                  <c:v>67.7</c:v>
                </c:pt>
                <c:pt idx="4">
                  <c:v>66.55</c:v>
                </c:pt>
              </c:numCache>
            </c:numRef>
          </c:val>
          <c:extLst>
            <c:ext xmlns:c16="http://schemas.microsoft.com/office/drawing/2014/chart" uri="{C3380CC4-5D6E-409C-BE32-E72D297353CC}">
              <c16:uniqueId val="{00000000-11B1-4C29-894E-1C7C3CEF80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11B1-4C29-894E-1C7C3CEF80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84.35</c:v>
                </c:pt>
                <c:pt idx="1">
                  <c:v>84.82</c:v>
                </c:pt>
                <c:pt idx="2">
                  <c:v>84.98</c:v>
                </c:pt>
                <c:pt idx="3">
                  <c:v>85.5</c:v>
                </c:pt>
                <c:pt idx="4">
                  <c:v>85.81</c:v>
                </c:pt>
              </c:numCache>
            </c:numRef>
          </c:val>
          <c:extLst>
            <c:ext xmlns:c16="http://schemas.microsoft.com/office/drawing/2014/chart" uri="{C3380CC4-5D6E-409C-BE32-E72D297353CC}">
              <c16:uniqueId val="{00000000-F230-4703-ADB4-CDD0F4DDDB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F230-4703-ADB4-CDD0F4DDDB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88.7</c:v>
                </c:pt>
                <c:pt idx="1">
                  <c:v>82.62</c:v>
                </c:pt>
                <c:pt idx="2">
                  <c:v>78.27</c:v>
                </c:pt>
                <c:pt idx="3">
                  <c:v>79.25</c:v>
                </c:pt>
                <c:pt idx="4">
                  <c:v>75.099999999999994</c:v>
                </c:pt>
              </c:numCache>
            </c:numRef>
          </c:val>
          <c:extLst>
            <c:ext xmlns:c16="http://schemas.microsoft.com/office/drawing/2014/chart" uri="{C3380CC4-5D6E-409C-BE32-E72D297353CC}">
              <c16:uniqueId val="{00000000-BF9F-4AC2-A55F-69F2A7E36F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F-4AC2-A55F-69F2A7E36F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A-46FB-9290-629B82178F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A-46FB-9290-629B82178F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F-4F73-82F2-0D0B33BDC0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F-4F73-82F2-0D0B33BDC0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3-4796-A28C-0C5E20E655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3-4796-A28C-0C5E20E655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4-47CE-A042-ACE255EE34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4-47CE-A042-ACE255EE34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181.49</c:v>
                </c:pt>
                <c:pt idx="1">
                  <c:v>185.43</c:v>
                </c:pt>
                <c:pt idx="2">
                  <c:v>208.77</c:v>
                </c:pt>
                <c:pt idx="3">
                  <c:v>367.61</c:v>
                </c:pt>
                <c:pt idx="4">
                  <c:v>398.07</c:v>
                </c:pt>
              </c:numCache>
            </c:numRef>
          </c:val>
          <c:extLst>
            <c:ext xmlns:c16="http://schemas.microsoft.com/office/drawing/2014/chart" uri="{C3380CC4-5D6E-409C-BE32-E72D297353CC}">
              <c16:uniqueId val="{00000000-206A-4AEB-A457-3BEF787DF8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206A-4AEB-A457-3BEF787DF8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EA-4AB6-A1FB-AEFD2639D7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EA-4AB6-A1FB-AEFD2639D7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54.33</c:v>
                </c:pt>
                <c:pt idx="1">
                  <c:v>53.85</c:v>
                </c:pt>
                <c:pt idx="2">
                  <c:v>53.7</c:v>
                </c:pt>
                <c:pt idx="3">
                  <c:v>51.06</c:v>
                </c:pt>
                <c:pt idx="4">
                  <c:v>56.86</c:v>
                </c:pt>
              </c:numCache>
            </c:numRef>
          </c:val>
          <c:extLst>
            <c:ext xmlns:c16="http://schemas.microsoft.com/office/drawing/2014/chart" uri="{C3380CC4-5D6E-409C-BE32-E72D297353CC}">
              <c16:uniqueId val="{00000000-4D1A-47A0-BCAA-58CB0D89E5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4D1A-47A0-BCAA-58CB0D89E5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2259309</v>
      </c>
      <c r="AM8" s="51"/>
      <c r="AN8" s="51"/>
      <c r="AO8" s="51"/>
      <c r="AP8" s="51"/>
      <c r="AQ8" s="51"/>
      <c r="AR8" s="51"/>
      <c r="AS8" s="51"/>
      <c r="AT8" s="46">
        <f>データ!T6</f>
        <v>12584.23</v>
      </c>
      <c r="AU8" s="46"/>
      <c r="AV8" s="46"/>
      <c r="AW8" s="46"/>
      <c r="AX8" s="46"/>
      <c r="AY8" s="46"/>
      <c r="AZ8" s="46"/>
      <c r="BA8" s="46"/>
      <c r="BB8" s="46">
        <f>データ!U6</f>
        <v>179.53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48.94</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724168</v>
      </c>
      <c r="AM10" s="51"/>
      <c r="AN10" s="51"/>
      <c r="AO10" s="51"/>
      <c r="AP10" s="51"/>
      <c r="AQ10" s="51"/>
      <c r="AR10" s="51"/>
      <c r="AS10" s="51"/>
      <c r="AT10" s="46">
        <f>データ!W6</f>
        <v>202.79</v>
      </c>
      <c r="AU10" s="46"/>
      <c r="AV10" s="46"/>
      <c r="AW10" s="46"/>
      <c r="AX10" s="46"/>
      <c r="AY10" s="46"/>
      <c r="AZ10" s="46"/>
      <c r="BA10" s="46"/>
      <c r="BB10" s="46">
        <f>データ!X6</f>
        <v>3571.02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【292.02】</v>
      </c>
      <c r="I86" s="26" t="str">
        <f>データ!CA6</f>
        <v>【0.00】</v>
      </c>
      <c r="J86" s="26" t="str">
        <f>データ!CL6</f>
        <v>【56.10】</v>
      </c>
      <c r="K86" s="26" t="str">
        <f>データ!CW6</f>
        <v>【66.05】</v>
      </c>
      <c r="L86" s="26" t="str">
        <f>データ!DH6</f>
        <v>【92.79】</v>
      </c>
      <c r="M86" s="26" t="s">
        <v>45</v>
      </c>
      <c r="N86" s="26" t="s">
        <v>45</v>
      </c>
      <c r="O86" s="26" t="str">
        <f>データ!EO6</f>
        <v>【0.06】</v>
      </c>
    </row>
  </sheetData>
  <sheetProtection algorithmName="SHA-512" hashValue="aUPeMNyhmUYtqHL5aFB1pmKlfqIfbnwwKsLfq+WYqIfywA/Kw2Fv0WHwy8fTCdu2W/OVSePudMURCA5wN6qzUw==" saltValue="KxbPGKIz+6xagLicbt23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150002</v>
      </c>
      <c r="D6" s="33">
        <f t="shared" si="3"/>
        <v>47</v>
      </c>
      <c r="E6" s="33">
        <f t="shared" si="3"/>
        <v>17</v>
      </c>
      <c r="F6" s="33">
        <f t="shared" si="3"/>
        <v>3</v>
      </c>
      <c r="G6" s="33">
        <f t="shared" si="3"/>
        <v>0</v>
      </c>
      <c r="H6" s="33" t="str">
        <f t="shared" si="3"/>
        <v>新潟県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48.94</v>
      </c>
      <c r="Q6" s="34">
        <f t="shared" si="3"/>
        <v>100</v>
      </c>
      <c r="R6" s="34">
        <f t="shared" si="3"/>
        <v>0</v>
      </c>
      <c r="S6" s="34">
        <f t="shared" si="3"/>
        <v>2259309</v>
      </c>
      <c r="T6" s="34">
        <f t="shared" si="3"/>
        <v>12584.23</v>
      </c>
      <c r="U6" s="34">
        <f t="shared" si="3"/>
        <v>179.53</v>
      </c>
      <c r="V6" s="34">
        <f t="shared" si="3"/>
        <v>724168</v>
      </c>
      <c r="W6" s="34">
        <f t="shared" si="3"/>
        <v>202.79</v>
      </c>
      <c r="X6" s="34">
        <f t="shared" si="3"/>
        <v>3571.02</v>
      </c>
      <c r="Y6" s="35">
        <f>IF(Y7="",NA(),Y7)</f>
        <v>88.7</v>
      </c>
      <c r="Z6" s="35">
        <f t="shared" ref="Z6:AH6" si="4">IF(Z7="",NA(),Z7)</f>
        <v>82.62</v>
      </c>
      <c r="AA6" s="35">
        <f t="shared" si="4"/>
        <v>78.27</v>
      </c>
      <c r="AB6" s="35">
        <f t="shared" si="4"/>
        <v>79.25</v>
      </c>
      <c r="AC6" s="35">
        <f t="shared" si="4"/>
        <v>75.099999999999994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181.49</v>
      </c>
      <c r="BG6" s="35">
        <f t="shared" ref="BG6:BO6" si="7">IF(BG7="",NA(),BG7)</f>
        <v>185.43</v>
      </c>
      <c r="BH6" s="35">
        <f t="shared" si="7"/>
        <v>208.77</v>
      </c>
      <c r="BI6" s="35">
        <f t="shared" si="7"/>
        <v>367.61</v>
      </c>
      <c r="BJ6" s="35">
        <f t="shared" si="7"/>
        <v>398.07</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54.33</v>
      </c>
      <c r="CC6" s="35">
        <f t="shared" ref="CC6:CK6" si="9">IF(CC7="",NA(),CC7)</f>
        <v>53.85</v>
      </c>
      <c r="CD6" s="35">
        <f t="shared" si="9"/>
        <v>53.7</v>
      </c>
      <c r="CE6" s="35">
        <f t="shared" si="9"/>
        <v>51.06</v>
      </c>
      <c r="CF6" s="35">
        <f t="shared" si="9"/>
        <v>56.86</v>
      </c>
      <c r="CG6" s="35">
        <f t="shared" si="9"/>
        <v>66.680000000000007</v>
      </c>
      <c r="CH6" s="35">
        <f t="shared" si="9"/>
        <v>60.18</v>
      </c>
      <c r="CI6" s="35">
        <f t="shared" si="9"/>
        <v>58.19</v>
      </c>
      <c r="CJ6" s="35">
        <f t="shared" si="9"/>
        <v>56.65</v>
      </c>
      <c r="CK6" s="35">
        <f t="shared" si="9"/>
        <v>55.61</v>
      </c>
      <c r="CL6" s="34" t="str">
        <f>IF(CL7="","",IF(CL7="-","【-】","【"&amp;SUBSTITUTE(TEXT(CL7,"#,##0.00"),"-","△")&amp;"】"))</f>
        <v>【56.10】</v>
      </c>
      <c r="CM6" s="35">
        <f>IF(CM7="",NA(),CM7)</f>
        <v>63.01</v>
      </c>
      <c r="CN6" s="35">
        <f t="shared" ref="CN6:CV6" si="10">IF(CN7="",NA(),CN7)</f>
        <v>63.71</v>
      </c>
      <c r="CO6" s="35">
        <f t="shared" si="10"/>
        <v>65.52</v>
      </c>
      <c r="CP6" s="35">
        <f t="shared" si="10"/>
        <v>67.7</v>
      </c>
      <c r="CQ6" s="35">
        <f t="shared" si="10"/>
        <v>66.55</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84.35</v>
      </c>
      <c r="CY6" s="35">
        <f t="shared" ref="CY6:DG6" si="11">IF(CY7="",NA(),CY7)</f>
        <v>84.82</v>
      </c>
      <c r="CZ6" s="35">
        <f t="shared" si="11"/>
        <v>84.98</v>
      </c>
      <c r="DA6" s="35">
        <f t="shared" si="11"/>
        <v>85.5</v>
      </c>
      <c r="DB6" s="35">
        <f t="shared" si="11"/>
        <v>85.81</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v>
      </c>
      <c r="EF6" s="35">
        <f t="shared" ref="EF6:EN6" si="14">IF(EF7="",NA(),EF7)</f>
        <v>0.73</v>
      </c>
      <c r="EG6" s="35">
        <f t="shared" si="14"/>
        <v>0.19</v>
      </c>
      <c r="EH6" s="35">
        <f t="shared" si="14"/>
        <v>0.18</v>
      </c>
      <c r="EI6" s="35">
        <f t="shared" si="14"/>
        <v>0.21</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150002</v>
      </c>
      <c r="D7" s="37">
        <v>47</v>
      </c>
      <c r="E7" s="37">
        <v>17</v>
      </c>
      <c r="F7" s="37">
        <v>3</v>
      </c>
      <c r="G7" s="37">
        <v>0</v>
      </c>
      <c r="H7" s="37" t="s">
        <v>99</v>
      </c>
      <c r="I7" s="37" t="s">
        <v>100</v>
      </c>
      <c r="J7" s="37" t="s">
        <v>101</v>
      </c>
      <c r="K7" s="37" t="s">
        <v>102</v>
      </c>
      <c r="L7" s="37" t="s">
        <v>103</v>
      </c>
      <c r="M7" s="37" t="s">
        <v>104</v>
      </c>
      <c r="N7" s="38" t="s">
        <v>105</v>
      </c>
      <c r="O7" s="38" t="s">
        <v>106</v>
      </c>
      <c r="P7" s="38">
        <v>48.94</v>
      </c>
      <c r="Q7" s="38">
        <v>100</v>
      </c>
      <c r="R7" s="38">
        <v>0</v>
      </c>
      <c r="S7" s="38">
        <v>2259309</v>
      </c>
      <c r="T7" s="38">
        <v>12584.23</v>
      </c>
      <c r="U7" s="38">
        <v>179.53</v>
      </c>
      <c r="V7" s="38">
        <v>724168</v>
      </c>
      <c r="W7" s="38">
        <v>202.79</v>
      </c>
      <c r="X7" s="38">
        <v>3571.02</v>
      </c>
      <c r="Y7" s="38">
        <v>88.7</v>
      </c>
      <c r="Z7" s="38">
        <v>82.62</v>
      </c>
      <c r="AA7" s="38">
        <v>78.27</v>
      </c>
      <c r="AB7" s="38">
        <v>79.25</v>
      </c>
      <c r="AC7" s="38">
        <v>75.099999999999994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181.49</v>
      </c>
      <c r="BG7" s="38">
        <v>185.43</v>
      </c>
      <c r="BH7" s="42">
        <v>208.77</v>
      </c>
      <c r="BI7" s="38">
        <v>367.61</v>
      </c>
      <c r="BJ7" s="38">
        <v>398.07</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54.33</v>
      </c>
      <c r="CC7" s="38">
        <v>53.85</v>
      </c>
      <c r="CD7" s="38">
        <v>53.7</v>
      </c>
      <c r="CE7" s="38">
        <v>51.06</v>
      </c>
      <c r="CF7" s="38">
        <v>56.86</v>
      </c>
      <c r="CG7" s="38">
        <v>66.680000000000007</v>
      </c>
      <c r="CH7" s="38">
        <v>60.18</v>
      </c>
      <c r="CI7" s="38">
        <v>58.19</v>
      </c>
      <c r="CJ7" s="38">
        <v>56.65</v>
      </c>
      <c r="CK7" s="38">
        <v>55.61</v>
      </c>
      <c r="CL7" s="38">
        <v>56.1</v>
      </c>
      <c r="CM7" s="38">
        <v>63.01</v>
      </c>
      <c r="CN7" s="38">
        <v>63.71</v>
      </c>
      <c r="CO7" s="38">
        <v>65.52</v>
      </c>
      <c r="CP7" s="38">
        <v>67.7</v>
      </c>
      <c r="CQ7" s="38">
        <v>66.55</v>
      </c>
      <c r="CR7" s="38">
        <v>64.930000000000007</v>
      </c>
      <c r="CS7" s="38">
        <v>66.02</v>
      </c>
      <c r="CT7" s="38">
        <v>65.900000000000006</v>
      </c>
      <c r="CU7" s="38">
        <v>65.33</v>
      </c>
      <c r="CV7" s="38">
        <v>66.11</v>
      </c>
      <c r="CW7" s="38">
        <v>66.05</v>
      </c>
      <c r="CX7" s="38">
        <v>84.35</v>
      </c>
      <c r="CY7" s="38">
        <v>84.82</v>
      </c>
      <c r="CZ7" s="38">
        <v>84.98</v>
      </c>
      <c r="DA7" s="38">
        <v>85.5</v>
      </c>
      <c r="DB7" s="38">
        <v>85.81</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1</v>
      </c>
      <c r="EF7" s="38">
        <v>0.73</v>
      </c>
      <c r="EG7" s="38">
        <v>0.19</v>
      </c>
      <c r="EH7" s="38">
        <v>0.18</v>
      </c>
      <c r="EI7" s="38">
        <v>0.21</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2020-01-22T05:17:22Z</cp:lastPrinted>
  <dcterms:created xsi:type="dcterms:W3CDTF">2019-12-05T05:08:39Z</dcterms:created>
  <dcterms:modified xsi:type="dcterms:W3CDTF">2020-01-23T08:38:15Z</dcterms:modified>
  <cp:category/>
</cp:coreProperties>
</file>