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S04n999ds.ain.pref.fukui.jp\s04n999ds$\Ｈフォルダ\事務局フォルダ\公営企業\03 照会・回答\R1\200109【総務省】公営企業に係る経営比較分析表（平成30年度決算）の分析等について\03 総務省提出\"/>
    </mc:Choice>
  </mc:AlternateContent>
  <xr:revisionPtr revIDLastSave="0" documentId="13_ncr:1_{F06992D7-7585-4648-AFB9-0D150D0E388B}" xr6:coauthVersionLast="36" xr6:coauthVersionMax="36" xr10:uidLastSave="{00000000-0000-0000-0000-000000000000}"/>
  <workbookProtection workbookAlgorithmName="SHA-512" workbookHashValue="uduaEFPf3ssb3HvnyG2bttPzjYDc89iEBp73NJiaf5x9baH7a9v9kw3VcyC/VpGlwrybDa4Ze59G+CfICfBZew==" workbookSaltValue="V8Emnn9g3PK7ziaYFwYln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<sst xmlns="http://schemas.openxmlformats.org/spreadsheetml/2006/main" count="228" uniqueCount="116">
  <si>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</si>
  <si>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</si>
  <si>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</si>
  <si>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</si>
  <si>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</si>
  <si>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</si>
  <si>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</si>
  <si>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</si>
  <si>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</si>
  <si>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</si>
  <si>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</si>
  <si>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</si>
  <si>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</si>
  <si>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</si>
  <si>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</si>
  <si>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</si>
  <si>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</si>
  <si>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</si>
  <si>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</si>
  <si>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</si>
  <si>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</si>
  <si>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</si>
  <si>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</si>
  <si>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</si>
  <si>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</si>
  <si>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</si>
  <si>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</si>
  <si>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</si>
  <si>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</si>
  <si>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</si>
  <si>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</si>
  <si>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</si>
  <si>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</si>
  <si>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</si>
  <si>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</si>
  <si>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</si>
  <si>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</si>
  <si>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</si>
  <si>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</si>
  <si>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</si>
  <si>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</si>
  <si>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</si>
  <si>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</si>
  <si>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</si>
  <si>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</si>
  <si>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</si>
  <si>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</si>
  <si>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</si>
  <si>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</si>
  <si>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</si>
  <si>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</si>
  <si>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</si>
  <si>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</si>
  <si>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</si>
  <si>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</si>
  <si>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</si>
  <si>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</si>
  <si>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</si>
  <si>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</si>
  <si>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</si>
  <si>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</si>
  <si>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</si>
  <si>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</si>
  <si>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</si>
  <si>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</si>
  <si>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</si>
  <si>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</si>
  <si>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</si>
  <si>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</si>
  <si>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</si>
  <si>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</si>
  <si>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</si>
  <si>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</si>
  <si>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</si>
  <si>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</si>
  <si>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</si>
  <si>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</si>
  <si>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</si>
  <si>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</si>
  <si>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</si>
  <si>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</si>
  <si>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</si>
  <si>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</si>
  <si>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</si>
  <si>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</si>
  <si>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</si>
  <si>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</si>
  <si>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</si>
  <si>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</si>
  <si>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</si>
  <si>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</si>
  <si>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</si>
  <si>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</si>
  <si>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</si>
  <si>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</si>
  <si>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</si>
  <si>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</si>
  <si>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</si>
  <si>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</si>
  <si>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</si>
  <si>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</si>
  <si>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</si>
  <si>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</si>
  <si>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</si>
  <si>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</si>
  <si>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</si>
  <si>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</si>
  <si>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</si>
  <si>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</si>
  <si>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</si>
  <si>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</si>
  <si>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</si>
  <si>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</si>
  <si>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
　地方債償還金の財源（一般会計繰入金等）が資本的収入に区分され、総収益に含まれないため100％を下回っているが、これを考慮すれば収支は均衡しており、経営状況は健全であると考えている。
④　企業債残高対事業規模比率
　類似団体と比較すると平均値を下回る数値となっており、投資規模は適切であると考えている。
⑥　汚水処理原価
　類似団体と比較するとほぼ同水準となっているものの、修繕費の増加、電気料金の上昇等の要因により近年は微増傾向にあり、今後も維持管理費の削減に努めていく。
⑦　施設利用率
　類似団体と比較すると平均値を上回る数値となっており、処理能力に見合った適正な施設規模であると考えている。
⑧　水洗化率
　類似団体と比較すると平均値を下回る数値となっているものの、経年比較では流域関連市の事業進捗などにより上昇傾向にある。
　今後も、面整備の促進、接続率の向上などを流域関連市に働きかけ、水洗化率の向上に努めていく。</t>
    <rPh sb="95" eb="96">
      <t>カンガ</t>
    </rPh>
    <rPh sb="186" eb="189">
      <t>ドウスイジュン</t>
    </rPh>
    <rPh sb="199" eb="201">
      <t>シュウゼン</t>
    </rPh>
    <rPh sb="201" eb="202">
      <t>ヒ</t>
    </rPh>
    <rPh sb="203" eb="205">
      <t>ゾウカ</t>
    </rPh>
    <rPh sb="206" eb="208">
      <t>デンキ</t>
    </rPh>
    <rPh sb="208" eb="210">
      <t>リョウキン</t>
    </rPh>
    <rPh sb="211" eb="213">
      <t>ジョウショウ</t>
    </rPh>
    <rPh sb="213" eb="214">
      <t>トウ</t>
    </rPh>
    <rPh sb="215" eb="217">
      <t>ヨウイン</t>
    </rPh>
    <rPh sb="220" eb="222">
      <t>キンネン</t>
    </rPh>
    <rPh sb="223" eb="225">
      <t>ビゾウ</t>
    </rPh>
    <rPh sb="225" eb="227">
      <t>ケイコウ</t>
    </rPh>
    <rPh sb="231" eb="233">
      <t>コンゴ</t>
    </rPh>
    <rPh sb="234" eb="236">
      <t>イジ</t>
    </rPh>
    <rPh sb="236" eb="238">
      <t>カンリ</t>
    </rPh>
    <rPh sb="238" eb="239">
      <t>ヒ</t>
    </rPh>
    <rPh sb="240" eb="242">
      <t>サクゲン</t>
    </rPh>
    <rPh sb="243" eb="244">
      <t>ツト</t>
    </rPh>
    <rPh sb="306" eb="307">
      <t>カンガ</t>
    </rPh>
    <phoneticPr fontId="4"/>
  </si>
  <si>
    <t>　本県の流域下水道は、概ね健全で効率的な経営を行っていると判断できる。
　一方で、昭和57年の供用開始から36年が経過しており、老朽化に伴う更新投資の増大、人口減少に伴う料金収入減少の見込みなど、経営環境が厳しさを増すことが想定される。
　このため、ストックマネジメント計画の策定を進めるとともに、令和２年４月の公営企業会計の適用に向け移行準備を進めており、さらなる経営の健全化・効率化に努めていく。</t>
    <rPh sb="149" eb="151">
      <t>レイワ</t>
    </rPh>
    <phoneticPr fontId="4"/>
  </si>
  <si>
    <t>　本県の流域下水道は、昭和57年の供用開始から36年が経過し、部分的に老朽化が進みつつある。
　老朽化による更新投資の増大を見据え、下水道ストックマネジメント計画の策定を進めており、計画的な管渠の延命化・更新を行い、経費の平準化を図る必要がある。
　令和２年度に法適用化することにより、有形固定資産減価償却率、管渠老朽化率の指標と併せて分析を行い投資計画等を検討していく。</t>
    <rPh sb="125" eb="127">
      <t>レイワ</t>
    </rPh>
    <rPh sb="128" eb="130">
      <t>ネンド</t>
    </rPh>
    <rPh sb="131" eb="132">
      <t>ホウ</t>
    </rPh>
    <rPh sb="132" eb="135">
      <t>テキヨウカ</t>
    </rPh>
    <rPh sb="143" eb="145">
      <t>ユウケイ</t>
    </rPh>
    <rPh sb="145" eb="147">
      <t>コテイ</t>
    </rPh>
    <rPh sb="147" eb="149">
      <t>シサン</t>
    </rPh>
    <rPh sb="149" eb="151">
      <t>ゲンカ</t>
    </rPh>
    <rPh sb="151" eb="153">
      <t>ショウキャク</t>
    </rPh>
    <rPh sb="153" eb="154">
      <t>リツ</t>
    </rPh>
    <rPh sb="155" eb="157">
      <t>カンキョ</t>
    </rPh>
    <rPh sb="157" eb="160">
      <t>ロウキュウカ</t>
    </rPh>
    <rPh sb="160" eb="161">
      <t>リツ</t>
    </rPh>
    <rPh sb="162" eb="164">
      <t>シヒョウ</t>
    </rPh>
    <rPh sb="165" eb="166">
      <t>アワ</t>
    </rPh>
    <rPh sb="168" eb="170">
      <t>ブンセキ</t>
    </rPh>
    <rPh sb="171" eb="172">
      <t>オコナ</t>
    </rPh>
    <rPh sb="173" eb="175">
      <t>トウシ</t>
    </rPh>
    <rPh sb="175" eb="177">
      <t>ケイカク</t>
    </rPh>
    <rPh sb="177" eb="178">
      <t>トウ</t>
    </rPh>
    <rPh sb="179" eb="18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</si>
</sst>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50B-4744-AAF0-90AA8F2B44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c:ext xmlns:c16="http://schemas.microsoft.com/office/drawing/2014/chart" uri="{C3380CC4-5D6E-409C-BE32-E72D297353CC}">
              <c16:uniqueId val="{00000001-D50B-4744-AAF0-90AA8F2B44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60.59</c:v>
                </c:pt>
                <c:pt idx="1">
                  <c:v>83.64</c:v>
                </c:pt>
                <c:pt idx="2">
                  <c:v>83.2</c:v>
                </c:pt>
                <c:pt idx="3">
                  <c:v>100.42</c:v>
                </c:pt>
                <c:pt idx="4">
                  <c:v>94.63</c:v>
                </c:pt>
              </c:numCache>
            </c:numRef>
          </c:val>
          <c:extLst>
            <c:ext xmlns:c16="http://schemas.microsoft.com/office/drawing/2014/chart" uri="{C3380CC4-5D6E-409C-BE32-E72D297353CC}">
              <c16:uniqueId val="{00000000-36EB-4F03-BB06-2B2D8C768B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c:ext xmlns:c16="http://schemas.microsoft.com/office/drawing/2014/chart" uri="{C3380CC4-5D6E-409C-BE32-E72D297353CC}">
              <c16:uniqueId val="{00000001-36EB-4F03-BB06-2B2D8C768B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89.96</c:v>
                </c:pt>
                <c:pt idx="1">
                  <c:v>91.1</c:v>
                </c:pt>
                <c:pt idx="2">
                  <c:v>91.5</c:v>
                </c:pt>
                <c:pt idx="3">
                  <c:v>92.07</c:v>
                </c:pt>
                <c:pt idx="4">
                  <c:v>92.71</c:v>
                </c:pt>
              </c:numCache>
            </c:numRef>
          </c:val>
          <c:extLst>
            <c:ext xmlns:c16="http://schemas.microsoft.com/office/drawing/2014/chart" uri="{C3380CC4-5D6E-409C-BE32-E72D297353CC}">
              <c16:uniqueId val="{00000000-0F18-49AF-A34B-7992C2FD28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c:ext xmlns:c16="http://schemas.microsoft.com/office/drawing/2014/chart" uri="{C3380CC4-5D6E-409C-BE32-E72D297353CC}">
              <c16:uniqueId val="{00000001-0F18-49AF-A34B-7992C2FD28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79.66</c:v>
                </c:pt>
                <c:pt idx="1">
                  <c:v>75.47</c:v>
                </c:pt>
                <c:pt idx="2">
                  <c:v>78.34</c:v>
                </c:pt>
                <c:pt idx="3">
                  <c:v>77.680000000000007</c:v>
                </c:pt>
                <c:pt idx="4">
                  <c:v>77.28</c:v>
                </c:pt>
              </c:numCache>
            </c:numRef>
          </c:val>
          <c:extLst>
            <c:ext xmlns:c16="http://schemas.microsoft.com/office/drawing/2014/chart" uri="{C3380CC4-5D6E-409C-BE32-E72D297353CC}">
              <c16:uniqueId val="{00000000-D25B-434E-835F-2DF5B788CB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5B-434E-835F-2DF5B788CB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CC-40FF-B80D-BF3B6D5F55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CC-40FF-B80D-BF3B6D5F55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EB-47AC-9359-C757ACA8EF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EB-47AC-9359-C757ACA8EF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2D-4F54-A1CD-7863C21D86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2D-4F54-A1CD-7863C21D86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9-4AFA-9FD1-994839DA7E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9-4AFA-9FD1-994839DA7E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214.04</c:v>
                </c:pt>
                <c:pt idx="1">
                  <c:v>200.15</c:v>
                </c:pt>
                <c:pt idx="2">
                  <c:v>192.63</c:v>
                </c:pt>
                <c:pt idx="3">
                  <c:v>170.15</c:v>
                </c:pt>
                <c:pt idx="4">
                  <c:v>165.03</c:v>
                </c:pt>
              </c:numCache>
            </c:numRef>
          </c:val>
          <c:extLst>
            <c:ext xmlns:c16="http://schemas.microsoft.com/office/drawing/2014/chart" uri="{C3380CC4-5D6E-409C-BE32-E72D297353CC}">
              <c16:uniqueId val="{00000000-CB87-484C-877F-55056FB46E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c:ext xmlns:c16="http://schemas.microsoft.com/office/drawing/2014/chart" uri="{C3380CC4-5D6E-409C-BE32-E72D297353CC}">
              <c16:uniqueId val="{00000001-CB87-484C-877F-55056FB46E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08-46BF-AF06-FCA3DD7D7D6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08-46BF-AF06-FCA3DD7D7D6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55.27</c:v>
                </c:pt>
                <c:pt idx="1">
                  <c:v>58.01</c:v>
                </c:pt>
                <c:pt idx="2">
                  <c:v>54.18</c:v>
                </c:pt>
                <c:pt idx="3">
                  <c:v>56.03</c:v>
                </c:pt>
                <c:pt idx="4">
                  <c:v>58.18</c:v>
                </c:pt>
              </c:numCache>
            </c:numRef>
          </c:val>
          <c:extLst>
            <c:ext xmlns:c16="http://schemas.microsoft.com/office/drawing/2014/chart" uri="{C3380CC4-5D6E-409C-BE32-E72D297353CC}">
              <c16:uniqueId val="{00000000-A91F-48B8-86B0-166B8F112D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c:ext xmlns:c16="http://schemas.microsoft.com/office/drawing/2014/chart" uri="{C3380CC4-5D6E-409C-BE32-E72D297353CC}">
              <c16:uniqueId val="{00000001-A91F-48B8-86B0-166B8F112D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福井県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tr">
        <f>データ!$M$6</f>
        <v>非設置</v>
      </c>
      <c r="AE8" s="49"/>
      <c r="AF8" s="49"/>
      <c r="AG8" s="49"/>
      <c r="AH8" s="49"/>
      <c r="AI8" s="49"/>
      <c r="AJ8" s="49"/>
      <c r="AK8" s="3"/>
      <c r="AL8" s="50">
        <f>データ!S6</f>
        <v>786503</v>
      </c>
      <c r="AM8" s="50"/>
      <c r="AN8" s="50"/>
      <c r="AO8" s="50"/>
      <c r="AP8" s="50"/>
      <c r="AQ8" s="50"/>
      <c r="AR8" s="50"/>
      <c r="AS8" s="50"/>
      <c r="AT8" s="45">
        <f>データ!T6</f>
        <v>4190.5200000000004</v>
      </c>
      <c r="AU8" s="45"/>
      <c r="AV8" s="45"/>
      <c r="AW8" s="45"/>
      <c r="AX8" s="45"/>
      <c r="AY8" s="45"/>
      <c r="AZ8" s="45"/>
      <c r="BA8" s="45"/>
      <c r="BB8" s="45">
        <f>データ!U6</f>
        <v>187.69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97.42</v>
      </c>
      <c r="Q10" s="45"/>
      <c r="R10" s="45"/>
      <c r="S10" s="45"/>
      <c r="T10" s="45"/>
      <c r="U10" s="45"/>
      <c r="V10" s="45"/>
      <c r="W10" s="45">
        <f>データ!Q6</f>
        <v>100</v>
      </c>
      <c r="X10" s="45"/>
      <c r="Y10" s="45"/>
      <c r="Z10" s="45"/>
      <c r="AA10" s="45"/>
      <c r="AB10" s="45"/>
      <c r="AC10" s="45"/>
      <c r="AD10" s="50">
        <f>データ!R6</f>
        <v>0</v>
      </c>
      <c r="AE10" s="50"/>
      <c r="AF10" s="50"/>
      <c r="AG10" s="50"/>
      <c r="AH10" s="50"/>
      <c r="AI10" s="50"/>
      <c r="AJ10" s="50"/>
      <c r="AK10" s="2"/>
      <c r="AL10" s="50">
        <f>データ!V6</f>
        <v>131709</v>
      </c>
      <c r="AM10" s="50"/>
      <c r="AN10" s="50"/>
      <c r="AO10" s="50"/>
      <c r="AP10" s="50"/>
      <c r="AQ10" s="50"/>
      <c r="AR10" s="50"/>
      <c r="AS10" s="50"/>
      <c r="AT10" s="45">
        <f>データ!W6</f>
        <v>45.89</v>
      </c>
      <c r="AU10" s="45"/>
      <c r="AV10" s="45"/>
      <c r="AW10" s="45"/>
      <c r="AX10" s="45"/>
      <c r="AY10" s="45"/>
      <c r="AZ10" s="45"/>
      <c r="BA10" s="45"/>
      <c r="BB10" s="45">
        <f>データ!X6</f>
        <v>2870.1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115</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【292.02】</v>
      </c>
      <c r="I86" s="26" t="str">
        <f>データ!CA6</f>
        <v>【0.00】</v>
      </c>
      <c r="J86" s="26" t="str">
        <f>データ!CL6</f>
        <v>【56.10】</v>
      </c>
      <c r="K86" s="26" t="str">
        <f>データ!CW6</f>
        <v>【66.05】</v>
      </c>
      <c r="L86" s="26" t="str">
        <f>データ!DH6</f>
        <v>【92.79】</v>
      </c>
      <c r="M86" s="26" t="s">
        <v>45</v>
      </c>
      <c r="N86" s="26" t="s">
        <v>46</v>
      </c>
      <c r="O86" s="26" t="str">
        <f>データ!EO6</f>
        <v>【0.06】</v>
      </c>
    </row>
  </sheetData>
  <sheetProtection algorithmName="SHA-512" hashValue="mL7SZdoMtFx236mYKLCWP4W+ebNjvN2RPQkJG4DfpXdDNYPoRyCo2IpCgv6WmioqwUgVz3MO0O47XGSt7f7agg==" saltValue="/TN5HuVDd9NHvDwjFGD+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180009</v>
      </c>
      <c r="D6" s="33">
        <f t="shared" si="3"/>
        <v>47</v>
      </c>
      <c r="E6" s="33">
        <f t="shared" si="3"/>
        <v>17</v>
      </c>
      <c r="F6" s="33">
        <f t="shared" si="3"/>
        <v>3</v>
      </c>
      <c r="G6" s="33">
        <f t="shared" si="3"/>
        <v>0</v>
      </c>
      <c r="H6" s="33" t="str">
        <f t="shared" si="3"/>
        <v>福井県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97.42</v>
      </c>
      <c r="Q6" s="34">
        <f t="shared" si="3"/>
        <v>100</v>
      </c>
      <c r="R6" s="34">
        <f t="shared" si="3"/>
        <v>0</v>
      </c>
      <c r="S6" s="34">
        <f t="shared" si="3"/>
        <v>786503</v>
      </c>
      <c r="T6" s="34">
        <f t="shared" si="3"/>
        <v>4190.5200000000004</v>
      </c>
      <c r="U6" s="34">
        <f t="shared" si="3"/>
        <v>187.69</v>
      </c>
      <c r="V6" s="34">
        <f t="shared" si="3"/>
        <v>131709</v>
      </c>
      <c r="W6" s="34">
        <f t="shared" si="3"/>
        <v>45.89</v>
      </c>
      <c r="X6" s="34">
        <f t="shared" si="3"/>
        <v>2870.1</v>
      </c>
      <c r="Y6" s="35">
        <f>IF(Y7="",NA(),Y7)</f>
        <v>79.66</v>
      </c>
      <c r="Z6" s="35">
        <f t="shared" ref="Z6:AH6" si="4">IF(Z7="",NA(),Z7)</f>
        <v>75.47</v>
      </c>
      <c r="AA6" s="35">
        <f t="shared" si="4"/>
        <v>78.34</v>
      </c>
      <c r="AB6" s="35">
        <f t="shared" si="4"/>
        <v>77.680000000000007</v>
      </c>
      <c r="AC6" s="35">
        <f t="shared" si="4"/>
        <v>77.28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214.04</v>
      </c>
      <c r="BG6" s="35">
        <f t="shared" ref="BG6:BO6" si="7">IF(BG7="",NA(),BG7)</f>
        <v>200.15</v>
      </c>
      <c r="BH6" s="35">
        <f t="shared" si="7"/>
        <v>192.63</v>
      </c>
      <c r="BI6" s="35">
        <f t="shared" si="7"/>
        <v>170.15</v>
      </c>
      <c r="BJ6" s="35">
        <f t="shared" si="7"/>
        <v>165.03</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55.27</v>
      </c>
      <c r="CC6" s="35">
        <f t="shared" ref="CC6:CK6" si="9">IF(CC7="",NA(),CC7)</f>
        <v>58.01</v>
      </c>
      <c r="CD6" s="35">
        <f t="shared" si="9"/>
        <v>54.18</v>
      </c>
      <c r="CE6" s="35">
        <f t="shared" si="9"/>
        <v>56.03</v>
      </c>
      <c r="CF6" s="35">
        <f t="shared" si="9"/>
        <v>58.18</v>
      </c>
      <c r="CG6" s="35">
        <f t="shared" si="9"/>
        <v>66.680000000000007</v>
      </c>
      <c r="CH6" s="35">
        <f t="shared" si="9"/>
        <v>60.18</v>
      </c>
      <c r="CI6" s="35">
        <f t="shared" si="9"/>
        <v>58.19</v>
      </c>
      <c r="CJ6" s="35">
        <f t="shared" si="9"/>
        <v>56.65</v>
      </c>
      <c r="CK6" s="35">
        <f t="shared" si="9"/>
        <v>55.61</v>
      </c>
      <c r="CL6" s="34" t="str">
        <f>IF(CL7="","",IF(CL7="-","【-】","【"&amp;SUBSTITUTE(TEXT(CL7,"#,##0.00"),"-","△")&amp;"】"))</f>
        <v>【56.10】</v>
      </c>
      <c r="CM6" s="35">
        <f>IF(CM7="",NA(),CM7)</f>
        <v>60.59</v>
      </c>
      <c r="CN6" s="35">
        <f t="shared" ref="CN6:CV6" si="10">IF(CN7="",NA(),CN7)</f>
        <v>83.64</v>
      </c>
      <c r="CO6" s="35">
        <f t="shared" si="10"/>
        <v>83.2</v>
      </c>
      <c r="CP6" s="35">
        <f t="shared" si="10"/>
        <v>100.42</v>
      </c>
      <c r="CQ6" s="35">
        <f t="shared" si="10"/>
        <v>94.63</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89.96</v>
      </c>
      <c r="CY6" s="35">
        <f t="shared" ref="CY6:DG6" si="11">IF(CY7="",NA(),CY7)</f>
        <v>91.1</v>
      </c>
      <c r="CZ6" s="35">
        <f t="shared" si="11"/>
        <v>91.5</v>
      </c>
      <c r="DA6" s="35">
        <f t="shared" si="11"/>
        <v>92.07</v>
      </c>
      <c r="DB6" s="35">
        <f t="shared" si="11"/>
        <v>92.71</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0.05</v>
      </c>
      <c r="EG6" s="34">
        <f t="shared" si="14"/>
        <v>0</v>
      </c>
      <c r="EH6" s="34">
        <f t="shared" si="14"/>
        <v>0</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180009</v>
      </c>
      <c r="D7" s="37">
        <v>47</v>
      </c>
      <c r="E7" s="37">
        <v>17</v>
      </c>
      <c r="F7" s="37">
        <v>3</v>
      </c>
      <c r="G7" s="37">
        <v>0</v>
      </c>
      <c r="H7" s="37" t="s">
        <v>100</v>
      </c>
      <c r="I7" s="37" t="s">
        <v>101</v>
      </c>
      <c r="J7" s="37" t="s">
        <v>102</v>
      </c>
      <c r="K7" s="37" t="s">
        <v>103</v>
      </c>
      <c r="L7" s="37" t="s">
        <v>104</v>
      </c>
      <c r="M7" s="37" t="s">
        <v>105</v>
      </c>
      <c r="N7" s="38" t="s">
        <v>106</v>
      </c>
      <c r="O7" s="38" t="s">
        <v>107</v>
      </c>
      <c r="P7" s="38">
        <v>97.42</v>
      </c>
      <c r="Q7" s="38">
        <v>100</v>
      </c>
      <c r="R7" s="38">
        <v>0</v>
      </c>
      <c r="S7" s="38">
        <v>786503</v>
      </c>
      <c r="T7" s="38">
        <v>4190.5200000000004</v>
      </c>
      <c r="U7" s="38">
        <v>187.69</v>
      </c>
      <c r="V7" s="38">
        <v>131709</v>
      </c>
      <c r="W7" s="38">
        <v>45.89</v>
      </c>
      <c r="X7" s="38">
        <v>2870.1</v>
      </c>
      <c r="Y7" s="38">
        <v>79.66</v>
      </c>
      <c r="Z7" s="38">
        <v>75.47</v>
      </c>
      <c r="AA7" s="38">
        <v>78.34</v>
      </c>
      <c r="AB7" s="38">
        <v>77.680000000000007</v>
      </c>
      <c r="AC7" s="38">
        <v>77.28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214.04</v>
      </c>
      <c r="BG7" s="38">
        <v>200.15</v>
      </c>
      <c r="BH7" s="38">
        <v>192.63</v>
      </c>
      <c r="BI7" s="38">
        <v>170.15</v>
      </c>
      <c r="BJ7" s="38">
        <v>165.03</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55.27</v>
      </c>
      <c r="CC7" s="38">
        <v>58.01</v>
      </c>
      <c r="CD7" s="38">
        <v>54.18</v>
      </c>
      <c r="CE7" s="38">
        <v>56.03</v>
      </c>
      <c r="CF7" s="38">
        <v>58.18</v>
      </c>
      <c r="CG7" s="38">
        <v>66.680000000000007</v>
      </c>
      <c r="CH7" s="38">
        <v>60.18</v>
      </c>
      <c r="CI7" s="38">
        <v>58.19</v>
      </c>
      <c r="CJ7" s="38">
        <v>56.65</v>
      </c>
      <c r="CK7" s="38">
        <v>55.61</v>
      </c>
      <c r="CL7" s="38">
        <v>56.1</v>
      </c>
      <c r="CM7" s="38">
        <v>60.59</v>
      </c>
      <c r="CN7" s="38">
        <v>83.64</v>
      </c>
      <c r="CO7" s="38">
        <v>83.2</v>
      </c>
      <c r="CP7" s="38">
        <v>100.42</v>
      </c>
      <c r="CQ7" s="38">
        <v>94.63</v>
      </c>
      <c r="CR7" s="38">
        <v>64.930000000000007</v>
      </c>
      <c r="CS7" s="38">
        <v>66.02</v>
      </c>
      <c r="CT7" s="38">
        <v>65.900000000000006</v>
      </c>
      <c r="CU7" s="38">
        <v>65.33</v>
      </c>
      <c r="CV7" s="38">
        <v>66.11</v>
      </c>
      <c r="CW7" s="38">
        <v>66.05</v>
      </c>
      <c r="CX7" s="38">
        <v>89.96</v>
      </c>
      <c r="CY7" s="38">
        <v>91.1</v>
      </c>
      <c r="CZ7" s="38">
        <v>91.5</v>
      </c>
      <c r="DA7" s="38">
        <v>92.07</v>
      </c>
      <c r="DB7" s="38">
        <v>92.71</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0.05</v>
      </c>
      <c r="EG7" s="38">
        <v>0</v>
      </c>
      <c r="EH7" s="38">
        <v>0</v>
      </c>
      <c r="EI7" s="38">
        <v>0</v>
      </c>
      <c r="EJ7" s="38">
        <v>0.12</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2020-01-27T11:02:46Z</cp:lastPrinted>
  <dcterms:created xsi:type="dcterms:W3CDTF">2019-12-05T05:08:41Z</dcterms:created>
  <dcterms:modified xsi:type="dcterms:W3CDTF">2020-01-27T11:02:48Z</dcterms:modified>
  <cp:category/>
</cp:coreProperties>
</file>