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1.4.10\企業局\本庁共有\1 経営推進課\02　財務\131　決算\経営比較分析表\Ｒ１\"/>
    </mc:Choice>
  </mc:AlternateContent>
  <workbookProtection workbookAlgorithmName="SHA-512" workbookHashValue="2YaSC1FSkJfx/e8aws2mi2WUq8Ynotl966ZhZny6Wig9J0osD3w2pXYsZKraXyx2j63AC5lTr4L9InuVWv5PWQ==" workbookSaltValue="XLnaquF7SOlZVdP9OrTpPw=="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<sst xmlns="http://schemas.openxmlformats.org/spreadsheetml/2006/main" count="220" uniqueCount="108">
  <si>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</si>
  <si>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</si>
  <si>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</si>
  <si>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</si>
  <si>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</si>
  <si>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</si>
  <si>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</si>
  <si>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</si>
  <si>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</si>
  <si>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</si>
  <si>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</si>
  <si>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</si>
  <si>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</si>
  <si>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</si>
  <si>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</si>
  <si>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</si>
  <si>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</si>
  <si>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</si>
  <si>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</si>
  <si>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</si>
  <si>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</si>
  <si>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</si>
  <si>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</si>
  <si>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</si>
  <si>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</si>
  <si>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</si>
  <si>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</si>
  <si>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</si>
  <si>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</si>
  <si>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</si>
  <si>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</si>
  <si>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</si>
  <si>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</si>
  <si>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</si>
  <si>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</si>
  <si>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</si>
  <si>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</si>
  <si>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</si>
  <si>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</si>
  <si>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</si>
  <si>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</si>
  <si>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</si>
  <si>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</si>
  <si>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</si>
  <si>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</si>
  <si>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</si>
  <si>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</si>
  <si>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</si>
  <si>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</si>
  <si>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</si>
  <si>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</si>
  <si>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</si>
  <si>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</si>
  <si>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</si>
  <si>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</si>
  <si>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</si>
  <si>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</si>
  <si>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</si>
  <si>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</si>
  <si>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</si>
  <si>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</si>
  <si>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</si>
  <si>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</si>
  <si>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</si>
  <si>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</si>
  <si>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</si>
  <si>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</si>
  <si>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</si>
  <si>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</si>
  <si>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</si>
  <si>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</si>
  <si>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</si>
  <si>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</si>
  <si>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</si>
  <si>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</si>
  <si>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</si>
  <si>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</si>
  <si>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</si>
  <si>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</si>
  <si>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</si>
  <si>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</si>
  <si>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</si>
  <si>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</si>
  <si>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</si>
  <si>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</si>
  <si>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</si>
  <si>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</si>
  <si>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</si>
  <si>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</si>
  <si>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</si>
  <si>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</si>
  <si>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</si>
  <si>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</si>
  <si>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</si>
  <si>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</si>
  <si>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</si>
  <si>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</si>
  <si>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</si>
  <si>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</si>
  <si>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</si>
  <si>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</si>
  <si>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</si>
  <si>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</si>
  <si>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</si>
  <si>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</si>
  <si>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供用開始のS57年度頃に敷設した管路等の減価償却が進んでおり、今後更新時期を迎えることから、計画的な更新を行っていく必要がある。
②管路経年化率：
　耐用年数を経過した管路が存在しないため０％。
③管路更新率：
　R５年度末までに管路の耐震適合率を100％とするため、H27年度から管路更新（耐震化）に着手した。
　H29年度以降、通水を開始した管路があるため、更新率が上昇している。</t>
    <rPh sb="1" eb="3">
      <t>ユウケイ</t>
    </rPh>
    <rPh sb="3" eb="5">
      <t>コテイ</t>
    </rPh>
    <rPh sb="5" eb="7">
      <t>シサン</t>
    </rPh>
    <rPh sb="7" eb="9">
      <t>ゲンカ</t>
    </rPh>
    <rPh sb="9" eb="11">
      <t>ショウキャク</t>
    </rPh>
    <rPh sb="11" eb="12">
      <t>リツ</t>
    </rPh>
    <rPh sb="15" eb="17">
      <t>キョウヨウ</t>
    </rPh>
    <rPh sb="17" eb="19">
      <t>カイシ</t>
    </rPh>
    <rPh sb="23" eb="25">
      <t>ネンド</t>
    </rPh>
    <rPh sb="25" eb="26">
      <t>コロ</t>
    </rPh>
    <rPh sb="27" eb="29">
      <t>フセツ</t>
    </rPh>
    <rPh sb="31" eb="33">
      <t>カンロ</t>
    </rPh>
    <rPh sb="33" eb="34">
      <t>トウ</t>
    </rPh>
    <rPh sb="35" eb="37">
      <t>ゲンカ</t>
    </rPh>
    <rPh sb="37" eb="39">
      <t>ショウキャク</t>
    </rPh>
    <rPh sb="40" eb="41">
      <t>スス</t>
    </rPh>
    <rPh sb="46" eb="48">
      <t>コンゴ</t>
    </rPh>
    <rPh sb="48" eb="50">
      <t>コウシン</t>
    </rPh>
    <rPh sb="50" eb="52">
      <t>ジキ</t>
    </rPh>
    <rPh sb="53" eb="54">
      <t>ムカ</t>
    </rPh>
    <rPh sb="61" eb="64">
      <t>ケイカクテキ</t>
    </rPh>
    <rPh sb="65" eb="67">
      <t>コウシン</t>
    </rPh>
    <rPh sb="68" eb="69">
      <t>オコナ</t>
    </rPh>
    <rPh sb="73" eb="75">
      <t>ヒツヨウ</t>
    </rPh>
    <rPh sb="81" eb="83">
      <t>カンロ</t>
    </rPh>
    <rPh sb="83" eb="86">
      <t>ケイネンカ</t>
    </rPh>
    <rPh sb="86" eb="87">
      <t>リツ</t>
    </rPh>
    <rPh sb="90" eb="92">
      <t>タイヨウ</t>
    </rPh>
    <rPh sb="92" eb="94">
      <t>ネンスウ</t>
    </rPh>
    <rPh sb="95" eb="97">
      <t>ケイカ</t>
    </rPh>
    <rPh sb="99" eb="101">
      <t>カンロ</t>
    </rPh>
    <rPh sb="102" eb="104">
      <t>ソンザイ</t>
    </rPh>
    <rPh sb="114" eb="116">
      <t>カンロ</t>
    </rPh>
    <rPh sb="116" eb="118">
      <t>コウシン</t>
    </rPh>
    <rPh sb="118" eb="119">
      <t>リツ</t>
    </rPh>
    <rPh sb="124" eb="127">
      <t>ネンドマツ</t>
    </rPh>
    <rPh sb="130" eb="132">
      <t>カンロ</t>
    </rPh>
    <rPh sb="133" eb="135">
      <t>タイシン</t>
    </rPh>
    <rPh sb="135" eb="137">
      <t>テキゴウ</t>
    </rPh>
    <rPh sb="137" eb="138">
      <t>リツ</t>
    </rPh>
    <rPh sb="152" eb="154">
      <t>ネンド</t>
    </rPh>
    <rPh sb="156" eb="158">
      <t>カンロ</t>
    </rPh>
    <rPh sb="158" eb="160">
      <t>コウシン</t>
    </rPh>
    <rPh sb="161" eb="164">
      <t>タイシンカ</t>
    </rPh>
    <rPh sb="166" eb="168">
      <t>チャクシュ</t>
    </rPh>
    <rPh sb="176" eb="178">
      <t>ネンド</t>
    </rPh>
    <rPh sb="178" eb="180">
      <t>イコウ</t>
    </rPh>
    <rPh sb="181" eb="183">
      <t>ツウスイ</t>
    </rPh>
    <rPh sb="184" eb="186">
      <t>カイシ</t>
    </rPh>
    <rPh sb="188" eb="190">
      <t>カンロ</t>
    </rPh>
    <rPh sb="196" eb="198">
      <t>コウシン</t>
    </rPh>
    <rPh sb="198" eb="199">
      <t>リツ</t>
    </rPh>
    <rPh sb="200" eb="202">
      <t>ジョウショウ</t>
    </rPh>
    <phoneticPr fontId="4"/>
  </si>
  <si>
    <t>　現状において、経営の健全性及び効率性は確保されている。H28年度からの10年間を計画期間とする「経営戦略」に基づき、施設及び管路の耐震化等を着実に推進していく。
○経常収支比率：
　現行料金により100％以上を維持。
○送水管線の更新
　R17年度から予定する更新に備え、供給単価の大幅な上昇を抑制するため、内部留保資金の確保に努め、企業債を計画的に活用し、投資を行う。
○施設の耐震化率：
　R６年度末に100％
○管路の耐震適合率：
　R５年度末に100％</t>
    <rPh sb="1" eb="3">
      <t>ゲンジョウ</t>
    </rPh>
    <rPh sb="8" eb="10">
      <t>ケイエイ</t>
    </rPh>
    <rPh sb="11" eb="14">
      <t>ケンゼンセイ</t>
    </rPh>
    <rPh sb="14" eb="15">
      <t>オヨ</t>
    </rPh>
    <rPh sb="16" eb="19">
      <t>コウリツセイ</t>
    </rPh>
    <rPh sb="20" eb="22">
      <t>カクホ</t>
    </rPh>
    <rPh sb="31" eb="33">
      <t>ネンド</t>
    </rPh>
    <rPh sb="38" eb="40">
      <t>ネンカン</t>
    </rPh>
    <rPh sb="41" eb="43">
      <t>ケイカク</t>
    </rPh>
    <rPh sb="43" eb="45">
      <t>キカン</t>
    </rPh>
    <rPh sb="49" eb="51">
      <t>ケイエイ</t>
    </rPh>
    <rPh sb="51" eb="53">
      <t>センリャク</t>
    </rPh>
    <rPh sb="55" eb="56">
      <t>モト</t>
    </rPh>
    <rPh sb="59" eb="61">
      <t>シセツ</t>
    </rPh>
    <rPh sb="61" eb="62">
      <t>オヨ</t>
    </rPh>
    <rPh sb="63" eb="65">
      <t>カンロ</t>
    </rPh>
    <rPh sb="66" eb="69">
      <t>タイシンカ</t>
    </rPh>
    <rPh sb="69" eb="70">
      <t>トウ</t>
    </rPh>
    <rPh sb="71" eb="73">
      <t>チャクジツ</t>
    </rPh>
    <rPh sb="74" eb="76">
      <t>スイシン</t>
    </rPh>
    <rPh sb="83" eb="85">
      <t>ケイジョウ</t>
    </rPh>
    <rPh sb="85" eb="87">
      <t>シュウシ</t>
    </rPh>
    <rPh sb="87" eb="89">
      <t>ヒリツ</t>
    </rPh>
    <rPh sb="92" eb="94">
      <t>ゲンコウ</t>
    </rPh>
    <rPh sb="94" eb="96">
      <t>リョウキン</t>
    </rPh>
    <rPh sb="103" eb="105">
      <t>イジョウ</t>
    </rPh>
    <rPh sb="106" eb="108">
      <t>イジ</t>
    </rPh>
    <rPh sb="111" eb="114">
      <t>ソウスイカン</t>
    </rPh>
    <rPh sb="114" eb="115">
      <t>セン</t>
    </rPh>
    <rPh sb="116" eb="118">
      <t>コウシン</t>
    </rPh>
    <rPh sb="123" eb="125">
      <t>ネンド</t>
    </rPh>
    <rPh sb="127" eb="129">
      <t>ヨテイ</t>
    </rPh>
    <rPh sb="131" eb="133">
      <t>コウシン</t>
    </rPh>
    <rPh sb="134" eb="135">
      <t>ソナ</t>
    </rPh>
    <rPh sb="137" eb="139">
      <t>キョウキュウ</t>
    </rPh>
    <rPh sb="139" eb="141">
      <t>タンカ</t>
    </rPh>
    <rPh sb="142" eb="144">
      <t>オオハバ</t>
    </rPh>
    <rPh sb="145" eb="147">
      <t>ジョウショウ</t>
    </rPh>
    <rPh sb="148" eb="150">
      <t>ヨクセイ</t>
    </rPh>
    <rPh sb="155" eb="157">
      <t>ナイブ</t>
    </rPh>
    <rPh sb="157" eb="159">
      <t>リュウホ</t>
    </rPh>
    <rPh sb="159" eb="161">
      <t>シキン</t>
    </rPh>
    <rPh sb="162" eb="164">
      <t>カクホ</t>
    </rPh>
    <rPh sb="165" eb="166">
      <t>ツト</t>
    </rPh>
    <rPh sb="168" eb="170">
      <t>キギョウ</t>
    </rPh>
    <rPh sb="170" eb="171">
      <t>サイ</t>
    </rPh>
    <rPh sb="172" eb="175">
      <t>ケイカクテキ</t>
    </rPh>
    <rPh sb="176" eb="178">
      <t>カツヨウ</t>
    </rPh>
    <rPh sb="180" eb="182">
      <t>トウシ</t>
    </rPh>
    <rPh sb="183" eb="184">
      <t>オコナ</t>
    </rPh>
    <rPh sb="188" eb="190">
      <t>シセツ</t>
    </rPh>
    <rPh sb="191" eb="194">
      <t>タイシンカ</t>
    </rPh>
    <rPh sb="194" eb="195">
      <t>リツ</t>
    </rPh>
    <rPh sb="200" eb="203">
      <t>ネンドマツ</t>
    </rPh>
    <rPh sb="210" eb="212">
      <t>カンロ</t>
    </rPh>
    <rPh sb="213" eb="215">
      <t>タイシン</t>
    </rPh>
    <rPh sb="215" eb="217">
      <t>テキゴウ</t>
    </rPh>
    <rPh sb="217" eb="218">
      <t>リツ</t>
    </rPh>
    <rPh sb="223" eb="226">
      <t>ネンドマツ</t>
    </rPh>
    <phoneticPr fontId="4"/>
  </si>
  <si>
    <t>①経常収支比率：
　継続して100％を超えており、経営の健全性は確保している。
②累積欠損金比率：
　該当なし。
③流動比率：
　平均値を大きく上回り、短期的な債務の支払い能力は確保されている。
④企業債残高対給水収益比率：
　S57年度の供用開始に際して発行した企業債の償還がほぼ終了していることから、平均値を大きく下回っているが、施設及び管路の耐震化に伴う新規企業債の発行により増加している。
⑤料金回収率：
　経常収支比率と同様に継続して100％を超えており、発生した利益は設備投資や企業債償還に充てているほか、将来の大規模な管路更新に向け、内部留保資金の確保に努めている。
⑥給水原価：
　継続して平均値を大きく下回っている。
⑦施設利用率：
　継続して、約100％と高い効率性を維持しており、計画給水量に見合った施設規模であることから給水原価を低く抑えることにも寄与している。
⑧有収率：
　継続して100％となっている。</t>
    <rPh sb="1" eb="3">
      <t>ケイジョウ</t>
    </rPh>
    <rPh sb="3" eb="5">
      <t>シュウシ</t>
    </rPh>
    <rPh sb="5" eb="7">
      <t>ヒリツ</t>
    </rPh>
    <rPh sb="10" eb="12">
      <t>ケイゾク</t>
    </rPh>
    <rPh sb="19" eb="20">
      <t>コ</t>
    </rPh>
    <rPh sb="25" eb="27">
      <t>ケイエイ</t>
    </rPh>
    <rPh sb="28" eb="31">
      <t>ケンゼンセイ</t>
    </rPh>
    <rPh sb="32" eb="34">
      <t>カクホ</t>
    </rPh>
    <rPh sb="41" eb="43">
      <t>ルイセキ</t>
    </rPh>
    <rPh sb="43" eb="45">
      <t>ケッソン</t>
    </rPh>
    <rPh sb="45" eb="46">
      <t>キン</t>
    </rPh>
    <rPh sb="46" eb="48">
      <t>ヒリツ</t>
    </rPh>
    <rPh sb="51" eb="53">
      <t>ガイトウ</t>
    </rPh>
    <rPh sb="58" eb="60">
      <t>リュウドウ</t>
    </rPh>
    <rPh sb="60" eb="62">
      <t>ヒリツ</t>
    </rPh>
    <rPh sb="65" eb="68">
      <t>ヘイキンチ</t>
    </rPh>
    <rPh sb="69" eb="70">
      <t>オオ</t>
    </rPh>
    <rPh sb="72" eb="74">
      <t>ウワマワ</t>
    </rPh>
    <rPh sb="76" eb="79">
      <t>タンキテキ</t>
    </rPh>
    <rPh sb="80" eb="82">
      <t>サイム</t>
    </rPh>
    <rPh sb="83" eb="85">
      <t>シハラ</t>
    </rPh>
    <rPh sb="86" eb="88">
      <t>ノウリョク</t>
    </rPh>
    <rPh sb="89" eb="91">
      <t>カクホ</t>
    </rPh>
    <rPh sb="99" eb="101">
      <t>キギョウ</t>
    </rPh>
    <rPh sb="101" eb="102">
      <t>サイ</t>
    </rPh>
    <rPh sb="102" eb="104">
      <t>ザンダカ</t>
    </rPh>
    <rPh sb="104" eb="105">
      <t>タイ</t>
    </rPh>
    <rPh sb="105" eb="107">
      <t>キュウスイ</t>
    </rPh>
    <rPh sb="107" eb="109">
      <t>シュウエキ</t>
    </rPh>
    <rPh sb="109" eb="111">
      <t>ヒリツ</t>
    </rPh>
    <rPh sb="117" eb="119">
      <t>ネンド</t>
    </rPh>
    <rPh sb="120" eb="122">
      <t>キョウヨウ</t>
    </rPh>
    <rPh sb="122" eb="124">
      <t>カイシ</t>
    </rPh>
    <rPh sb="125" eb="126">
      <t>サイ</t>
    </rPh>
    <rPh sb="128" eb="130">
      <t>ハッコウ</t>
    </rPh>
    <rPh sb="132" eb="134">
      <t>キギョウ</t>
    </rPh>
    <rPh sb="134" eb="135">
      <t>サイ</t>
    </rPh>
    <rPh sb="136" eb="138">
      <t>ショウカン</t>
    </rPh>
    <rPh sb="141" eb="143">
      <t>シュウリョウ</t>
    </rPh>
    <rPh sb="152" eb="155">
      <t>ヘイキンチ</t>
    </rPh>
    <rPh sb="156" eb="157">
      <t>オオ</t>
    </rPh>
    <rPh sb="159" eb="161">
      <t>シタマワ</t>
    </rPh>
    <rPh sb="167" eb="169">
      <t>シセツ</t>
    </rPh>
    <rPh sb="169" eb="170">
      <t>オヨ</t>
    </rPh>
    <rPh sb="171" eb="173">
      <t>カンロ</t>
    </rPh>
    <rPh sb="174" eb="177">
      <t>タイシンカ</t>
    </rPh>
    <rPh sb="178" eb="179">
      <t>トモナ</t>
    </rPh>
    <rPh sb="180" eb="182">
      <t>シンキ</t>
    </rPh>
    <rPh sb="182" eb="184">
      <t>キギョウ</t>
    </rPh>
    <rPh sb="184" eb="185">
      <t>サイ</t>
    </rPh>
    <rPh sb="186" eb="188">
      <t>ハッコウ</t>
    </rPh>
    <rPh sb="191" eb="193">
      <t>ゾウカ</t>
    </rPh>
    <rPh sb="200" eb="202">
      <t>リョウキン</t>
    </rPh>
    <rPh sb="202" eb="204">
      <t>カイシュウ</t>
    </rPh>
    <rPh sb="204" eb="205">
      <t>リツ</t>
    </rPh>
    <rPh sb="208" eb="210">
      <t>ケイジョウ</t>
    </rPh>
    <rPh sb="210" eb="212">
      <t>シュウシ</t>
    </rPh>
    <rPh sb="212" eb="214">
      <t>ヒリツ</t>
    </rPh>
    <rPh sb="215" eb="217">
      <t>ドウヨウ</t>
    </rPh>
    <rPh sb="218" eb="220">
      <t>ケイゾク</t>
    </rPh>
    <rPh sb="227" eb="228">
      <t>コ</t>
    </rPh>
    <rPh sb="233" eb="235">
      <t>ハッセイ</t>
    </rPh>
    <rPh sb="237" eb="239">
      <t>リエキ</t>
    </rPh>
    <rPh sb="240" eb="242">
      <t>セツビ</t>
    </rPh>
    <rPh sb="242" eb="244">
      <t>トウシ</t>
    </rPh>
    <rPh sb="245" eb="247">
      <t>キギョウ</t>
    </rPh>
    <rPh sb="247" eb="248">
      <t>サイ</t>
    </rPh>
    <rPh sb="248" eb="250">
      <t>ショウカン</t>
    </rPh>
    <rPh sb="251" eb="252">
      <t>ア</t>
    </rPh>
    <rPh sb="259" eb="261">
      <t>ショウライ</t>
    </rPh>
    <rPh sb="262" eb="265">
      <t>ダイキボ</t>
    </rPh>
    <rPh sb="266" eb="268">
      <t>カンロ</t>
    </rPh>
    <rPh sb="268" eb="270">
      <t>コウシン</t>
    </rPh>
    <rPh sb="271" eb="272">
      <t>ム</t>
    </rPh>
    <rPh sb="274" eb="276">
      <t>ナイブ</t>
    </rPh>
    <rPh sb="276" eb="278">
      <t>リュウホ</t>
    </rPh>
    <rPh sb="278" eb="280">
      <t>シキン</t>
    </rPh>
    <rPh sb="281" eb="283">
      <t>カクホ</t>
    </rPh>
    <rPh sb="284" eb="285">
      <t>ツト</t>
    </rPh>
    <rPh sb="292" eb="294">
      <t>キュウスイ</t>
    </rPh>
    <rPh sb="294" eb="296">
      <t>ゲンカ</t>
    </rPh>
    <rPh sb="299" eb="301">
      <t>ケイゾク</t>
    </rPh>
    <rPh sb="303" eb="306">
      <t>ヘイキンチ</t>
    </rPh>
    <rPh sb="307" eb="308">
      <t>オオ</t>
    </rPh>
    <rPh sb="310" eb="312">
      <t>シタマワ</t>
    </rPh>
    <rPh sb="319" eb="321">
      <t>シセツ</t>
    </rPh>
    <rPh sb="321" eb="323">
      <t>リヨウ</t>
    </rPh>
    <rPh sb="323" eb="324">
      <t>リツ</t>
    </rPh>
    <rPh sb="327" eb="329">
      <t>ケイゾク</t>
    </rPh>
    <rPh sb="332" eb="333">
      <t>ヤク</t>
    </rPh>
    <rPh sb="338" eb="339">
      <t>タカ</t>
    </rPh>
    <rPh sb="340" eb="343">
      <t>コウリツセイ</t>
    </rPh>
    <rPh sb="344" eb="346">
      <t>イジ</t>
    </rPh>
    <rPh sb="351" eb="353">
      <t>ケイカク</t>
    </rPh>
    <rPh sb="353" eb="355">
      <t>キュウスイ</t>
    </rPh>
    <rPh sb="355" eb="356">
      <t>リョウ</t>
    </rPh>
    <rPh sb="357" eb="359">
      <t>ミア</t>
    </rPh>
    <rPh sb="361" eb="363">
      <t>シセツ</t>
    </rPh>
    <rPh sb="363" eb="365">
      <t>キボ</t>
    </rPh>
    <rPh sb="372" eb="374">
      <t>キュウスイ</t>
    </rPh>
    <rPh sb="374" eb="376">
      <t>ゲンカ</t>
    </rPh>
    <rPh sb="377" eb="378">
      <t>ヒク</t>
    </rPh>
    <rPh sb="379" eb="380">
      <t>オサ</t>
    </rPh>
    <rPh sb="386" eb="388">
      <t>キヨ</t>
    </rPh>
    <rPh sb="395" eb="398">
      <t>ユウシュウリツ</t>
    </rPh>
    <rPh sb="401" eb="40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</si>
</sst>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0.57999999999999996</c:v>
                </c:pt>
                <c:pt idx="2">
                  <c:v>0.56000000000000005</c:v>
                </c:pt>
                <c:pt idx="3">
                  <c:v>5.49</c:v>
                </c:pt>
                <c:pt idx="4">
                  <c:v>1.76</c:v>
                </c:pt>
              </c:numCache>
            </c:numRef>
          </c:val>
          <c:extLst>
            <c:ext xmlns:c16="http://schemas.microsoft.com/office/drawing/2014/chart" uri="{C3380CC4-5D6E-409C-BE32-E72D297353CC}">
              <c16:uniqueId val="{00000000-3A65-4612-ADF6-3073B93EA3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3A65-4612-ADF6-3073B93EA3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99.9</c:v>
                </c:pt>
                <c:pt idx="1">
                  <c:v>98.26</c:v>
                </c:pt>
                <c:pt idx="2">
                  <c:v>99.92</c:v>
                </c:pt>
                <c:pt idx="3">
                  <c:v>99.57</c:v>
                </c:pt>
                <c:pt idx="4">
                  <c:v>99.53</c:v>
                </c:pt>
              </c:numCache>
            </c:numRef>
          </c:val>
          <c:extLst>
            <c:ext xmlns:c16="http://schemas.microsoft.com/office/drawing/2014/chart" uri="{C3380CC4-5D6E-409C-BE32-E72D297353CC}">
              <c16:uniqueId val="{00000000-D7EE-4D85-98BF-4B8D28B544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D7EE-4D85-98BF-4B8D28B544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30-4B0C-B282-1704A21103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FE30-4B0C-B282-1704A21103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137.55000000000001</c:v>
                </c:pt>
                <c:pt idx="1">
                  <c:v>133.22999999999999</c:v>
                </c:pt>
                <c:pt idx="2">
                  <c:v>131.34</c:v>
                </c:pt>
                <c:pt idx="3">
                  <c:v>130.38</c:v>
                </c:pt>
                <c:pt idx="4">
                  <c:v>120.06</c:v>
                </c:pt>
              </c:numCache>
            </c:numRef>
          </c:val>
          <c:extLst>
            <c:ext xmlns:c16="http://schemas.microsoft.com/office/drawing/2014/chart" uri="{C3380CC4-5D6E-409C-BE32-E72D297353CC}">
              <c16:uniqueId val="{00000000-61FA-4BA1-905D-9D81B4FB03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61FA-4BA1-905D-9D81B4FB03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56.4</c:v>
                </c:pt>
                <c:pt idx="1">
                  <c:v>55.96</c:v>
                </c:pt>
                <c:pt idx="2">
                  <c:v>56.83</c:v>
                </c:pt>
                <c:pt idx="3">
                  <c:v>55.75</c:v>
                </c:pt>
                <c:pt idx="4">
                  <c:v>56</c:v>
                </c:pt>
              </c:numCache>
            </c:numRef>
          </c:val>
          <c:extLst>
            <c:ext xmlns:c16="http://schemas.microsoft.com/office/drawing/2014/chart" uri="{C3380CC4-5D6E-409C-BE32-E72D297353CC}">
              <c16:uniqueId val="{00000000-8BEC-4600-899C-6DB53F66B7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8BEC-4600-899C-6DB53F66B7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21-436A-8125-26B2BD016B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6021-436A-8125-26B2BD016B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3-4DDF-A86A-AD79F9BBF2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32E3-4DDF-A86A-AD79F9BBF2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1453.18</c:v>
                </c:pt>
                <c:pt idx="1">
                  <c:v>1090.98</c:v>
                </c:pt>
                <c:pt idx="2">
                  <c:v>1359.65</c:v>
                </c:pt>
                <c:pt idx="3">
                  <c:v>1666.26</c:v>
                </c:pt>
                <c:pt idx="4">
                  <c:v>1400.59</c:v>
                </c:pt>
              </c:numCache>
            </c:numRef>
          </c:val>
          <c:extLst>
            <c:ext xmlns:c16="http://schemas.microsoft.com/office/drawing/2014/chart" uri="{C3380CC4-5D6E-409C-BE32-E72D297353CC}">
              <c16:uniqueId val="{00000000-435E-44F4-A289-6EC31373DF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435E-44F4-A289-6EC31373DF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118.56</c:v>
                </c:pt>
                <c:pt idx="1">
                  <c:v>151.04</c:v>
                </c:pt>
                <c:pt idx="2">
                  <c:v>152.56</c:v>
                </c:pt>
                <c:pt idx="3">
                  <c:v>156.12</c:v>
                </c:pt>
                <c:pt idx="4">
                  <c:v>174.91</c:v>
                </c:pt>
              </c:numCache>
            </c:numRef>
          </c:val>
          <c:extLst>
            <c:ext xmlns:c16="http://schemas.microsoft.com/office/drawing/2014/chart" uri="{C3380CC4-5D6E-409C-BE32-E72D297353CC}">
              <c16:uniqueId val="{00000000-2438-4A72-BFEA-94AA8F4266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2438-4A72-BFEA-94AA8F4266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139.78</c:v>
                </c:pt>
                <c:pt idx="1">
                  <c:v>132.9</c:v>
                </c:pt>
                <c:pt idx="2">
                  <c:v>130.76</c:v>
                </c:pt>
                <c:pt idx="3">
                  <c:v>131.56</c:v>
                </c:pt>
                <c:pt idx="4">
                  <c:v>117.35</c:v>
                </c:pt>
              </c:numCache>
            </c:numRef>
          </c:val>
          <c:extLst>
            <c:ext xmlns:c16="http://schemas.microsoft.com/office/drawing/2014/chart" uri="{C3380CC4-5D6E-409C-BE32-E72D297353CC}">
              <c16:uniqueId val="{00000000-6D6C-4B53-BA9D-57C0744F24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6D6C-4B53-BA9D-57C0744F24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31.77</c:v>
                </c:pt>
                <c:pt idx="1">
                  <c:v>33.409999999999997</c:v>
                </c:pt>
                <c:pt idx="2">
                  <c:v>33.97</c:v>
                </c:pt>
                <c:pt idx="3">
                  <c:v>33.76</c:v>
                </c:pt>
                <c:pt idx="4">
                  <c:v>37.840000000000003</c:v>
                </c:pt>
              </c:numCache>
            </c:numRef>
          </c:val>
          <c:extLst>
            <c:ext xmlns:c16="http://schemas.microsoft.com/office/drawing/2014/chart" uri="{C3380CC4-5D6E-409C-BE32-E72D297353CC}">
              <c16:uniqueId val="{00000000-CAEC-498F-A45D-3C42556F53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CAEC-498F-A45D-3C42556F53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P87" sqref="B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2101891</v>
      </c>
      <c r="AM8" s="70"/>
      <c r="AN8" s="70"/>
      <c r="AO8" s="70"/>
      <c r="AP8" s="70"/>
      <c r="AQ8" s="70"/>
      <c r="AR8" s="70"/>
      <c r="AS8" s="70"/>
      <c r="AT8" s="66">
        <f>データ!$S$6</f>
        <v>13561.56</v>
      </c>
      <c r="AU8" s="67"/>
      <c r="AV8" s="67"/>
      <c r="AW8" s="67"/>
      <c r="AX8" s="67"/>
      <c r="AY8" s="67"/>
      <c r="AZ8" s="67"/>
      <c r="BA8" s="67"/>
      <c r="BB8" s="69">
        <f>データ!$T$6</f>
        <v>154.99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83.27</v>
      </c>
      <c r="J10" s="67"/>
      <c r="K10" s="67"/>
      <c r="L10" s="67"/>
      <c r="M10" s="67"/>
      <c r="N10" s="67"/>
      <c r="O10" s="68"/>
      <c r="P10" s="69">
        <f>データ!$P$6</f>
        <v>99.42</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313274</v>
      </c>
      <c r="AM10" s="70"/>
      <c r="AN10" s="70"/>
      <c r="AO10" s="70"/>
      <c r="AP10" s="70"/>
      <c r="AQ10" s="70"/>
      <c r="AR10" s="70"/>
      <c r="AS10" s="70"/>
      <c r="AT10" s="66">
        <f>データ!$V$6</f>
        <v>254.99</v>
      </c>
      <c r="AU10" s="67"/>
      <c r="AV10" s="67"/>
      <c r="AW10" s="67"/>
      <c r="AX10" s="67"/>
      <c r="AY10" s="67"/>
      <c r="AZ10" s="67"/>
      <c r="BA10" s="67"/>
      <c r="BB10" s="69">
        <f>データ!$W$6</f>
        <v>1228.57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45NeNT+et3h39ZiYGXcIBWoQ4GMWWBwDpZkwkNpAGUV3yXTyoRP9ZkGrZuhLDAWa0dDBwkLDNc1t31dj7PFHDQ==" saltValue="fzq9CwPHDUh2MUCxX0ID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200000</v>
      </c>
      <c r="D6" s="34">
        <f t="shared" si="3"/>
        <v>46</v>
      </c>
      <c r="E6" s="34">
        <f t="shared" si="3"/>
        <v>1</v>
      </c>
      <c r="F6" s="34">
        <f t="shared" si="3"/>
        <v>0</v>
      </c>
      <c r="G6" s="34">
        <f t="shared" si="3"/>
        <v>2</v>
      </c>
      <c r="H6" s="34" t="str">
        <f t="shared" si="3"/>
        <v>長野県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83.27</v>
      </c>
      <c r="P6" s="35">
        <f t="shared" si="3"/>
        <v>99.42</v>
      </c>
      <c r="Q6" s="35">
        <f t="shared" si="3"/>
        <v>0</v>
      </c>
      <c r="R6" s="35">
        <f t="shared" si="3"/>
        <v>2101891</v>
      </c>
      <c r="S6" s="35">
        <f t="shared" si="3"/>
        <v>13561.56</v>
      </c>
      <c r="T6" s="35">
        <f t="shared" si="3"/>
        <v>154.99</v>
      </c>
      <c r="U6" s="35">
        <f t="shared" si="3"/>
        <v>313274</v>
      </c>
      <c r="V6" s="35">
        <f t="shared" si="3"/>
        <v>254.99</v>
      </c>
      <c r="W6" s="35">
        <f t="shared" si="3"/>
        <v>1228.57</v>
      </c>
      <c r="X6" s="36">
        <f>IF(X7="",NA(),X7)</f>
        <v>137.55000000000001</v>
      </c>
      <c r="Y6" s="36">
        <f t="shared" ref="Y6:AG6" si="4">IF(Y7="",NA(),Y7)</f>
        <v>133.22999999999999</v>
      </c>
      <c r="Z6" s="36">
        <f t="shared" si="4"/>
        <v>131.34</v>
      </c>
      <c r="AA6" s="36">
        <f t="shared" si="4"/>
        <v>130.38</v>
      </c>
      <c r="AB6" s="36">
        <f t="shared" si="4"/>
        <v>120.06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1453.18</v>
      </c>
      <c r="AU6" s="36">
        <f t="shared" ref="AU6:BC6" si="6">IF(AU7="",NA(),AU7)</f>
        <v>1090.98</v>
      </c>
      <c r="AV6" s="36">
        <f t="shared" si="6"/>
        <v>1359.65</v>
      </c>
      <c r="AW6" s="36">
        <f t="shared" si="6"/>
        <v>1666.26</v>
      </c>
      <c r="AX6" s="36">
        <f t="shared" si="6"/>
        <v>1400.59</v>
      </c>
      <c r="AY6" s="36">
        <f t="shared" si="6"/>
        <v>200.22</v>
      </c>
      <c r="AZ6" s="36">
        <f t="shared" si="6"/>
        <v>212.95</v>
      </c>
      <c r="BA6" s="36">
        <f t="shared" si="6"/>
        <v>224.41</v>
      </c>
      <c r="BB6" s="36">
        <f t="shared" si="6"/>
        <v>243.44</v>
      </c>
      <c r="BC6" s="36">
        <f t="shared" si="6"/>
        <v>258.49</v>
      </c>
      <c r="BD6" s="35" t="str">
        <f>IF(BD7="","",IF(BD7="-","【-】","【"&amp;SUBSTITUTE(TEXT(BD7,"#,##0.00"),"-","△")&amp;"】"))</f>
        <v>【258.49】</v>
      </c>
      <c r="BE6" s="36">
        <f>IF(BE7="",NA(),BE7)</f>
        <v>118.56</v>
      </c>
      <c r="BF6" s="36">
        <f t="shared" ref="BF6:BN6" si="7">IF(BF7="",NA(),BF7)</f>
        <v>151.04</v>
      </c>
      <c r="BG6" s="36">
        <f t="shared" si="7"/>
        <v>152.56</v>
      </c>
      <c r="BH6" s="36">
        <f t="shared" si="7"/>
        <v>156.12</v>
      </c>
      <c r="BI6" s="36">
        <f t="shared" si="7"/>
        <v>174.91</v>
      </c>
      <c r="BJ6" s="36">
        <f t="shared" si="7"/>
        <v>351.06</v>
      </c>
      <c r="BK6" s="36">
        <f t="shared" si="7"/>
        <v>333.48</v>
      </c>
      <c r="BL6" s="36">
        <f t="shared" si="7"/>
        <v>320.31</v>
      </c>
      <c r="BM6" s="36">
        <f t="shared" si="7"/>
        <v>303.26</v>
      </c>
      <c r="BN6" s="36">
        <f t="shared" si="7"/>
        <v>290.31</v>
      </c>
      <c r="BO6" s="35" t="str">
        <f>IF(BO7="","",IF(BO7="-","【-】","【"&amp;SUBSTITUTE(TEXT(BO7,"#,##0.00"),"-","△")&amp;"】"))</f>
        <v>【290.31】</v>
      </c>
      <c r="BP6" s="36">
        <f>IF(BP7="",NA(),BP7)</f>
        <v>139.78</v>
      </c>
      <c r="BQ6" s="36">
        <f t="shared" ref="BQ6:BY6" si="8">IF(BQ7="",NA(),BQ7)</f>
        <v>132.9</v>
      </c>
      <c r="BR6" s="36">
        <f t="shared" si="8"/>
        <v>130.76</v>
      </c>
      <c r="BS6" s="36">
        <f t="shared" si="8"/>
        <v>131.56</v>
      </c>
      <c r="BT6" s="36">
        <f t="shared" si="8"/>
        <v>117.35</v>
      </c>
      <c r="BU6" s="36">
        <f t="shared" si="8"/>
        <v>112.92</v>
      </c>
      <c r="BV6" s="36">
        <f t="shared" si="8"/>
        <v>112.81</v>
      </c>
      <c r="BW6" s="36">
        <f t="shared" si="8"/>
        <v>113.88</v>
      </c>
      <c r="BX6" s="36">
        <f t="shared" si="8"/>
        <v>114.14</v>
      </c>
      <c r="BY6" s="36">
        <f t="shared" si="8"/>
        <v>112.83</v>
      </c>
      <c r="BZ6" s="35" t="str">
        <f>IF(BZ7="","",IF(BZ7="-","【-】","【"&amp;SUBSTITUTE(TEXT(BZ7,"#,##0.00"),"-","△")&amp;"】"))</f>
        <v>【112.83】</v>
      </c>
      <c r="CA6" s="36">
        <f>IF(CA7="",NA(),CA7)</f>
        <v>31.77</v>
      </c>
      <c r="CB6" s="36">
        <f t="shared" ref="CB6:CJ6" si="9">IF(CB7="",NA(),CB7)</f>
        <v>33.409999999999997</v>
      </c>
      <c r="CC6" s="36">
        <f t="shared" si="9"/>
        <v>33.97</v>
      </c>
      <c r="CD6" s="36">
        <f t="shared" si="9"/>
        <v>33.76</v>
      </c>
      <c r="CE6" s="36">
        <f t="shared" si="9"/>
        <v>37.840000000000003</v>
      </c>
      <c r="CF6" s="36">
        <f t="shared" si="9"/>
        <v>75.3</v>
      </c>
      <c r="CG6" s="36">
        <f t="shared" si="9"/>
        <v>75.3</v>
      </c>
      <c r="CH6" s="36">
        <f t="shared" si="9"/>
        <v>74.02</v>
      </c>
      <c r="CI6" s="36">
        <f t="shared" si="9"/>
        <v>73.03</v>
      </c>
      <c r="CJ6" s="36">
        <f t="shared" si="9"/>
        <v>73.86</v>
      </c>
      <c r="CK6" s="35" t="str">
        <f>IF(CK7="","",IF(CK7="-","【-】","【"&amp;SUBSTITUTE(TEXT(CK7,"#,##0.00"),"-","△")&amp;"】"))</f>
        <v>【73.86】</v>
      </c>
      <c r="CL6" s="36">
        <f>IF(CL7="",NA(),CL7)</f>
        <v>99.9</v>
      </c>
      <c r="CM6" s="36">
        <f t="shared" ref="CM6:CU6" si="10">IF(CM7="",NA(),CM7)</f>
        <v>98.26</v>
      </c>
      <c r="CN6" s="36">
        <f t="shared" si="10"/>
        <v>99.92</v>
      </c>
      <c r="CO6" s="36">
        <f t="shared" si="10"/>
        <v>99.57</v>
      </c>
      <c r="CP6" s="36">
        <f t="shared" si="10"/>
        <v>99.53</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56.4</v>
      </c>
      <c r="DI6" s="36">
        <f t="shared" ref="DI6:DQ6" si="12">IF(DI7="",NA(),DI7)</f>
        <v>55.96</v>
      </c>
      <c r="DJ6" s="36">
        <f t="shared" si="12"/>
        <v>56.83</v>
      </c>
      <c r="DK6" s="36">
        <f t="shared" si="12"/>
        <v>55.75</v>
      </c>
      <c r="DL6" s="36">
        <f t="shared" si="12"/>
        <v>56</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6">
        <f t="shared" ref="EE6:EM6" si="14">IF(EE7="",NA(),EE7)</f>
        <v>0.57999999999999996</v>
      </c>
      <c r="EF6" s="36">
        <f t="shared" si="14"/>
        <v>0.56000000000000005</v>
      </c>
      <c r="EG6" s="36">
        <f t="shared" si="14"/>
        <v>5.49</v>
      </c>
      <c r="EH6" s="36">
        <f t="shared" si="14"/>
        <v>1.76</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200000</v>
      </c>
      <c r="D7" s="38">
        <v>46</v>
      </c>
      <c r="E7" s="38">
        <v>1</v>
      </c>
      <c r="F7" s="38">
        <v>0</v>
      </c>
      <c r="G7" s="38">
        <v>2</v>
      </c>
      <c r="H7" s="38" t="s">
        <v>93</v>
      </c>
      <c r="I7" s="38" t="s">
        <v>94</v>
      </c>
      <c r="J7" s="38" t="s">
        <v>95</v>
      </c>
      <c r="K7" s="38" t="s">
        <v>96</v>
      </c>
      <c r="L7" s="38" t="s">
        <v>97</v>
      </c>
      <c r="M7" s="38" t="s">
        <v>98</v>
      </c>
      <c r="N7" s="39" t="s">
        <v>99</v>
      </c>
      <c r="O7" s="39">
        <v>83.27</v>
      </c>
      <c r="P7" s="39">
        <v>99.42</v>
      </c>
      <c r="Q7" s="39">
        <v>0</v>
      </c>
      <c r="R7" s="39">
        <v>2101891</v>
      </c>
      <c r="S7" s="39">
        <v>13561.56</v>
      </c>
      <c r="T7" s="39">
        <v>154.99</v>
      </c>
      <c r="U7" s="39">
        <v>313274</v>
      </c>
      <c r="V7" s="39">
        <v>254.99</v>
      </c>
      <c r="W7" s="39">
        <v>1228.57</v>
      </c>
      <c r="X7" s="39">
        <v>137.55000000000001</v>
      </c>
      <c r="Y7" s="39">
        <v>133.22999999999999</v>
      </c>
      <c r="Z7" s="39">
        <v>131.34</v>
      </c>
      <c r="AA7" s="39">
        <v>130.38</v>
      </c>
      <c r="AB7" s="39">
        <v>120.06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1453.18</v>
      </c>
      <c r="AU7" s="39">
        <v>1090.98</v>
      </c>
      <c r="AV7" s="39">
        <v>1359.65</v>
      </c>
      <c r="AW7" s="39">
        <v>1666.26</v>
      </c>
      <c r="AX7" s="39">
        <v>1400.59</v>
      </c>
      <c r="AY7" s="39">
        <v>200.22</v>
      </c>
      <c r="AZ7" s="39">
        <v>212.95</v>
      </c>
      <c r="BA7" s="39">
        <v>224.41</v>
      </c>
      <c r="BB7" s="39">
        <v>243.44</v>
      </c>
      <c r="BC7" s="39">
        <v>258.49</v>
      </c>
      <c r="BD7" s="39">
        <v>258.49</v>
      </c>
      <c r="BE7" s="39">
        <v>118.56</v>
      </c>
      <c r="BF7" s="39">
        <v>151.04</v>
      </c>
      <c r="BG7" s="39">
        <v>152.56</v>
      </c>
      <c r="BH7" s="39">
        <v>156.12</v>
      </c>
      <c r="BI7" s="39">
        <v>174.91</v>
      </c>
      <c r="BJ7" s="39">
        <v>351.06</v>
      </c>
      <c r="BK7" s="39">
        <v>333.48</v>
      </c>
      <c r="BL7" s="39">
        <v>320.31</v>
      </c>
      <c r="BM7" s="39">
        <v>303.26</v>
      </c>
      <c r="BN7" s="39">
        <v>290.31</v>
      </c>
      <c r="BO7" s="39">
        <v>290.31</v>
      </c>
      <c r="BP7" s="39">
        <v>139.78</v>
      </c>
      <c r="BQ7" s="39">
        <v>132.9</v>
      </c>
      <c r="BR7" s="39">
        <v>130.76</v>
      </c>
      <c r="BS7" s="39">
        <v>131.56</v>
      </c>
      <c r="BT7" s="39">
        <v>117.35</v>
      </c>
      <c r="BU7" s="39">
        <v>112.92</v>
      </c>
      <c r="BV7" s="39">
        <v>112.81</v>
      </c>
      <c r="BW7" s="39">
        <v>113.88</v>
      </c>
      <c r="BX7" s="39">
        <v>114.14</v>
      </c>
      <c r="BY7" s="39">
        <v>112.83</v>
      </c>
      <c r="BZ7" s="39">
        <v>112.83</v>
      </c>
      <c r="CA7" s="39">
        <v>31.77</v>
      </c>
      <c r="CB7" s="39">
        <v>33.409999999999997</v>
      </c>
      <c r="CC7" s="39">
        <v>33.97</v>
      </c>
      <c r="CD7" s="39">
        <v>33.76</v>
      </c>
      <c r="CE7" s="39">
        <v>37.840000000000003</v>
      </c>
      <c r="CF7" s="39">
        <v>75.3</v>
      </c>
      <c r="CG7" s="39">
        <v>75.3</v>
      </c>
      <c r="CH7" s="39">
        <v>74.02</v>
      </c>
      <c r="CI7" s="39">
        <v>73.03</v>
      </c>
      <c r="CJ7" s="39">
        <v>73.86</v>
      </c>
      <c r="CK7" s="39">
        <v>73.86</v>
      </c>
      <c r="CL7" s="39">
        <v>99.9</v>
      </c>
      <c r="CM7" s="39">
        <v>98.26</v>
      </c>
      <c r="CN7" s="39">
        <v>99.92</v>
      </c>
      <c r="CO7" s="39">
        <v>99.57</v>
      </c>
      <c r="CP7" s="39">
        <v>99.53</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56.4</v>
      </c>
      <c r="DI7" s="39">
        <v>55.96</v>
      </c>
      <c r="DJ7" s="39">
        <v>56.83</v>
      </c>
      <c r="DK7" s="39">
        <v>55.75</v>
      </c>
      <c r="DL7" s="39">
        <v>56</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0.57999999999999996</v>
      </c>
      <c r="EF7" s="39">
        <v>0.56000000000000005</v>
      </c>
      <c r="EG7" s="39">
        <v>5.49</v>
      </c>
      <c r="EH7" s="39">
        <v>1.76</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2020-01-30T06:46:09Z</cp:lastPrinted>
  <dcterms:created xsi:type="dcterms:W3CDTF">2019-12-05T04:15:36Z</dcterms:created>
  <dcterms:modified xsi:type="dcterms:W3CDTF">2020-02-03T01:03:40Z</dcterms:modified>
  <cp:category/>
</cp:coreProperties>
</file>