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1320104\Desktop\【経営比較分析表】2018_200000_47_1718\"/>
    </mc:Choice>
  </mc:AlternateContent>
  <workbookProtection workbookAlgorithmName="SHA-512" workbookHashValue="OPUPyGgEdY9CZkU6rsTqBoIbFNvxXe8xfWcImZZNz26M04lCUptsyjtmGXdiWe6VZqGHe5ou6Su/13sDcTD6Ug==" workbookSaltValue="XCZ0KTV6LcYioYYJO5J1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<sst xmlns="http://schemas.openxmlformats.org/spreadsheetml/2006/main" count="228" uniqueCount="115">
  <si>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</si>
  <si>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</si>
  <si>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</si>
  <si>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</si>
  <si>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</si>
  <si>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</si>
  <si>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</si>
  <si>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</si>
  <si>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</si>
  <si>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</si>
  <si>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</si>
  <si>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</si>
  <si>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</si>
  <si>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</si>
  <si>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</si>
  <si>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</si>
  <si>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</si>
  <si>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</si>
  <si>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</si>
  <si>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</si>
  <si>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</si>
  <si>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</si>
  <si>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</si>
  <si>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</si>
  <si>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</si>
  <si>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</si>
  <si>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</si>
  <si>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</si>
  <si>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</si>
  <si>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</si>
  <si>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</si>
  <si>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</si>
  <si>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</si>
  <si>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</si>
  <si>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</si>
  <si>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</si>
  <si>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</si>
  <si>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</si>
  <si>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</si>
  <si>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</si>
  <si>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</si>
  <si>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</si>
  <si>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</si>
  <si>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</si>
  <si>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</si>
  <si>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</si>
  <si>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</si>
  <si>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</si>
  <si>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</si>
  <si>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</si>
  <si>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</si>
  <si>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</si>
  <si>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</si>
  <si>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</si>
  <si>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</si>
  <si>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</si>
  <si>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</si>
  <si>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</si>
  <si>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</si>
  <si>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</si>
  <si>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</si>
  <si>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</si>
  <si>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</si>
  <si>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</si>
  <si>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</si>
  <si>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</si>
  <si>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</si>
  <si>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</si>
  <si>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</si>
  <si>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</si>
  <si>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</si>
  <si>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</si>
  <si>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</si>
  <si>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</si>
  <si>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</si>
  <si>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</si>
  <si>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</si>
  <si>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</si>
  <si>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</si>
  <si>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</si>
  <si>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</si>
  <si>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</si>
  <si>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</si>
  <si>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</si>
  <si>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</si>
  <si>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</si>
  <si>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</si>
  <si>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</si>
  <si>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</si>
  <si>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</si>
  <si>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</si>
  <si>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</si>
  <si>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</si>
  <si>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</si>
  <si>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</si>
  <si>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</si>
  <si>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</si>
  <si>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</si>
  <si>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</si>
  <si>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</si>
  <si>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</si>
  <si>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</si>
  <si>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</si>
  <si>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</si>
  <si>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</si>
  <si>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</si>
  <si>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</si>
  <si>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</si>
  <si>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</si>
  <si>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</si>
  <si>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</si>
  <si>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</si>
  <si>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
　管渠の更新については、約10年後から更新時期を迎え始めることから、ストックマネジメント計画を策定し、処理場施設の改築更新とあわせて計画的、効率的に更新を行っていく必要があります。</t>
    <phoneticPr fontId="4"/>
  </si>
  <si>
    <t>人口減少等により処理汚水量の減少が見込まれる中、水洗化率の向上や適正な使用料の設定による料金収入の確保とともに、省エネ機器や省エネ運転の導入、包括的民間委託等による維持管理費の更なる経費節減に努め、経営の健全化を図る必要があります。
　また、施設の更新にあたっては、処理汚水量の減少を見据え、将来的に必要な処理能力に見合った施設規模、処理性能を検討していきます。</t>
    <phoneticPr fontId="4"/>
  </si>
  <si>
    <t>●収益的収支比率について
　流域下水道事業は、複数の市町村の公共下水道を処理しており、施設規模が大きく、建設費用が多額であることや広域的な水質保全に寄与していることから、建設に係る費用の一部に対して一般会計から繰入を行っています。
　収益的収支比率が100％未満で、赤字となっていますが、一般会計からの繰入金を含めると100％以上（黒字）となります。
●企業債残高について
　今後も減少傾向にありますが、施設の更新時期を今後迎えるため、人口減少等を見据えた適正な規模による更新計画が必要になると考えられます。
●汚水処理原価について
　管理する４処理場のうち、２処理場は供用開始後年数が30年未満であり、企業債の元利償還費用が多いことなどから、類似団体の平均値と比較して高い数値になっていると考えられます。
●施設利用率について
　年々向上傾向であり、類似団体の平均値に近い数値となっています。
●水洗化率について
　類似団体の平均値に近い数値となっています。関連市町村において水洗化率向上の取組を進めていきます。</t>
    <rPh sb="373" eb="37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</si>
</sst>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0.01</c:v>
                </c:pt>
                <c:pt idx="2">
                  <c:v>0.01</c:v>
                </c:pt>
                <c:pt idx="3">
                  <c:v>0.01</c:v>
                </c:pt>
                <c:pt idx="4">
                  <c:v>0.01</c:v>
                </c:pt>
              </c:numCache>
            </c:numRef>
          </c:val>
          <c:extLst xmlns:c16r2="http://schemas.microsoft.com/office/drawing/2015/06/chart">
            <c:ext xmlns:c16="http://schemas.microsoft.com/office/drawing/2014/chart" uri="{C3380CC4-5D6E-409C-BE32-E72D297353CC}">
              <c16:uniqueId val="{00000000-4248-4807-BF7A-361E80B826D2}"/>
            </c:ext>
          </c:extLst>
        </c:ser>
        <c:dLbls>
          <c:showLegendKey val="0"/>
          <c:showVal val="0"/>
          <c:showCatName val="0"/>
          <c:showSerName val="0"/>
          <c:showPercent val="0"/>
          <c:showBubbleSize val="0"/>
        </c:dLbls>
        <c:gapWidth val="150"/>
        <c:axId val="332673944"/>
        <c:axId val="33267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4248-4807-BF7A-361E80B826D2}"/>
            </c:ext>
          </c:extLst>
        </c:ser>
        <c:dLbls>
          <c:showLegendKey val="0"/>
          <c:showVal val="0"/>
          <c:showCatName val="0"/>
          <c:showSerName val="0"/>
          <c:showPercent val="0"/>
          <c:showBubbleSize val="0"/>
        </c:dLbls>
        <c:marker val="1"/>
        <c:smooth val="0"/>
        <c:axId val="332673944"/>
        <c:axId val="332675544"/>
      </c:lineChart>
      <c:dateAx>
        <c:axId val="332673944"/>
        <c:scaling>
          <c:orientation val="minMax"/>
        </c:scaling>
        <c:delete val="1"/>
        <c:axPos val="b"/>
        <c:numFmt formatCode="ge" sourceLinked="1"/>
        <c:majorTickMark val="none"/>
        <c:minorTickMark val="none"/>
        <c:tickLblPos val="none"/>
        <c:crossAx val="332675544"/>
        <c:crosses val="autoZero"/>
        <c:auto val="1"/>
        <c:lblOffset val="100"/>
        <c:baseTimeUnit val="years"/>
      </c:dateAx>
      <c:valAx>
        <c:axId val="33267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7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64.180000000000007</c:v>
                </c:pt>
                <c:pt idx="1">
                  <c:v>63.89</c:v>
                </c:pt>
                <c:pt idx="2">
                  <c:v>63.89</c:v>
                </c:pt>
                <c:pt idx="3">
                  <c:v>66.23</c:v>
                </c:pt>
                <c:pt idx="4">
                  <c:v>65.040000000000006</c:v>
                </c:pt>
              </c:numCache>
            </c:numRef>
          </c:val>
          <c:extLst xmlns:c16r2="http://schemas.microsoft.com/office/drawing/2015/06/chart">
            <c:ext xmlns:c16="http://schemas.microsoft.com/office/drawing/2014/chart" uri="{C3380CC4-5D6E-409C-BE32-E72D297353CC}">
              <c16:uniqueId val="{00000000-E584-4D9F-9564-6B5B11B80D3F}"/>
            </c:ext>
          </c:extLst>
        </c:ser>
        <c:dLbls>
          <c:showLegendKey val="0"/>
          <c:showVal val="0"/>
          <c:showCatName val="0"/>
          <c:showSerName val="0"/>
          <c:showPercent val="0"/>
          <c:showBubbleSize val="0"/>
        </c:dLbls>
        <c:gapWidth val="150"/>
        <c:axId val="333518544"/>
        <c:axId val="33351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E584-4D9F-9564-6B5B11B80D3F}"/>
            </c:ext>
          </c:extLst>
        </c:ser>
        <c:dLbls>
          <c:showLegendKey val="0"/>
          <c:showVal val="0"/>
          <c:showCatName val="0"/>
          <c:showSerName val="0"/>
          <c:showPercent val="0"/>
          <c:showBubbleSize val="0"/>
        </c:dLbls>
        <c:marker val="1"/>
        <c:smooth val="0"/>
        <c:axId val="333518544"/>
        <c:axId val="333517368"/>
      </c:lineChart>
      <c:dateAx>
        <c:axId val="333518544"/>
        <c:scaling>
          <c:orientation val="minMax"/>
        </c:scaling>
        <c:delete val="1"/>
        <c:axPos val="b"/>
        <c:numFmt formatCode="ge" sourceLinked="1"/>
        <c:majorTickMark val="none"/>
        <c:minorTickMark val="none"/>
        <c:tickLblPos val="none"/>
        <c:crossAx val="333517368"/>
        <c:crosses val="autoZero"/>
        <c:auto val="1"/>
        <c:lblOffset val="100"/>
        <c:baseTimeUnit val="years"/>
      </c:dateAx>
      <c:valAx>
        <c:axId val="33351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1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86.43</c:v>
                </c:pt>
                <c:pt idx="1">
                  <c:v>91.39</c:v>
                </c:pt>
                <c:pt idx="2">
                  <c:v>91.11</c:v>
                </c:pt>
                <c:pt idx="3">
                  <c:v>92.5</c:v>
                </c:pt>
                <c:pt idx="4">
                  <c:v>93.19</c:v>
                </c:pt>
              </c:numCache>
            </c:numRef>
          </c:val>
          <c:extLst xmlns:c16r2="http://schemas.microsoft.com/office/drawing/2015/06/chart">
            <c:ext xmlns:c16="http://schemas.microsoft.com/office/drawing/2014/chart" uri="{C3380CC4-5D6E-409C-BE32-E72D297353CC}">
              <c16:uniqueId val="{00000000-1D1E-433C-A56B-04F4FC4861A7}"/>
            </c:ext>
          </c:extLst>
        </c:ser>
        <c:dLbls>
          <c:showLegendKey val="0"/>
          <c:showVal val="0"/>
          <c:showCatName val="0"/>
          <c:showSerName val="0"/>
          <c:showPercent val="0"/>
          <c:showBubbleSize val="0"/>
        </c:dLbls>
        <c:gapWidth val="150"/>
        <c:axId val="333518152"/>
        <c:axId val="33351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1D1E-433C-A56B-04F4FC4861A7}"/>
            </c:ext>
          </c:extLst>
        </c:ser>
        <c:dLbls>
          <c:showLegendKey val="0"/>
          <c:showVal val="0"/>
          <c:showCatName val="0"/>
          <c:showSerName val="0"/>
          <c:showPercent val="0"/>
          <c:showBubbleSize val="0"/>
        </c:dLbls>
        <c:marker val="1"/>
        <c:smooth val="0"/>
        <c:axId val="333518152"/>
        <c:axId val="333512664"/>
      </c:lineChart>
      <c:dateAx>
        <c:axId val="333518152"/>
        <c:scaling>
          <c:orientation val="minMax"/>
        </c:scaling>
        <c:delete val="1"/>
        <c:axPos val="b"/>
        <c:numFmt formatCode="ge" sourceLinked="1"/>
        <c:majorTickMark val="none"/>
        <c:minorTickMark val="none"/>
        <c:tickLblPos val="none"/>
        <c:crossAx val="333512664"/>
        <c:crosses val="autoZero"/>
        <c:auto val="1"/>
        <c:lblOffset val="100"/>
        <c:baseTimeUnit val="years"/>
      </c:dateAx>
      <c:valAx>
        <c:axId val="33351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1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69.97</c:v>
                </c:pt>
                <c:pt idx="1">
                  <c:v>69.91</c:v>
                </c:pt>
                <c:pt idx="2">
                  <c:v>71.2</c:v>
                </c:pt>
                <c:pt idx="3">
                  <c:v>71.33</c:v>
                </c:pt>
                <c:pt idx="4">
                  <c:v>75.84</c:v>
                </c:pt>
              </c:numCache>
            </c:numRef>
          </c:val>
          <c:extLst xmlns:c16r2="http://schemas.microsoft.com/office/drawing/2015/06/chart">
            <c:ext xmlns:c16="http://schemas.microsoft.com/office/drawing/2014/chart" uri="{C3380CC4-5D6E-409C-BE32-E72D297353CC}">
              <c16:uniqueId val="{00000000-5D21-455C-A97B-560D33E11687}"/>
            </c:ext>
          </c:extLst>
        </c:ser>
        <c:dLbls>
          <c:showLegendKey val="0"/>
          <c:showVal val="0"/>
          <c:showCatName val="0"/>
          <c:showSerName val="0"/>
          <c:showPercent val="0"/>
          <c:showBubbleSize val="0"/>
        </c:dLbls>
        <c:gapWidth val="150"/>
        <c:axId val="332674368"/>
        <c:axId val="33267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21-455C-A97B-560D33E11687}"/>
            </c:ext>
          </c:extLst>
        </c:ser>
        <c:dLbls>
          <c:showLegendKey val="0"/>
          <c:showVal val="0"/>
          <c:showCatName val="0"/>
          <c:showSerName val="0"/>
          <c:showPercent val="0"/>
          <c:showBubbleSize val="0"/>
        </c:dLbls>
        <c:marker val="1"/>
        <c:smooth val="0"/>
        <c:axId val="332674368"/>
        <c:axId val="332675152"/>
      </c:lineChart>
      <c:dateAx>
        <c:axId val="332674368"/>
        <c:scaling>
          <c:orientation val="minMax"/>
        </c:scaling>
        <c:delete val="1"/>
        <c:axPos val="b"/>
        <c:numFmt formatCode="ge" sourceLinked="1"/>
        <c:majorTickMark val="none"/>
        <c:minorTickMark val="none"/>
        <c:tickLblPos val="none"/>
        <c:crossAx val="332675152"/>
        <c:crosses val="autoZero"/>
        <c:auto val="1"/>
        <c:lblOffset val="100"/>
        <c:baseTimeUnit val="years"/>
      </c:dateAx>
      <c:valAx>
        <c:axId val="33267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5D-481F-8103-F3F134E846B6}"/>
            </c:ext>
          </c:extLst>
        </c:ser>
        <c:dLbls>
          <c:showLegendKey val="0"/>
          <c:showVal val="0"/>
          <c:showCatName val="0"/>
          <c:showSerName val="0"/>
          <c:showPercent val="0"/>
          <c:showBubbleSize val="0"/>
        </c:dLbls>
        <c:gapWidth val="150"/>
        <c:axId val="332677504"/>
        <c:axId val="33267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5D-481F-8103-F3F134E846B6}"/>
            </c:ext>
          </c:extLst>
        </c:ser>
        <c:dLbls>
          <c:showLegendKey val="0"/>
          <c:showVal val="0"/>
          <c:showCatName val="0"/>
          <c:showSerName val="0"/>
          <c:showPercent val="0"/>
          <c:showBubbleSize val="0"/>
        </c:dLbls>
        <c:marker val="1"/>
        <c:smooth val="0"/>
        <c:axId val="332677504"/>
        <c:axId val="332677896"/>
      </c:lineChart>
      <c:dateAx>
        <c:axId val="332677504"/>
        <c:scaling>
          <c:orientation val="minMax"/>
        </c:scaling>
        <c:delete val="1"/>
        <c:axPos val="b"/>
        <c:numFmt formatCode="ge" sourceLinked="1"/>
        <c:majorTickMark val="none"/>
        <c:minorTickMark val="none"/>
        <c:tickLblPos val="none"/>
        <c:crossAx val="332677896"/>
        <c:crosses val="autoZero"/>
        <c:auto val="1"/>
        <c:lblOffset val="100"/>
        <c:baseTimeUnit val="years"/>
      </c:dateAx>
      <c:valAx>
        <c:axId val="33267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FC-435C-9954-7E29C54CC528}"/>
            </c:ext>
          </c:extLst>
        </c:ser>
        <c:dLbls>
          <c:showLegendKey val="0"/>
          <c:showVal val="0"/>
          <c:showCatName val="0"/>
          <c:showSerName val="0"/>
          <c:showPercent val="0"/>
          <c:showBubbleSize val="0"/>
        </c:dLbls>
        <c:gapWidth val="150"/>
        <c:axId val="333771568"/>
        <c:axId val="33377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FC-435C-9954-7E29C54CC528}"/>
            </c:ext>
          </c:extLst>
        </c:ser>
        <c:dLbls>
          <c:showLegendKey val="0"/>
          <c:showVal val="0"/>
          <c:showCatName val="0"/>
          <c:showSerName val="0"/>
          <c:showPercent val="0"/>
          <c:showBubbleSize val="0"/>
        </c:dLbls>
        <c:marker val="1"/>
        <c:smooth val="0"/>
        <c:axId val="333771568"/>
        <c:axId val="333771960"/>
      </c:lineChart>
      <c:dateAx>
        <c:axId val="333771568"/>
        <c:scaling>
          <c:orientation val="minMax"/>
        </c:scaling>
        <c:delete val="1"/>
        <c:axPos val="b"/>
        <c:numFmt formatCode="ge" sourceLinked="1"/>
        <c:majorTickMark val="none"/>
        <c:minorTickMark val="none"/>
        <c:tickLblPos val="none"/>
        <c:crossAx val="333771960"/>
        <c:crosses val="autoZero"/>
        <c:auto val="1"/>
        <c:lblOffset val="100"/>
        <c:baseTimeUnit val="years"/>
      </c:dateAx>
      <c:valAx>
        <c:axId val="33377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A7-4646-A927-F63E71B0CE1C}"/>
            </c:ext>
          </c:extLst>
        </c:ser>
        <c:dLbls>
          <c:showLegendKey val="0"/>
          <c:showVal val="0"/>
          <c:showCatName val="0"/>
          <c:showSerName val="0"/>
          <c:showPercent val="0"/>
          <c:showBubbleSize val="0"/>
        </c:dLbls>
        <c:gapWidth val="150"/>
        <c:axId val="333770392"/>
        <c:axId val="3337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A7-4646-A927-F63E71B0CE1C}"/>
            </c:ext>
          </c:extLst>
        </c:ser>
        <c:dLbls>
          <c:showLegendKey val="0"/>
          <c:showVal val="0"/>
          <c:showCatName val="0"/>
          <c:showSerName val="0"/>
          <c:showPercent val="0"/>
          <c:showBubbleSize val="0"/>
        </c:dLbls>
        <c:marker val="1"/>
        <c:smooth val="0"/>
        <c:axId val="333770392"/>
        <c:axId val="333772352"/>
      </c:lineChart>
      <c:dateAx>
        <c:axId val="333770392"/>
        <c:scaling>
          <c:orientation val="minMax"/>
        </c:scaling>
        <c:delete val="1"/>
        <c:axPos val="b"/>
        <c:numFmt formatCode="ge" sourceLinked="1"/>
        <c:majorTickMark val="none"/>
        <c:minorTickMark val="none"/>
        <c:tickLblPos val="none"/>
        <c:crossAx val="333772352"/>
        <c:crosses val="autoZero"/>
        <c:auto val="1"/>
        <c:lblOffset val="100"/>
        <c:baseTimeUnit val="years"/>
      </c:dateAx>
      <c:valAx>
        <c:axId val="3337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0F-4A20-9BB1-6DA27B2A10BB}"/>
            </c:ext>
          </c:extLst>
        </c:ser>
        <c:dLbls>
          <c:showLegendKey val="0"/>
          <c:showVal val="0"/>
          <c:showCatName val="0"/>
          <c:showSerName val="0"/>
          <c:showPercent val="0"/>
          <c:showBubbleSize val="0"/>
        </c:dLbls>
        <c:gapWidth val="150"/>
        <c:axId val="333768824"/>
        <c:axId val="3337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0F-4A20-9BB1-6DA27B2A10BB}"/>
            </c:ext>
          </c:extLst>
        </c:ser>
        <c:dLbls>
          <c:showLegendKey val="0"/>
          <c:showVal val="0"/>
          <c:showCatName val="0"/>
          <c:showSerName val="0"/>
          <c:showPercent val="0"/>
          <c:showBubbleSize val="0"/>
        </c:dLbls>
        <c:marker val="1"/>
        <c:smooth val="0"/>
        <c:axId val="333768824"/>
        <c:axId val="333769216"/>
      </c:lineChart>
      <c:dateAx>
        <c:axId val="333768824"/>
        <c:scaling>
          <c:orientation val="minMax"/>
        </c:scaling>
        <c:delete val="1"/>
        <c:axPos val="b"/>
        <c:numFmt formatCode="ge" sourceLinked="1"/>
        <c:majorTickMark val="none"/>
        <c:minorTickMark val="none"/>
        <c:tickLblPos val="none"/>
        <c:crossAx val="333769216"/>
        <c:crosses val="autoZero"/>
        <c:auto val="1"/>
        <c:lblOffset val="100"/>
        <c:baseTimeUnit val="years"/>
      </c:dateAx>
      <c:valAx>
        <c:axId val="3337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6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477.33</c:v>
                </c:pt>
                <c:pt idx="1">
                  <c:v>580.97</c:v>
                </c:pt>
                <c:pt idx="2">
                  <c:v>394.43</c:v>
                </c:pt>
                <c:pt idx="3">
                  <c:v>383.68</c:v>
                </c:pt>
                <c:pt idx="4">
                  <c:v>355.54</c:v>
                </c:pt>
              </c:numCache>
            </c:numRef>
          </c:val>
          <c:extLst xmlns:c16r2="http://schemas.microsoft.com/office/drawing/2015/06/chart">
            <c:ext xmlns:c16="http://schemas.microsoft.com/office/drawing/2014/chart" uri="{C3380CC4-5D6E-409C-BE32-E72D297353CC}">
              <c16:uniqueId val="{00000000-EEF6-478F-BB66-3C51B2AD41B3}"/>
            </c:ext>
          </c:extLst>
        </c:ser>
        <c:dLbls>
          <c:showLegendKey val="0"/>
          <c:showVal val="0"/>
          <c:showCatName val="0"/>
          <c:showSerName val="0"/>
          <c:showPercent val="0"/>
          <c:showBubbleSize val="0"/>
        </c:dLbls>
        <c:gapWidth val="150"/>
        <c:axId val="333768040"/>
        <c:axId val="3337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EEF6-478F-BB66-3C51B2AD41B3}"/>
            </c:ext>
          </c:extLst>
        </c:ser>
        <c:dLbls>
          <c:showLegendKey val="0"/>
          <c:showVal val="0"/>
          <c:showCatName val="0"/>
          <c:showSerName val="0"/>
          <c:showPercent val="0"/>
          <c:showBubbleSize val="0"/>
        </c:dLbls>
        <c:marker val="1"/>
        <c:smooth val="0"/>
        <c:axId val="333768040"/>
        <c:axId val="333766080"/>
      </c:lineChart>
      <c:dateAx>
        <c:axId val="333768040"/>
        <c:scaling>
          <c:orientation val="minMax"/>
        </c:scaling>
        <c:delete val="1"/>
        <c:axPos val="b"/>
        <c:numFmt formatCode="ge" sourceLinked="1"/>
        <c:majorTickMark val="none"/>
        <c:minorTickMark val="none"/>
        <c:tickLblPos val="none"/>
        <c:crossAx val="333766080"/>
        <c:crosses val="autoZero"/>
        <c:auto val="1"/>
        <c:lblOffset val="100"/>
        <c:baseTimeUnit val="years"/>
      </c:dateAx>
      <c:valAx>
        <c:axId val="3337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6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D2-420D-A06C-C843D1D53923}"/>
            </c:ext>
          </c:extLst>
        </c:ser>
        <c:dLbls>
          <c:showLegendKey val="0"/>
          <c:showVal val="0"/>
          <c:showCatName val="0"/>
          <c:showSerName val="0"/>
          <c:showPercent val="0"/>
          <c:showBubbleSize val="0"/>
        </c:dLbls>
        <c:gapWidth val="150"/>
        <c:axId val="333766864"/>
        <c:axId val="3337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1D2-420D-A06C-C843D1D53923}"/>
            </c:ext>
          </c:extLst>
        </c:ser>
        <c:dLbls>
          <c:showLegendKey val="0"/>
          <c:showVal val="0"/>
          <c:showCatName val="0"/>
          <c:showSerName val="0"/>
          <c:showPercent val="0"/>
          <c:showBubbleSize val="0"/>
        </c:dLbls>
        <c:marker val="1"/>
        <c:smooth val="0"/>
        <c:axId val="333766864"/>
        <c:axId val="333767648"/>
      </c:lineChart>
      <c:dateAx>
        <c:axId val="333766864"/>
        <c:scaling>
          <c:orientation val="minMax"/>
        </c:scaling>
        <c:delete val="1"/>
        <c:axPos val="b"/>
        <c:numFmt formatCode="ge" sourceLinked="1"/>
        <c:majorTickMark val="none"/>
        <c:minorTickMark val="none"/>
        <c:tickLblPos val="none"/>
        <c:crossAx val="333767648"/>
        <c:crosses val="autoZero"/>
        <c:auto val="1"/>
        <c:lblOffset val="100"/>
        <c:baseTimeUnit val="years"/>
      </c:dateAx>
      <c:valAx>
        <c:axId val="3337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92.82</c:v>
                </c:pt>
                <c:pt idx="1">
                  <c:v>92.76</c:v>
                </c:pt>
                <c:pt idx="2">
                  <c:v>95.12</c:v>
                </c:pt>
                <c:pt idx="3">
                  <c:v>94.07</c:v>
                </c:pt>
                <c:pt idx="4">
                  <c:v>85.41</c:v>
                </c:pt>
              </c:numCache>
            </c:numRef>
          </c:val>
          <c:extLst xmlns:c16r2="http://schemas.microsoft.com/office/drawing/2015/06/chart">
            <c:ext xmlns:c16="http://schemas.microsoft.com/office/drawing/2014/chart" uri="{C3380CC4-5D6E-409C-BE32-E72D297353CC}">
              <c16:uniqueId val="{00000000-C4EE-4C38-9274-29FF5E59A357}"/>
            </c:ext>
          </c:extLst>
        </c:ser>
        <c:dLbls>
          <c:showLegendKey val="0"/>
          <c:showVal val="0"/>
          <c:showCatName val="0"/>
          <c:showSerName val="0"/>
          <c:showPercent val="0"/>
          <c:showBubbleSize val="0"/>
        </c:dLbls>
        <c:gapWidth val="150"/>
        <c:axId val="333514624"/>
        <c:axId val="33351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C4EE-4C38-9274-29FF5E59A357}"/>
            </c:ext>
          </c:extLst>
        </c:ser>
        <c:dLbls>
          <c:showLegendKey val="0"/>
          <c:showVal val="0"/>
          <c:showCatName val="0"/>
          <c:showSerName val="0"/>
          <c:showPercent val="0"/>
          <c:showBubbleSize val="0"/>
        </c:dLbls>
        <c:marker val="1"/>
        <c:smooth val="0"/>
        <c:axId val="333514624"/>
        <c:axId val="333516584"/>
      </c:lineChart>
      <c:dateAx>
        <c:axId val="333514624"/>
        <c:scaling>
          <c:orientation val="minMax"/>
        </c:scaling>
        <c:delete val="1"/>
        <c:axPos val="b"/>
        <c:numFmt formatCode="ge" sourceLinked="1"/>
        <c:majorTickMark val="none"/>
        <c:minorTickMark val="none"/>
        <c:tickLblPos val="none"/>
        <c:crossAx val="333516584"/>
        <c:crosses val="autoZero"/>
        <c:auto val="1"/>
        <c:lblOffset val="100"/>
        <c:baseTimeUnit val="years"/>
      </c:dateAx>
      <c:valAx>
        <c:axId val="33351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8">
        <f>データ!S6</f>
        <v>2101891</v>
      </c>
      <c r="AM8" s="68"/>
      <c r="AN8" s="68"/>
      <c r="AO8" s="68"/>
      <c r="AP8" s="68"/>
      <c r="AQ8" s="68"/>
      <c r="AR8" s="68"/>
      <c r="AS8" s="68"/>
      <c r="AT8" s="67">
        <f>データ!T6</f>
        <v>13561.56</v>
      </c>
      <c r="AU8" s="67"/>
      <c r="AV8" s="67"/>
      <c r="AW8" s="67"/>
      <c r="AX8" s="67"/>
      <c r="AY8" s="67"/>
      <c r="AZ8" s="67"/>
      <c r="BA8" s="67"/>
      <c r="BB8" s="67">
        <f>データ!U6</f>
        <v>154.99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73.62</v>
      </c>
      <c r="Q10" s="67"/>
      <c r="R10" s="67"/>
      <c r="S10" s="67"/>
      <c r="T10" s="67"/>
      <c r="U10" s="67"/>
      <c r="V10" s="67"/>
      <c r="W10" s="67">
        <f>データ!Q6</f>
        <v>82.35</v>
      </c>
      <c r="X10" s="67"/>
      <c r="Y10" s="67"/>
      <c r="Z10" s="67"/>
      <c r="AA10" s="67"/>
      <c r="AB10" s="67"/>
      <c r="AC10" s="67"/>
      <c r="AD10" s="68">
        <f>データ!R6</f>
        <v>0</v>
      </c>
      <c r="AE10" s="68"/>
      <c r="AF10" s="68"/>
      <c r="AG10" s="68"/>
      <c r="AH10" s="68"/>
      <c r="AI10" s="68"/>
      <c r="AJ10" s="68"/>
      <c r="AK10" s="2"/>
      <c r="AL10" s="68">
        <f>データ!V6</f>
        <v>609764</v>
      </c>
      <c r="AM10" s="68"/>
      <c r="AN10" s="68"/>
      <c r="AO10" s="68"/>
      <c r="AP10" s="68"/>
      <c r="AQ10" s="68"/>
      <c r="AR10" s="68"/>
      <c r="AS10" s="68"/>
      <c r="AT10" s="67">
        <f>データ!W6</f>
        <v>202.32</v>
      </c>
      <c r="AU10" s="67"/>
      <c r="AV10" s="67"/>
      <c r="AW10" s="67"/>
      <c r="AX10" s="67"/>
      <c r="AY10" s="67"/>
      <c r="AZ10" s="67"/>
      <c r="BA10" s="67"/>
      <c r="BB10" s="67">
        <f>データ!X6</f>
        <v>3013.86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【292.02】</v>
      </c>
      <c r="I86" s="26" t="str">
        <f>データ!CA6</f>
        <v>【0.00】</v>
      </c>
      <c r="J86" s="26" t="str">
        <f>データ!CL6</f>
        <v>【56.10】</v>
      </c>
      <c r="K86" s="26" t="str">
        <f>データ!CW6</f>
        <v>【66.05】</v>
      </c>
      <c r="L86" s="26" t="str">
        <f>データ!DH6</f>
        <v>【92.79】</v>
      </c>
      <c r="M86" s="26" t="s">
        <v>43</v>
      </c>
      <c r="N86" s="26" t="s">
        <v>45</v>
      </c>
      <c r="O86" s="26" t="str">
        <f>データ!EO6</f>
        <v>【0.06】</v>
      </c>
    </row>
  </sheetData>
  <sheetProtection algorithmName="SHA-512" hashValue="5itCkGS7qqwgU8mSvv3415cA2uXzW7LbaqLQX7EzKMY8Sw/YN7d4MhIyvTypJmmLxZYaQQp66YKogMXlLsLp7A==" saltValue="Ci2iWSIXIb1BwAcS1pP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200000</v>
      </c>
      <c r="D6" s="33">
        <f t="shared" si="3"/>
        <v>47</v>
      </c>
      <c r="E6" s="33">
        <f t="shared" si="3"/>
        <v>17</v>
      </c>
      <c r="F6" s="33">
        <f t="shared" si="3"/>
        <v>3</v>
      </c>
      <c r="G6" s="33">
        <f t="shared" si="3"/>
        <v>0</v>
      </c>
      <c r="H6" s="33" t="str">
        <f t="shared" si="3"/>
        <v>長野県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73.62</v>
      </c>
      <c r="Q6" s="34">
        <f t="shared" si="3"/>
        <v>82.35</v>
      </c>
      <c r="R6" s="34">
        <f t="shared" si="3"/>
        <v>0</v>
      </c>
      <c r="S6" s="34">
        <f t="shared" si="3"/>
        <v>2101891</v>
      </c>
      <c r="T6" s="34">
        <f t="shared" si="3"/>
        <v>13561.56</v>
      </c>
      <c r="U6" s="34">
        <f t="shared" si="3"/>
        <v>154.99</v>
      </c>
      <c r="V6" s="34">
        <f t="shared" si="3"/>
        <v>609764</v>
      </c>
      <c r="W6" s="34">
        <f t="shared" si="3"/>
        <v>202.32</v>
      </c>
      <c r="X6" s="34">
        <f t="shared" si="3"/>
        <v>3013.86</v>
      </c>
      <c r="Y6" s="35">
        <f>IF(Y7="",NA(),Y7)</f>
        <v>69.97</v>
      </c>
      <c r="Z6" s="35">
        <f t="shared" ref="Z6:AH6" si="4">IF(Z7="",NA(),Z7)</f>
        <v>69.91</v>
      </c>
      <c r="AA6" s="35">
        <f t="shared" si="4"/>
        <v>71.2</v>
      </c>
      <c r="AB6" s="35">
        <f t="shared" si="4"/>
        <v>71.33</v>
      </c>
      <c r="AC6" s="35">
        <f t="shared" si="4"/>
        <v>75.84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477.33</v>
      </c>
      <c r="BG6" s="35">
        <f t="shared" ref="BG6:BO6" si="7">IF(BG7="",NA(),BG7)</f>
        <v>580.97</v>
      </c>
      <c r="BH6" s="35">
        <f t="shared" si="7"/>
        <v>394.43</v>
      </c>
      <c r="BI6" s="35">
        <f t="shared" si="7"/>
        <v>383.68</v>
      </c>
      <c r="BJ6" s="35">
        <f t="shared" si="7"/>
        <v>355.54</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92.82</v>
      </c>
      <c r="CC6" s="35">
        <f t="shared" ref="CC6:CK6" si="9">IF(CC7="",NA(),CC7)</f>
        <v>92.76</v>
      </c>
      <c r="CD6" s="35">
        <f t="shared" si="9"/>
        <v>95.12</v>
      </c>
      <c r="CE6" s="35">
        <f t="shared" si="9"/>
        <v>94.07</v>
      </c>
      <c r="CF6" s="35">
        <f t="shared" si="9"/>
        <v>85.41</v>
      </c>
      <c r="CG6" s="35">
        <f t="shared" si="9"/>
        <v>66.680000000000007</v>
      </c>
      <c r="CH6" s="35">
        <f t="shared" si="9"/>
        <v>60.18</v>
      </c>
      <c r="CI6" s="35">
        <f t="shared" si="9"/>
        <v>58.19</v>
      </c>
      <c r="CJ6" s="35">
        <f t="shared" si="9"/>
        <v>56.65</v>
      </c>
      <c r="CK6" s="35">
        <f t="shared" si="9"/>
        <v>55.61</v>
      </c>
      <c r="CL6" s="34" t="str">
        <f>IF(CL7="","",IF(CL7="-","【-】","【"&amp;SUBSTITUTE(TEXT(CL7,"#,##0.00"),"-","△")&amp;"】"))</f>
        <v>【56.10】</v>
      </c>
      <c r="CM6" s="35">
        <f>IF(CM7="",NA(),CM7)</f>
        <v>64.180000000000007</v>
      </c>
      <c r="CN6" s="35">
        <f t="shared" ref="CN6:CV6" si="10">IF(CN7="",NA(),CN7)</f>
        <v>63.89</v>
      </c>
      <c r="CO6" s="35">
        <f t="shared" si="10"/>
        <v>63.89</v>
      </c>
      <c r="CP6" s="35">
        <f t="shared" si="10"/>
        <v>66.23</v>
      </c>
      <c r="CQ6" s="35">
        <f t="shared" si="10"/>
        <v>65.040000000000006</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86.43</v>
      </c>
      <c r="CY6" s="35">
        <f t="shared" ref="CY6:DG6" si="11">IF(CY7="",NA(),CY7)</f>
        <v>91.39</v>
      </c>
      <c r="CZ6" s="35">
        <f t="shared" si="11"/>
        <v>91.11</v>
      </c>
      <c r="DA6" s="35">
        <f t="shared" si="11"/>
        <v>92.5</v>
      </c>
      <c r="DB6" s="35">
        <f t="shared" si="11"/>
        <v>93.19</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0.01</v>
      </c>
      <c r="EG6" s="35">
        <f t="shared" si="14"/>
        <v>0.01</v>
      </c>
      <c r="EH6" s="35">
        <f t="shared" si="14"/>
        <v>0.01</v>
      </c>
      <c r="EI6" s="35">
        <f t="shared" si="14"/>
        <v>0.01</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15">
      <c r="A7" s="28"/>
      <c r="B7" s="37">
        <v>2018</v>
      </c>
      <c r="C7" s="37">
        <v>200000</v>
      </c>
      <c r="D7" s="37">
        <v>47</v>
      </c>
      <c r="E7" s="37">
        <v>17</v>
      </c>
      <c r="F7" s="37">
        <v>3</v>
      </c>
      <c r="G7" s="37">
        <v>0</v>
      </c>
      <c r="H7" s="37" t="s">
        <v>99</v>
      </c>
      <c r="I7" s="37" t="s">
        <v>100</v>
      </c>
      <c r="J7" s="37" t="s">
        <v>101</v>
      </c>
      <c r="K7" s="37" t="s">
        <v>102</v>
      </c>
      <c r="L7" s="37" t="s">
        <v>103</v>
      </c>
      <c r="M7" s="37" t="s">
        <v>104</v>
      </c>
      <c r="N7" s="38" t="s">
        <v>105</v>
      </c>
      <c r="O7" s="38" t="s">
        <v>106</v>
      </c>
      <c r="P7" s="38">
        <v>73.62</v>
      </c>
      <c r="Q7" s="38">
        <v>82.35</v>
      </c>
      <c r="R7" s="38">
        <v>0</v>
      </c>
      <c r="S7" s="38">
        <v>2101891</v>
      </c>
      <c r="T7" s="38">
        <v>13561.56</v>
      </c>
      <c r="U7" s="38">
        <v>154.99</v>
      </c>
      <c r="V7" s="38">
        <v>609764</v>
      </c>
      <c r="W7" s="38">
        <v>202.32</v>
      </c>
      <c r="X7" s="38">
        <v>3013.86</v>
      </c>
      <c r="Y7" s="38">
        <v>69.97</v>
      </c>
      <c r="Z7" s="38">
        <v>69.91</v>
      </c>
      <c r="AA7" s="38">
        <v>71.2</v>
      </c>
      <c r="AB7" s="38">
        <v>71.33</v>
      </c>
      <c r="AC7" s="38">
        <v>75.84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477.33</v>
      </c>
      <c r="BG7" s="38">
        <v>580.97</v>
      </c>
      <c r="BH7" s="38">
        <v>394.43</v>
      </c>
      <c r="BI7" s="38">
        <v>383.68</v>
      </c>
      <c r="BJ7" s="38">
        <v>355.54</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92.82</v>
      </c>
      <c r="CC7" s="38">
        <v>92.76</v>
      </c>
      <c r="CD7" s="38">
        <v>95.12</v>
      </c>
      <c r="CE7" s="38">
        <v>94.07</v>
      </c>
      <c r="CF7" s="38">
        <v>85.41</v>
      </c>
      <c r="CG7" s="38">
        <v>66.680000000000007</v>
      </c>
      <c r="CH7" s="38">
        <v>60.18</v>
      </c>
      <c r="CI7" s="38">
        <v>58.19</v>
      </c>
      <c r="CJ7" s="38">
        <v>56.65</v>
      </c>
      <c r="CK7" s="38">
        <v>55.61</v>
      </c>
      <c r="CL7" s="38">
        <v>56.1</v>
      </c>
      <c r="CM7" s="38">
        <v>64.180000000000007</v>
      </c>
      <c r="CN7" s="38">
        <v>63.89</v>
      </c>
      <c r="CO7" s="38">
        <v>63.89</v>
      </c>
      <c r="CP7" s="38">
        <v>66.23</v>
      </c>
      <c r="CQ7" s="38">
        <v>65.040000000000006</v>
      </c>
      <c r="CR7" s="38">
        <v>64.930000000000007</v>
      </c>
      <c r="CS7" s="38">
        <v>66.02</v>
      </c>
      <c r="CT7" s="38">
        <v>65.900000000000006</v>
      </c>
      <c r="CU7" s="38">
        <v>65.33</v>
      </c>
      <c r="CV7" s="38">
        <v>66.11</v>
      </c>
      <c r="CW7" s="38">
        <v>66.05</v>
      </c>
      <c r="CX7" s="38">
        <v>86.43</v>
      </c>
      <c r="CY7" s="38">
        <v>91.39</v>
      </c>
      <c r="CZ7" s="38">
        <v>91.11</v>
      </c>
      <c r="DA7" s="38">
        <v>92.5</v>
      </c>
      <c r="DB7" s="38">
        <v>93.19</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0.01</v>
      </c>
      <c r="EG7" s="38">
        <v>0.01</v>
      </c>
      <c r="EH7" s="38">
        <v>0.01</v>
      </c>
      <c r="EI7" s="38">
        <v>0.01</v>
      </c>
      <c r="EJ7" s="38">
        <v>0.12</v>
      </c>
      <c r="EK7" s="38">
        <v>7.0000000000000007E-2</v>
      </c>
      <c r="EL7" s="38">
        <v>7.0000000000000007E-2</v>
      </c>
      <c r="EM7" s="38">
        <v>0.17</v>
      </c>
      <c r="EN7" s="38">
        <v>0.05</v>
      </c>
      <c r="EO7" s="38">
        <v>0.06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2020-01-27T05:04:19Z</cp:lastPrinted>
  <dcterms:created xsi:type="dcterms:W3CDTF">2019-12-05T05:08:43Z</dcterms:created>
  <dcterms:modified xsi:type="dcterms:W3CDTF">2020-01-27T05:04:34Z</dcterms:modified>
  <cp:category/>
</cp:coreProperties>
</file>