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その他財政課関係】\H31\経営比較分析表\"/>
    </mc:Choice>
  </mc:AlternateContent>
  <workbookProtection workbookAlgorithmName="SHA-512" workbookHashValue="MMaRM+/sFwNuG/kTUbA+k4NdX7nFRpt3/2l4zoAKpOE1iBlHMsKR7mnGMToQx/SqzMcELrychuVe0eU47NxgPQ==" workbookSaltValue="Iwpf8kwL2jn1tqtm3zPcI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<sst xmlns="http://schemas.openxmlformats.org/spreadsheetml/2006/main" count="228" uniqueCount="114">
  <si>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</si>
  <si>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</si>
  <si>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</si>
  <si>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</si>
  <si>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</si>
  <si>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</si>
  <si>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</si>
  <si>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</si>
  <si>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</si>
  <si>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</si>
  <si>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</si>
  <si>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</si>
  <si>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</si>
  <si>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</si>
  <si>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</si>
  <si>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</si>
  <si>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</si>
  <si>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</si>
  <si>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</si>
  <si>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</si>
  <si>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</si>
  <si>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</si>
  <si>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</si>
  <si>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</si>
  <si>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</si>
  <si>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</si>
  <si>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</si>
  <si>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</si>
  <si>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</si>
  <si>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</si>
  <si>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</si>
  <si>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</si>
  <si>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</si>
  <si>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</si>
  <si>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</si>
  <si>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</si>
  <si>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</si>
  <si>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</si>
  <si>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</si>
  <si>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</si>
  <si>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</si>
  <si>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</si>
  <si>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</si>
  <si>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</si>
  <si>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</si>
  <si>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</si>
  <si>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</si>
  <si>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</si>
  <si>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</si>
  <si>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</si>
  <si>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</si>
  <si>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</si>
  <si>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</si>
  <si>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</si>
  <si>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</si>
  <si>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</si>
  <si>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</si>
  <si>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</si>
  <si>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</si>
  <si>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</si>
  <si>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</si>
  <si>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</si>
  <si>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</si>
  <si>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</si>
  <si>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</si>
  <si>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</si>
  <si>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</si>
  <si>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</si>
  <si>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</si>
  <si>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</si>
  <si>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</si>
  <si>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</si>
  <si>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</si>
  <si>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</si>
  <si>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</si>
  <si>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</si>
  <si>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</si>
  <si>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</si>
  <si>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</si>
  <si>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</si>
  <si>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</si>
  <si>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</si>
  <si>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</si>
  <si>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</si>
  <si>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</si>
  <si>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</si>
  <si>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</si>
  <si>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</si>
  <si>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</si>
  <si>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</si>
  <si>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</si>
  <si>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</si>
  <si>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</si>
  <si>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</si>
  <si>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</si>
  <si>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</si>
  <si>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</si>
  <si>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</si>
  <si>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岐阜県</t>
  </si>
  <si>
    <t>法非適用</t>
  </si>
  <si>
    <t>下水道事業</t>
  </si>
  <si>
    <t>流域下水道</t>
  </si>
  <si>
    <t>E2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</si>
  <si>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</si>
  <si>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</si>
  <si>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</si>
  <si>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</si>
  <si>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</si>
  <si>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</si>
  <si>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</si>
  <si>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</si>
  <si>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流域下水道事業では、関係市町からの流入汚水を処理していることや、関係市町の負担金により経営していることから関係市町と密に連携を図ることが不可欠です。今後も流入汚水量の推移に合わせて計画的に施設規模を整備するほか、効率的な機器の導入等による経費節減を図り、必要に応じて負担金単価を見直すことで、計画的かつ合理的な経営に努めていきます。</t>
    <rPh sb="0" eb="1">
      <t>トウ</t>
    </rPh>
    <rPh sb="1" eb="3">
      <t>リュウイキ</t>
    </rPh>
    <rPh sb="2" eb="5">
      <t>ゲスイドウ</t>
    </rPh>
    <rPh sb="5" eb="7">
      <t>ジギョウ</t>
    </rPh>
    <rPh sb="10" eb="12">
      <t>カンケイ</t>
    </rPh>
    <rPh sb="12" eb="13">
      <t>シ</t>
    </rPh>
    <rPh sb="13" eb="14">
      <t>マチ</t>
    </rPh>
    <rPh sb="43" eb="45">
      <t>ケイエイ</t>
    </rPh>
    <rPh sb="55" eb="56">
      <t>カンケイ</t>
    </rPh>
    <rPh sb="56" eb="57">
      <t>マチ</t>
    </rPh>
    <rPh sb="59" eb="60">
      <t>ミツ</t>
    </rPh>
    <rPh sb="61" eb="63">
      <t>レンケイ</t>
    </rPh>
    <rPh sb="64" eb="65">
      <t>ハカ</t>
    </rPh>
    <rPh sb="70" eb="73">
      <t>フカケツ</t>
    </rPh>
    <rPh sb="76" eb="78">
      <t>コンゴ</t>
    </rPh>
    <rPh sb="85" eb="87">
      <t>スイイ</t>
    </rPh>
    <rPh sb="92" eb="95">
      <t>ケイカクテキ</t>
    </rPh>
    <rPh sb="131" eb="132">
      <t>オウ</t>
    </rPh>
    <rPh sb="137" eb="139">
      <t>タンカ</t>
    </rPh>
    <rPh sb="148" eb="151">
      <t>ケイカクテキ</t>
    </rPh>
    <rPh sb="153" eb="156">
      <t>ゴウリテキ</t>
    </rPh>
    <rPh sb="157" eb="159">
      <t>ケイエイ</t>
    </rPh>
    <rPh sb="160" eb="161">
      <t>ツト</t>
    </rPh>
    <phoneticPr fontId="4"/>
  </si>
  <si>
    <t>●収益的収支比率、企業債残高対事業規模比率
　『収益的収支比率』が７０％程であり、『企業債残高対事業規模比率』については平均値より高い状況ですが、その主な原因は、流域関連市町と地方債償還金の負担方法を協議し、市町の財政状況を考慮して、流入汚水量に基づいて計画的に負担金徴収していることによるものです。引き続き、計画に基づいて、その確実な履行に努めていきます。
●汚水処理原価
　平成３０年度は平均値を下回る結果となりましたので、今後も引き続き経費節減に努めていきます。
●施設利用率
　過去５年間、平均値を下回っていますが、平成３０年度の晴天時一日最大処理水量実績値による施設利用率は１０４％と高く、施設規模が過大な状況ではないと考えます。今後も流入汚水量の推移に合わせて、適切な処理場の整備に努めていきます。
●水洗化率
　関係市町が関連する下水道整備を実施しているところであり、毎年、流域下水道の利用者は増加しています。今後も関係市町と連携して水洗化率向上に取り組んでいきます。</t>
    <rPh sb="1" eb="4">
      <t>シュウエキテキ</t>
    </rPh>
    <rPh sb="4" eb="6">
      <t>シュウシ</t>
    </rPh>
    <rPh sb="6" eb="8">
      <t>ヒリツ</t>
    </rPh>
    <rPh sb="9" eb="11">
      <t>キギョウ</t>
    </rPh>
    <rPh sb="11" eb="12">
      <t>サイ</t>
    </rPh>
    <rPh sb="12" eb="14">
      <t>ザンダカ</t>
    </rPh>
    <rPh sb="14" eb="15">
      <t>タイ</t>
    </rPh>
    <rPh sb="15" eb="17">
      <t>ジギョウ</t>
    </rPh>
    <rPh sb="17" eb="19">
      <t>キボ</t>
    </rPh>
    <rPh sb="19" eb="21">
      <t>ヒリツ</t>
    </rPh>
    <rPh sb="36" eb="37">
      <t>ホド</t>
    </rPh>
    <rPh sb="60" eb="63">
      <t>ヘイキンチ</t>
    </rPh>
    <rPh sb="67" eb="69">
      <t>ジョウキョウ</t>
    </rPh>
    <rPh sb="75" eb="76">
      <t>オモ</t>
    </rPh>
    <rPh sb="77" eb="79">
      <t>ゲンイン</t>
    </rPh>
    <rPh sb="81" eb="83">
      <t>リュウイキ</t>
    </rPh>
    <rPh sb="83" eb="85">
      <t>カンレン</t>
    </rPh>
    <rPh sb="85" eb="86">
      <t>シ</t>
    </rPh>
    <rPh sb="86" eb="87">
      <t>マチ</t>
    </rPh>
    <rPh sb="88" eb="91">
      <t>チホウサイ</t>
    </rPh>
    <rPh sb="91" eb="93">
      <t>ショウカン</t>
    </rPh>
    <rPh sb="93" eb="94">
      <t>キン</t>
    </rPh>
    <rPh sb="95" eb="97">
      <t>フタン</t>
    </rPh>
    <rPh sb="97" eb="99">
      <t>ホウホウ</t>
    </rPh>
    <rPh sb="100" eb="102">
      <t>キョウギ</t>
    </rPh>
    <rPh sb="104" eb="105">
      <t>シ</t>
    </rPh>
    <rPh sb="105" eb="106">
      <t>マチ</t>
    </rPh>
    <rPh sb="107" eb="109">
      <t>ザイセイ</t>
    </rPh>
    <rPh sb="109" eb="111">
      <t>ジョウキョウ</t>
    </rPh>
    <rPh sb="112" eb="114">
      <t>コウリョ</t>
    </rPh>
    <rPh sb="117" eb="119">
      <t>リュウニュウ</t>
    </rPh>
    <rPh sb="119" eb="121">
      <t>オスイ</t>
    </rPh>
    <rPh sb="121" eb="122">
      <t>リョウ</t>
    </rPh>
    <rPh sb="123" eb="124">
      <t>モト</t>
    </rPh>
    <rPh sb="127" eb="130">
      <t>ケイカクテキ</t>
    </rPh>
    <rPh sb="131" eb="134">
      <t>フタンキン</t>
    </rPh>
    <rPh sb="134" eb="136">
      <t>チョウシュウ</t>
    </rPh>
    <rPh sb="150" eb="151">
      <t>ヒ</t>
    </rPh>
    <rPh sb="152" eb="153">
      <t>ツヅ</t>
    </rPh>
    <rPh sb="155" eb="157">
      <t>ケイカク</t>
    </rPh>
    <rPh sb="158" eb="159">
      <t>モト</t>
    </rPh>
    <rPh sb="165" eb="167">
      <t>カクジツ</t>
    </rPh>
    <rPh sb="168" eb="170">
      <t>リコウ</t>
    </rPh>
    <rPh sb="171" eb="172">
      <t>ツト</t>
    </rPh>
    <rPh sb="182" eb="184">
      <t>オスイ</t>
    </rPh>
    <rPh sb="184" eb="186">
      <t>ショリ</t>
    </rPh>
    <rPh sb="186" eb="188">
      <t>ゲンカ</t>
    </rPh>
    <rPh sb="190" eb="192">
      <t>ヘイセイ</t>
    </rPh>
    <rPh sb="194" eb="196">
      <t>ネンド</t>
    </rPh>
    <rPh sb="197" eb="200">
      <t>ヘイキンチ</t>
    </rPh>
    <rPh sb="201" eb="203">
      <t>シタマワ</t>
    </rPh>
    <rPh sb="204" eb="206">
      <t>ケッカ</t>
    </rPh>
    <rPh sb="215" eb="217">
      <t>コンゴ</t>
    </rPh>
    <rPh sb="218" eb="219">
      <t>ヒ</t>
    </rPh>
    <rPh sb="220" eb="221">
      <t>ツヅ</t>
    </rPh>
    <rPh sb="222" eb="224">
      <t>ケイヒ</t>
    </rPh>
    <rPh sb="224" eb="226">
      <t>セツゲン</t>
    </rPh>
    <rPh sb="227" eb="228">
      <t>ツト</t>
    </rPh>
    <rPh sb="238" eb="240">
      <t>シセツ</t>
    </rPh>
    <rPh sb="240" eb="242">
      <t>リヨウ</t>
    </rPh>
    <rPh sb="242" eb="243">
      <t>リツ</t>
    </rPh>
    <rPh sb="245" eb="247">
      <t>カコ</t>
    </rPh>
    <rPh sb="248" eb="250">
      <t>ネンカン</t>
    </rPh>
    <rPh sb="251" eb="254">
      <t>ヘイキンチ</t>
    </rPh>
    <rPh sb="255" eb="257">
      <t>シタマワ</t>
    </rPh>
    <rPh sb="264" eb="266">
      <t>ヘイセイ</t>
    </rPh>
    <rPh sb="268" eb="270">
      <t>ネンド</t>
    </rPh>
    <rPh sb="271" eb="273">
      <t>セイテン</t>
    </rPh>
    <rPh sb="273" eb="274">
      <t>ジ</t>
    </rPh>
    <rPh sb="274" eb="276">
      <t>イチニチ</t>
    </rPh>
    <rPh sb="276" eb="278">
      <t>サイダイ</t>
    </rPh>
    <rPh sb="278" eb="280">
      <t>ショリ</t>
    </rPh>
    <rPh sb="280" eb="281">
      <t>スイ</t>
    </rPh>
    <rPh sb="281" eb="282">
      <t>リョウ</t>
    </rPh>
    <rPh sb="282" eb="284">
      <t>ジッセキ</t>
    </rPh>
    <rPh sb="284" eb="285">
      <t>チ</t>
    </rPh>
    <rPh sb="288" eb="290">
      <t>シセツ</t>
    </rPh>
    <rPh sb="290" eb="292">
      <t>リヨウ</t>
    </rPh>
    <rPh sb="292" eb="293">
      <t>リツ</t>
    </rPh>
    <rPh sb="299" eb="300">
      <t>タカ</t>
    </rPh>
    <rPh sb="302" eb="304">
      <t>シセツ</t>
    </rPh>
    <rPh sb="304" eb="306">
      <t>キボ</t>
    </rPh>
    <rPh sb="307" eb="309">
      <t>カダイ</t>
    </rPh>
    <rPh sb="310" eb="312">
      <t>ジョウキョウ</t>
    </rPh>
    <rPh sb="317" eb="318">
      <t>カンガ</t>
    </rPh>
    <rPh sb="322" eb="324">
      <t>コンゴ</t>
    </rPh>
    <rPh sb="325" eb="327">
      <t>リュウニュウ</t>
    </rPh>
    <rPh sb="327" eb="329">
      <t>オスイ</t>
    </rPh>
    <rPh sb="329" eb="330">
      <t>リョウ</t>
    </rPh>
    <rPh sb="331" eb="333">
      <t>スイイ</t>
    </rPh>
    <rPh sb="334" eb="335">
      <t>ア</t>
    </rPh>
    <rPh sb="339" eb="341">
      <t>テキセツ</t>
    </rPh>
    <rPh sb="342" eb="345">
      <t>ショリジョウ</t>
    </rPh>
    <rPh sb="346" eb="348">
      <t>セイビ</t>
    </rPh>
    <rPh sb="349" eb="350">
      <t>ツト</t>
    </rPh>
    <rPh sb="360" eb="363">
      <t>スイセンカ</t>
    </rPh>
    <rPh sb="363" eb="364">
      <t>リツ</t>
    </rPh>
    <rPh sb="366" eb="368">
      <t>カンケイ</t>
    </rPh>
    <rPh sb="368" eb="369">
      <t>シ</t>
    </rPh>
    <rPh sb="369" eb="370">
      <t>マチ</t>
    </rPh>
    <rPh sb="371" eb="373">
      <t>カンレン</t>
    </rPh>
    <rPh sb="375" eb="378">
      <t>ゲスイドウ</t>
    </rPh>
    <rPh sb="378" eb="380">
      <t>セイビ</t>
    </rPh>
    <rPh sb="381" eb="383">
      <t>ジッシ</t>
    </rPh>
    <rPh sb="394" eb="396">
      <t>マイトシ</t>
    </rPh>
    <rPh sb="397" eb="399">
      <t>リュウイキ</t>
    </rPh>
    <rPh sb="399" eb="402">
      <t>ゲスイドウ</t>
    </rPh>
    <rPh sb="403" eb="406">
      <t>リヨウシャ</t>
    </rPh>
    <rPh sb="407" eb="409">
      <t>ゾウカ</t>
    </rPh>
    <rPh sb="415" eb="417">
      <t>コンゴ</t>
    </rPh>
    <rPh sb="418" eb="420">
      <t>カンケイ</t>
    </rPh>
    <rPh sb="420" eb="421">
      <t>シ</t>
    </rPh>
    <rPh sb="421" eb="422">
      <t>マチ</t>
    </rPh>
    <rPh sb="423" eb="425">
      <t>レンケイ</t>
    </rPh>
    <rPh sb="427" eb="430">
      <t>スイセンカ</t>
    </rPh>
    <rPh sb="430" eb="431">
      <t>リツ</t>
    </rPh>
    <rPh sb="431" eb="433">
      <t>コウジョウ</t>
    </rPh>
    <rPh sb="434" eb="435">
      <t>ト</t>
    </rPh>
    <rPh sb="436" eb="437">
      <t>ク</t>
    </rPh>
    <phoneticPr fontId="4"/>
  </si>
  <si>
    <t>●管渠改善率
　当流域下水道は、平成３年４月に供用を開始し、令和２年３月で満２９年が経過します。管渠の耐用年数である５０年の範囲内です。当面は、管渠の状況を点検し、劣化が確認された箇所については、管更生工事等を随時行っていきます。</t>
    <rPh sb="0" eb="2">
      <t>カイゼン</t>
    </rPh>
    <rPh sb="2" eb="3">
      <t>リツ</t>
    </rPh>
    <rPh sb="5" eb="6">
      <t>トウ</t>
    </rPh>
    <rPh sb="6" eb="8">
      <t>リュウイキ</t>
    </rPh>
    <rPh sb="8" eb="11">
      <t>ゲスイドウ</t>
    </rPh>
    <rPh sb="13" eb="15">
      <t>ヘイセイ</t>
    </rPh>
    <rPh sb="16" eb="17">
      <t>ネン</t>
    </rPh>
    <rPh sb="18" eb="19">
      <t>ガツ</t>
    </rPh>
    <rPh sb="20" eb="22">
      <t>キョウヨウ</t>
    </rPh>
    <rPh sb="23" eb="25">
      <t>カイシ</t>
    </rPh>
    <rPh sb="27" eb="29">
      <t>ヘイセイ</t>
    </rPh>
    <rPh sb="30" eb="32">
      <t>レイワ</t>
    </rPh>
    <rPh sb="34" eb="35">
      <t>マン</t>
    </rPh>
    <rPh sb="37" eb="38">
      <t>ネン</t>
    </rPh>
    <rPh sb="50" eb="52">
      <t>タイヨウ</t>
    </rPh>
    <rPh sb="52" eb="54">
      <t>ネンスウ</t>
    </rPh>
    <rPh sb="60" eb="61">
      <t>ネン</t>
    </rPh>
    <rPh sb="62" eb="65">
      <t>ハンイナイ</t>
    </rPh>
    <rPh sb="68" eb="70">
      <t>トウメン</t>
    </rPh>
    <rPh sb="72" eb="74">
      <t>カンキョ</t>
    </rPh>
    <rPh sb="75" eb="77">
      <t>ジョウキョウ</t>
    </rPh>
    <rPh sb="78" eb="80">
      <t>テンケン</t>
    </rPh>
    <rPh sb="82" eb="84">
      <t>レッカ</t>
    </rPh>
    <rPh sb="85" eb="87">
      <t>カクニン</t>
    </rPh>
    <rPh sb="90" eb="92">
      <t>カショ</t>
    </rPh>
    <rPh sb="98" eb="99">
      <t>カン</t>
    </rPh>
    <rPh sb="99" eb="101">
      <t>コウセイ</t>
    </rPh>
    <rPh sb="101" eb="103">
      <t>コウジ</t>
    </rPh>
    <rPh sb="103" eb="104">
      <t>トウ</t>
    </rPh>
    <rPh sb="105" eb="107">
      <t>ズイジ</t>
    </rPh>
    <rPh sb="107" eb="10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</si>
</sst>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quotePrefix="1"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0.1</c:v>
                </c:pt>
                <c:pt idx="1">
                  <c:v>0.22</c:v>
                </c:pt>
                <c:pt idx="2">
                  <c:v>0.65</c:v>
                </c:pt>
                <c:pt idx="3">
                  <c:v>0.65</c:v>
                </c:pt>
                <c:pt idx="4">
                  <c:v>0.33</c:v>
                </c:pt>
              </c:numCache>
            </c:numRef>
          </c:val>
          <c:extLst>
            <c:ext xmlns:c16="http://schemas.microsoft.com/office/drawing/2014/chart" uri="{C3380CC4-5D6E-409C-BE32-E72D297353CC}">
              <c16:uniqueId val="{00000000-5456-4FDF-A31F-0670E3B72FD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0.06</c:v>
                </c:pt>
                <c:pt idx="2">
                  <c:v>0.08</c:v>
                </c:pt>
                <c:pt idx="3">
                  <c:v>0.12</c:v>
                </c:pt>
                <c:pt idx="4">
                  <c:v>0.12</c:v>
                </c:pt>
              </c:numCache>
            </c:numRef>
          </c:val>
          <c:smooth val="0"/>
          <c:extLst>
            <c:ext xmlns:c16="http://schemas.microsoft.com/office/drawing/2014/chart" uri="{C3380CC4-5D6E-409C-BE32-E72D297353CC}">
              <c16:uniqueId val="{00000001-5456-4FDF-A31F-0670E3B72FD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57.32</c:v>
                </c:pt>
                <c:pt idx="1">
                  <c:v>59.83</c:v>
                </c:pt>
                <c:pt idx="2">
                  <c:v>57.88</c:v>
                </c:pt>
                <c:pt idx="3">
                  <c:v>57.88</c:v>
                </c:pt>
                <c:pt idx="4">
                  <c:v>58.78</c:v>
                </c:pt>
              </c:numCache>
            </c:numRef>
          </c:val>
          <c:extLst>
            <c:ext xmlns:c16="http://schemas.microsoft.com/office/drawing/2014/chart" uri="{C3380CC4-5D6E-409C-BE32-E72D297353CC}">
              <c16:uniqueId val="{00000000-394E-44ED-8C6D-80F2F64863E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64.010000000000005</c:v>
                </c:pt>
                <c:pt idx="1">
                  <c:v>64.09</c:v>
                </c:pt>
                <c:pt idx="2">
                  <c:v>64.62</c:v>
                </c:pt>
                <c:pt idx="3">
                  <c:v>63.73</c:v>
                </c:pt>
                <c:pt idx="4">
                  <c:v>64.28</c:v>
                </c:pt>
              </c:numCache>
            </c:numRef>
          </c:val>
          <c:smooth val="0"/>
          <c:extLst>
            <c:ext xmlns:c16="http://schemas.microsoft.com/office/drawing/2014/chart" uri="{C3380CC4-5D6E-409C-BE32-E72D297353CC}">
              <c16:uniqueId val="{00000001-394E-44ED-8C6D-80F2F64863E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84.39</c:v>
                </c:pt>
                <c:pt idx="1">
                  <c:v>85.8</c:v>
                </c:pt>
                <c:pt idx="2">
                  <c:v>86.3</c:v>
                </c:pt>
                <c:pt idx="3">
                  <c:v>86.68</c:v>
                </c:pt>
                <c:pt idx="4">
                  <c:v>87.14</c:v>
                </c:pt>
              </c:numCache>
            </c:numRef>
          </c:val>
          <c:extLst>
            <c:ext xmlns:c16="http://schemas.microsoft.com/office/drawing/2014/chart" uri="{C3380CC4-5D6E-409C-BE32-E72D297353CC}">
              <c16:uniqueId val="{00000000-FEC4-426D-B80B-980EE2CE06B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87.99</c:v>
                </c:pt>
                <c:pt idx="1">
                  <c:v>88.15</c:v>
                </c:pt>
                <c:pt idx="2">
                  <c:v>87.82</c:v>
                </c:pt>
                <c:pt idx="3">
                  <c:v>88.21</c:v>
                </c:pt>
                <c:pt idx="4">
                  <c:v>86.93</c:v>
                </c:pt>
              </c:numCache>
            </c:numRef>
          </c:val>
          <c:smooth val="0"/>
          <c:extLst>
            <c:ext xmlns:c16="http://schemas.microsoft.com/office/drawing/2014/chart" uri="{C3380CC4-5D6E-409C-BE32-E72D297353CC}">
              <c16:uniqueId val="{00000001-FEC4-426D-B80B-980EE2CE06B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69.819999999999993</c:v>
                </c:pt>
                <c:pt idx="1">
                  <c:v>70.97</c:v>
                </c:pt>
                <c:pt idx="2">
                  <c:v>72.58</c:v>
                </c:pt>
                <c:pt idx="3">
                  <c:v>70.959999999999994</c:v>
                </c:pt>
                <c:pt idx="4">
                  <c:v>72.87</c:v>
                </c:pt>
              </c:numCache>
            </c:numRef>
          </c:val>
          <c:extLst>
            <c:ext xmlns:c16="http://schemas.microsoft.com/office/drawing/2014/chart" uri="{C3380CC4-5D6E-409C-BE32-E72D297353CC}">
              <c16:uniqueId val="{00000000-C07C-42ED-B28A-846ED400742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7C-42ED-B28A-846ED400742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60-444E-A392-CB402514A74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60-444E-A392-CB402514A74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4E-4749-AE72-00E14DFE400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4E-4749-AE72-00E14DFE400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41-486D-89FD-176456AC2FE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41-486D-89FD-176456AC2FE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56-4A38-8876-27688FF61AC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56-4A38-8876-27688FF61AC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556.78</c:v>
                </c:pt>
                <c:pt idx="1">
                  <c:v>514.16</c:v>
                </c:pt>
                <c:pt idx="2">
                  <c:v>457.44</c:v>
                </c:pt>
                <c:pt idx="3">
                  <c:v>440.76</c:v>
                </c:pt>
                <c:pt idx="4">
                  <c:v>424.53</c:v>
                </c:pt>
              </c:numCache>
            </c:numRef>
          </c:val>
          <c:extLst>
            <c:ext xmlns:c16="http://schemas.microsoft.com/office/drawing/2014/chart" uri="{C3380CC4-5D6E-409C-BE32-E72D297353CC}">
              <c16:uniqueId val="{00000000-BEB3-4192-BF80-DAB4FEDE173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350.99</c:v>
                </c:pt>
                <c:pt idx="1">
                  <c:v>336.16</c:v>
                </c:pt>
                <c:pt idx="2">
                  <c:v>309.07</c:v>
                </c:pt>
                <c:pt idx="3">
                  <c:v>323.37</c:v>
                </c:pt>
                <c:pt idx="4">
                  <c:v>338.62</c:v>
                </c:pt>
              </c:numCache>
            </c:numRef>
          </c:val>
          <c:smooth val="0"/>
          <c:extLst>
            <c:ext xmlns:c16="http://schemas.microsoft.com/office/drawing/2014/chart" uri="{C3380CC4-5D6E-409C-BE32-E72D297353CC}">
              <c16:uniqueId val="{00000001-BEB3-4192-BF80-DAB4FEDE173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71-4643-9752-CD7A819566C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F71-4643-9752-CD7A819566C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76.66</c:v>
                </c:pt>
                <c:pt idx="1">
                  <c:v>74.34</c:v>
                </c:pt>
                <c:pt idx="2">
                  <c:v>62.6</c:v>
                </c:pt>
                <c:pt idx="3">
                  <c:v>68.709999999999994</c:v>
                </c:pt>
                <c:pt idx="4">
                  <c:v>69.38</c:v>
                </c:pt>
              </c:numCache>
            </c:numRef>
          </c:val>
          <c:extLst>
            <c:ext xmlns:c16="http://schemas.microsoft.com/office/drawing/2014/chart" uri="{C3380CC4-5D6E-409C-BE32-E72D297353CC}">
              <c16:uniqueId val="{00000000-7E73-4998-8304-3190D0633D6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84.43</c:v>
                </c:pt>
                <c:pt idx="1">
                  <c:v>86.54</c:v>
                </c:pt>
                <c:pt idx="2">
                  <c:v>81.91</c:v>
                </c:pt>
                <c:pt idx="3">
                  <c:v>74.59</c:v>
                </c:pt>
                <c:pt idx="4">
                  <c:v>74.23</c:v>
                </c:pt>
              </c:numCache>
            </c:numRef>
          </c:val>
          <c:smooth val="0"/>
          <c:extLst>
            <c:ext xmlns:c16="http://schemas.microsoft.com/office/drawing/2014/chart" uri="{C3380CC4-5D6E-409C-BE32-E72D297353CC}">
              <c16:uniqueId val="{00000001-7E73-4998-8304-3190D0633D6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I62" sqref="BI6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岐阜県</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流域下水道</v>
      </c>
      <c r="Q8" s="48"/>
      <c r="R8" s="48"/>
      <c r="S8" s="48"/>
      <c r="T8" s="48"/>
      <c r="U8" s="48"/>
      <c r="V8" s="48"/>
      <c r="W8" s="48" t="str">
        <f>データ!L6</f>
        <v>E2</v>
      </c>
      <c r="X8" s="48"/>
      <c r="Y8" s="48"/>
      <c r="Z8" s="48"/>
      <c r="AA8" s="48"/>
      <c r="AB8" s="48"/>
      <c r="AC8" s="48"/>
      <c r="AD8" s="49" t="str">
        <f>データ!$M$6</f>
        <v>非設置</v>
      </c>
      <c r="AE8" s="49"/>
      <c r="AF8" s="49"/>
      <c r="AG8" s="49"/>
      <c r="AH8" s="49"/>
      <c r="AI8" s="49"/>
      <c r="AJ8" s="49"/>
      <c r="AK8" s="3"/>
      <c r="AL8" s="50">
        <f>データ!S6</f>
        <v>2044114</v>
      </c>
      <c r="AM8" s="50"/>
      <c r="AN8" s="50"/>
      <c r="AO8" s="50"/>
      <c r="AP8" s="50"/>
      <c r="AQ8" s="50"/>
      <c r="AR8" s="50"/>
      <c r="AS8" s="50"/>
      <c r="AT8" s="45">
        <f>データ!T6</f>
        <v>10621.29</v>
      </c>
      <c r="AU8" s="45"/>
      <c r="AV8" s="45"/>
      <c r="AW8" s="45"/>
      <c r="AX8" s="45"/>
      <c r="AY8" s="45"/>
      <c r="AZ8" s="45"/>
      <c r="BA8" s="45"/>
      <c r="BB8" s="45">
        <f>データ!U6</f>
        <v>192.45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53.94</v>
      </c>
      <c r="Q10" s="45"/>
      <c r="R10" s="45"/>
      <c r="S10" s="45"/>
      <c r="T10" s="45"/>
      <c r="U10" s="45"/>
      <c r="V10" s="45"/>
      <c r="W10" s="45">
        <f>データ!Q6</f>
        <v>96.22</v>
      </c>
      <c r="X10" s="45"/>
      <c r="Y10" s="45"/>
      <c r="Z10" s="45"/>
      <c r="AA10" s="45"/>
      <c r="AB10" s="45"/>
      <c r="AC10" s="45"/>
      <c r="AD10" s="50">
        <f>データ!R6</f>
        <v>0</v>
      </c>
      <c r="AE10" s="50"/>
      <c r="AF10" s="50"/>
      <c r="AG10" s="50"/>
      <c r="AH10" s="50"/>
      <c r="AI10" s="50"/>
      <c r="AJ10" s="50"/>
      <c r="AK10" s="2"/>
      <c r="AL10" s="50">
        <f>データ!V6</f>
        <v>431885</v>
      </c>
      <c r="AM10" s="50"/>
      <c r="AN10" s="50"/>
      <c r="AO10" s="50"/>
      <c r="AP10" s="50"/>
      <c r="AQ10" s="50"/>
      <c r="AR10" s="50"/>
      <c r="AS10" s="50"/>
      <c r="AT10" s="45">
        <f>データ!W6</f>
        <v>117.16</v>
      </c>
      <c r="AU10" s="45"/>
      <c r="AV10" s="45"/>
      <c r="AW10" s="45"/>
      <c r="AX10" s="45"/>
      <c r="AY10" s="45"/>
      <c r="AZ10" s="45"/>
      <c r="BA10" s="45"/>
      <c r="BB10" s="45">
        <f>データ!X6</f>
        <v>3686.28</v>
      </c>
      <c r="BC10" s="45"/>
      <c r="BD10" s="45"/>
      <c r="BE10" s="45"/>
      <c r="BF10" s="45"/>
      <c r="BG10" s="45"/>
      <c r="BH10" s="45"/>
      <c r="BI10" s="45"/>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6"/>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6"/>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6"/>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6"/>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6"/>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6"/>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6"/>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6"/>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6"/>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6"/>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6"/>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6"/>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6"/>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6"/>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6"/>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6"/>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6"/>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6"/>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6"/>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6"/>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6"/>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6"/>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6"/>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6"/>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6"/>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6"/>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6"/>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6"/>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6"/>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6"/>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6"/>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6"/>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6"/>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6"/>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6"/>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6"/>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6"/>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6"/>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6"/>
      <c r="BM59" s="54"/>
      <c r="BN59" s="54"/>
      <c r="BO59" s="54"/>
      <c r="BP59" s="54"/>
      <c r="BQ59" s="54"/>
      <c r="BR59" s="54"/>
      <c r="BS59" s="54"/>
      <c r="BT59" s="54"/>
      <c r="BU59" s="54"/>
      <c r="BV59" s="54"/>
      <c r="BW59" s="54"/>
      <c r="BX59" s="54"/>
      <c r="BY59" s="54"/>
      <c r="BZ59" s="55"/>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6"/>
      <c r="BM60" s="54"/>
      <c r="BN60" s="54"/>
      <c r="BO60" s="54"/>
      <c r="BP60" s="54"/>
      <c r="BQ60" s="54"/>
      <c r="BR60" s="54"/>
      <c r="BS60" s="54"/>
      <c r="BT60" s="54"/>
      <c r="BU60" s="54"/>
      <c r="BV60" s="54"/>
      <c r="BW60" s="54"/>
      <c r="BX60" s="54"/>
      <c r="BY60" s="54"/>
      <c r="BZ60" s="55"/>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6"/>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6"/>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6"/>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6"/>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6"/>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6"/>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6"/>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6"/>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6"/>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6"/>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6"/>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6"/>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6"/>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6"/>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6"/>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6"/>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6"/>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【292.02】</v>
      </c>
      <c r="I86" s="26" t="str">
        <f>データ!CA6</f>
        <v>【0.00】</v>
      </c>
      <c r="J86" s="26" t="str">
        <f>データ!CL6</f>
        <v>【56.10】</v>
      </c>
      <c r="K86" s="26" t="str">
        <f>データ!CW6</f>
        <v>【66.05】</v>
      </c>
      <c r="L86" s="26" t="str">
        <f>データ!DH6</f>
        <v>【92.79】</v>
      </c>
      <c r="M86" s="26" t="s">
        <v>43</v>
      </c>
      <c r="N86" s="26" t="s">
        <v>43</v>
      </c>
      <c r="O86" s="26" t="str">
        <f>データ!EO6</f>
        <v>【0.06】</v>
      </c>
    </row>
  </sheetData>
  <sheetProtection algorithmName="SHA-512" hashValue="4PndKnIveSrnO0NoS909mAhVarADWQLeWchHcp82YSxLnOX1wk1XhGAQTZIMgccDXT3UmVJ7OlEEGiTZeJRf9g==" saltValue="zd9DVCfgm3HkH+HcF4qPv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8" t="s">
        <v>54</v>
      </c>
      <c r="I3" s="79"/>
      <c r="J3" s="79"/>
      <c r="K3" s="79"/>
      <c r="L3" s="79"/>
      <c r="M3" s="79"/>
      <c r="N3" s="79"/>
      <c r="O3" s="79"/>
      <c r="P3" s="79"/>
      <c r="Q3" s="79"/>
      <c r="R3" s="79"/>
      <c r="S3" s="79"/>
      <c r="T3" s="79"/>
      <c r="U3" s="79"/>
      <c r="V3" s="79"/>
      <c r="W3" s="79"/>
      <c r="X3" s="80"/>
      <c r="Y3" s="84" t="s">
        <v>55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57</v>
      </c>
      <c r="B4" s="30"/>
      <c r="C4" s="30"/>
      <c r="D4" s="30"/>
      <c r="E4" s="30"/>
      <c r="F4" s="30"/>
      <c r="G4" s="30"/>
      <c r="H4" s="81"/>
      <c r="I4" s="82"/>
      <c r="J4" s="82"/>
      <c r="K4" s="82"/>
      <c r="L4" s="82"/>
      <c r="M4" s="82"/>
      <c r="N4" s="82"/>
      <c r="O4" s="82"/>
      <c r="P4" s="82"/>
      <c r="Q4" s="82"/>
      <c r="R4" s="82"/>
      <c r="S4" s="82"/>
      <c r="T4" s="82"/>
      <c r="U4" s="82"/>
      <c r="V4" s="82"/>
      <c r="W4" s="82"/>
      <c r="X4" s="83"/>
      <c r="Y4" s="77" t="s">
        <v>58</v>
      </c>
      <c r="Z4" s="77"/>
      <c r="AA4" s="77"/>
      <c r="AB4" s="77"/>
      <c r="AC4" s="77"/>
      <c r="AD4" s="77"/>
      <c r="AE4" s="77"/>
      <c r="AF4" s="77"/>
      <c r="AG4" s="77"/>
      <c r="AH4" s="77"/>
      <c r="AI4" s="77"/>
      <c r="AJ4" s="77" t="s">
        <v>59</v>
      </c>
      <c r="AK4" s="77"/>
      <c r="AL4" s="77"/>
      <c r="AM4" s="77"/>
      <c r="AN4" s="77"/>
      <c r="AO4" s="77"/>
      <c r="AP4" s="77"/>
      <c r="AQ4" s="77"/>
      <c r="AR4" s="77"/>
      <c r="AS4" s="77"/>
      <c r="AT4" s="77"/>
      <c r="AU4" s="77" t="s">
        <v>60</v>
      </c>
      <c r="AV4" s="77"/>
      <c r="AW4" s="77"/>
      <c r="AX4" s="77"/>
      <c r="AY4" s="77"/>
      <c r="AZ4" s="77"/>
      <c r="BA4" s="77"/>
      <c r="BB4" s="77"/>
      <c r="BC4" s="77"/>
      <c r="BD4" s="77"/>
      <c r="BE4" s="77"/>
      <c r="BF4" s="77" t="s">
        <v>61</v>
      </c>
      <c r="BG4" s="77"/>
      <c r="BH4" s="77"/>
      <c r="BI4" s="77"/>
      <c r="BJ4" s="77"/>
      <c r="BK4" s="77"/>
      <c r="BL4" s="77"/>
      <c r="BM4" s="77"/>
      <c r="BN4" s="77"/>
      <c r="BO4" s="77"/>
      <c r="BP4" s="77"/>
      <c r="BQ4" s="77" t="s">
        <v>62</v>
      </c>
      <c r="BR4" s="77"/>
      <c r="BS4" s="77"/>
      <c r="BT4" s="77"/>
      <c r="BU4" s="77"/>
      <c r="BV4" s="77"/>
      <c r="BW4" s="77"/>
      <c r="BX4" s="77"/>
      <c r="BY4" s="77"/>
      <c r="BZ4" s="77"/>
      <c r="CA4" s="77"/>
      <c r="CB4" s="77" t="s">
        <v>63</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210005</v>
      </c>
      <c r="D6" s="33">
        <f t="shared" si="3"/>
        <v>47</v>
      </c>
      <c r="E6" s="33">
        <f t="shared" si="3"/>
        <v>17</v>
      </c>
      <c r="F6" s="33">
        <f t="shared" si="3"/>
        <v>3</v>
      </c>
      <c r="G6" s="33">
        <f t="shared" si="3"/>
        <v>0</v>
      </c>
      <c r="H6" s="33" t="str">
        <f t="shared" si="3"/>
        <v>岐阜県</v>
      </c>
      <c r="I6" s="33" t="str">
        <f t="shared" si="3"/>
        <v>法非適用</v>
      </c>
      <c r="J6" s="33" t="str">
        <f t="shared" si="3"/>
        <v>下水道事業</v>
      </c>
      <c r="K6" s="33" t="str">
        <f t="shared" si="3"/>
        <v>流域下水道</v>
      </c>
      <c r="L6" s="33" t="str">
        <f t="shared" si="3"/>
        <v>E2</v>
      </c>
      <c r="M6" s="33" t="str">
        <f t="shared" si="3"/>
        <v>非設置</v>
      </c>
      <c r="N6" s="34" t="str">
        <f t="shared" si="3"/>
        <v>-</v>
      </c>
      <c r="O6" s="34" t="str">
        <f t="shared" si="3"/>
        <v>該当数値なし</v>
      </c>
      <c r="P6" s="34">
        <f t="shared" si="3"/>
        <v>53.94</v>
      </c>
      <c r="Q6" s="34">
        <f t="shared" si="3"/>
        <v>96.22</v>
      </c>
      <c r="R6" s="34">
        <f t="shared" si="3"/>
        <v>0</v>
      </c>
      <c r="S6" s="34">
        <f t="shared" si="3"/>
        <v>2044114</v>
      </c>
      <c r="T6" s="34">
        <f t="shared" si="3"/>
        <v>10621.29</v>
      </c>
      <c r="U6" s="34">
        <f t="shared" si="3"/>
        <v>192.45</v>
      </c>
      <c r="V6" s="34">
        <f t="shared" si="3"/>
        <v>431885</v>
      </c>
      <c r="W6" s="34">
        <f t="shared" si="3"/>
        <v>117.16</v>
      </c>
      <c r="X6" s="34">
        <f t="shared" si="3"/>
        <v>3686.28</v>
      </c>
      <c r="Y6" s="35">
        <f>IF(Y7="",NA(),Y7)</f>
        <v>69.819999999999993</v>
      </c>
      <c r="Z6" s="35">
        <f t="shared" ref="Z6:AH6" si="4">IF(Z7="",NA(),Z7)</f>
        <v>70.97</v>
      </c>
      <c r="AA6" s="35">
        <f t="shared" si="4"/>
        <v>72.58</v>
      </c>
      <c r="AB6" s="35">
        <f t="shared" si="4"/>
        <v>70.959999999999994</v>
      </c>
      <c r="AC6" s="35">
        <f t="shared" si="4"/>
        <v>72.87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556.78</v>
      </c>
      <c r="BG6" s="35">
        <f t="shared" ref="BG6:BO6" si="7">IF(BG7="",NA(),BG7)</f>
        <v>514.16</v>
      </c>
      <c r="BH6" s="35">
        <f t="shared" si="7"/>
        <v>457.44</v>
      </c>
      <c r="BI6" s="35">
        <f t="shared" si="7"/>
        <v>440.76</v>
      </c>
      <c r="BJ6" s="35">
        <f t="shared" si="7"/>
        <v>424.53</v>
      </c>
      <c r="BK6" s="35">
        <f t="shared" si="7"/>
        <v>350.99</v>
      </c>
      <c r="BL6" s="35">
        <f t="shared" si="7"/>
        <v>336.16</v>
      </c>
      <c r="BM6" s="35">
        <f t="shared" si="7"/>
        <v>309.07</v>
      </c>
      <c r="BN6" s="35">
        <f t="shared" si="7"/>
        <v>323.37</v>
      </c>
      <c r="BO6" s="35">
        <f t="shared" si="7"/>
        <v>338.62</v>
      </c>
      <c r="BP6" s="34" t="str">
        <f>IF(BP7="","",IF(BP7="-","【-】","【"&amp;SUBSTITUTE(TEXT(BP7,"#,##0.00"),"-","△")&amp;"】"))</f>
        <v>【292.02】</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76.66</v>
      </c>
      <c r="CC6" s="35">
        <f t="shared" ref="CC6:CK6" si="9">IF(CC7="",NA(),CC7)</f>
        <v>74.34</v>
      </c>
      <c r="CD6" s="35">
        <f t="shared" si="9"/>
        <v>62.6</v>
      </c>
      <c r="CE6" s="35">
        <f t="shared" si="9"/>
        <v>68.709999999999994</v>
      </c>
      <c r="CF6" s="35">
        <f t="shared" si="9"/>
        <v>69.38</v>
      </c>
      <c r="CG6" s="35">
        <f t="shared" si="9"/>
        <v>84.43</v>
      </c>
      <c r="CH6" s="35">
        <f t="shared" si="9"/>
        <v>86.54</v>
      </c>
      <c r="CI6" s="35">
        <f t="shared" si="9"/>
        <v>81.91</v>
      </c>
      <c r="CJ6" s="35">
        <f t="shared" si="9"/>
        <v>74.59</v>
      </c>
      <c r="CK6" s="35">
        <f t="shared" si="9"/>
        <v>74.23</v>
      </c>
      <c r="CL6" s="34" t="str">
        <f>IF(CL7="","",IF(CL7="-","【-】","【"&amp;SUBSTITUTE(TEXT(CL7,"#,##0.00"),"-","△")&amp;"】"))</f>
        <v>【56.10】</v>
      </c>
      <c r="CM6" s="35">
        <f>IF(CM7="",NA(),CM7)</f>
        <v>57.32</v>
      </c>
      <c r="CN6" s="35">
        <f t="shared" ref="CN6:CV6" si="10">IF(CN7="",NA(),CN7)</f>
        <v>59.83</v>
      </c>
      <c r="CO6" s="35">
        <f t="shared" si="10"/>
        <v>57.88</v>
      </c>
      <c r="CP6" s="35">
        <f t="shared" si="10"/>
        <v>57.88</v>
      </c>
      <c r="CQ6" s="35">
        <f t="shared" si="10"/>
        <v>58.78</v>
      </c>
      <c r="CR6" s="35">
        <f t="shared" si="10"/>
        <v>64.010000000000005</v>
      </c>
      <c r="CS6" s="35">
        <f t="shared" si="10"/>
        <v>64.09</v>
      </c>
      <c r="CT6" s="35">
        <f t="shared" si="10"/>
        <v>64.62</v>
      </c>
      <c r="CU6" s="35">
        <f t="shared" si="10"/>
        <v>63.73</v>
      </c>
      <c r="CV6" s="35">
        <f t="shared" si="10"/>
        <v>64.28</v>
      </c>
      <c r="CW6" s="34" t="str">
        <f>IF(CW7="","",IF(CW7="-","【-】","【"&amp;SUBSTITUTE(TEXT(CW7,"#,##0.00"),"-","△")&amp;"】"))</f>
        <v>【66.05】</v>
      </c>
      <c r="CX6" s="35">
        <f>IF(CX7="",NA(),CX7)</f>
        <v>84.39</v>
      </c>
      <c r="CY6" s="35">
        <f t="shared" ref="CY6:DG6" si="11">IF(CY7="",NA(),CY7)</f>
        <v>85.8</v>
      </c>
      <c r="CZ6" s="35">
        <f t="shared" si="11"/>
        <v>86.3</v>
      </c>
      <c r="DA6" s="35">
        <f t="shared" si="11"/>
        <v>86.68</v>
      </c>
      <c r="DB6" s="35">
        <f t="shared" si="11"/>
        <v>87.14</v>
      </c>
      <c r="DC6" s="35">
        <f t="shared" si="11"/>
        <v>87.99</v>
      </c>
      <c r="DD6" s="35">
        <f t="shared" si="11"/>
        <v>88.15</v>
      </c>
      <c r="DE6" s="35">
        <f t="shared" si="11"/>
        <v>87.82</v>
      </c>
      <c r="DF6" s="35">
        <f t="shared" si="11"/>
        <v>88.21</v>
      </c>
      <c r="DG6" s="35">
        <f t="shared" si="11"/>
        <v>86.93</v>
      </c>
      <c r="DH6" s="34" t="str">
        <f>IF(DH7="","",IF(DH7="-","【-】","【"&amp;SUBSTITUTE(TEXT(DH7,"#,##0.00"),"-","△")&amp;"】"))</f>
        <v>【92.79】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v>
      </c>
      <c r="EF6" s="35">
        <f t="shared" ref="EF6:EN6" si="14">IF(EF7="",NA(),EF7)</f>
        <v>0.22</v>
      </c>
      <c r="EG6" s="35">
        <f t="shared" si="14"/>
        <v>0.65</v>
      </c>
      <c r="EH6" s="35">
        <f t="shared" si="14"/>
        <v>0.65</v>
      </c>
      <c r="EI6" s="35">
        <f t="shared" si="14"/>
        <v>0.33</v>
      </c>
      <c r="EJ6" s="35">
        <f t="shared" si="14"/>
        <v>0.06</v>
      </c>
      <c r="EK6" s="35">
        <f t="shared" si="14"/>
        <v>0.06</v>
      </c>
      <c r="EL6" s="35">
        <f t="shared" si="14"/>
        <v>0.08</v>
      </c>
      <c r="EM6" s="35">
        <f t="shared" si="14"/>
        <v>0.12</v>
      </c>
      <c r="EN6" s="35">
        <f t="shared" si="14"/>
        <v>0.12</v>
      </c>
      <c r="EO6" s="34" t="str">
        <f>IF(EO7="","",IF(EO7="-","【-】","【"&amp;SUBSTITUTE(TEXT(EO7,"#,##0.00"),"-","△")&amp;"】"))</f>
        <v>【0.06】</v>
      </c>
    </row>
    <row r="7" spans="1:145" s="36" customFormat="1" x14ac:dyDescent="0.15">
      <c r="A7" s="28"/>
      <c r="B7" s="37">
        <v>2018</v>
      </c>
      <c r="C7" s="37">
        <v>210005</v>
      </c>
      <c r="D7" s="37">
        <v>47</v>
      </c>
      <c r="E7" s="37">
        <v>17</v>
      </c>
      <c r="F7" s="37">
        <v>3</v>
      </c>
      <c r="G7" s="37">
        <v>0</v>
      </c>
      <c r="H7" s="37" t="s">
        <v>98</v>
      </c>
      <c r="I7" s="37" t="s">
        <v>99</v>
      </c>
      <c r="J7" s="37" t="s">
        <v>100</v>
      </c>
      <c r="K7" s="37" t="s">
        <v>101</v>
      </c>
      <c r="L7" s="37" t="s">
        <v>102</v>
      </c>
      <c r="M7" s="37" t="s">
        <v>103</v>
      </c>
      <c r="N7" s="38" t="s">
        <v>104</v>
      </c>
      <c r="O7" s="38" t="s">
        <v>105</v>
      </c>
      <c r="P7" s="38">
        <v>53.94</v>
      </c>
      <c r="Q7" s="38">
        <v>96.22</v>
      </c>
      <c r="R7" s="38">
        <v>0</v>
      </c>
      <c r="S7" s="38">
        <v>2044114</v>
      </c>
      <c r="T7" s="38">
        <v>10621.29</v>
      </c>
      <c r="U7" s="38">
        <v>192.45</v>
      </c>
      <c r="V7" s="38">
        <v>431885</v>
      </c>
      <c r="W7" s="38">
        <v>117.16</v>
      </c>
      <c r="X7" s="38">
        <v>3686.28</v>
      </c>
      <c r="Y7" s="38">
        <v>69.819999999999993</v>
      </c>
      <c r="Z7" s="38">
        <v>70.97</v>
      </c>
      <c r="AA7" s="38">
        <v>72.58</v>
      </c>
      <c r="AB7" s="38">
        <v>70.959999999999994</v>
      </c>
      <c r="AC7" s="38">
        <v>72.87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556.78</v>
      </c>
      <c r="BG7" s="38">
        <v>514.16</v>
      </c>
      <c r="BH7" s="38">
        <v>457.44</v>
      </c>
      <c r="BI7" s="38">
        <v>440.76</v>
      </c>
      <c r="BJ7" s="38">
        <v>424.53</v>
      </c>
      <c r="BK7" s="38">
        <v>350.99</v>
      </c>
      <c r="BL7" s="38">
        <v>336.16</v>
      </c>
      <c r="BM7" s="38">
        <v>309.07</v>
      </c>
      <c r="BN7" s="38">
        <v>323.37</v>
      </c>
      <c r="BO7" s="38">
        <v>338.62</v>
      </c>
      <c r="BP7" s="38">
        <v>292.02</v>
      </c>
      <c r="BQ7" s="38">
        <v>0</v>
      </c>
      <c r="BR7" s="38">
        <v>0</v>
      </c>
      <c r="BS7" s="38">
        <v>0</v>
      </c>
      <c r="BT7" s="38">
        <v>0</v>
      </c>
      <c r="BU7" s="38">
        <v>0</v>
      </c>
      <c r="BV7" s="38">
        <v>0</v>
      </c>
      <c r="BW7" s="38">
        <v>0</v>
      </c>
      <c r="BX7" s="38">
        <v>0</v>
      </c>
      <c r="BY7" s="38">
        <v>0</v>
      </c>
      <c r="BZ7" s="38">
        <v>0</v>
      </c>
      <c r="CA7" s="38">
        <v>0</v>
      </c>
      <c r="CB7" s="38">
        <v>76.66</v>
      </c>
      <c r="CC7" s="38">
        <v>74.34</v>
      </c>
      <c r="CD7" s="38">
        <v>62.6</v>
      </c>
      <c r="CE7" s="38">
        <v>68.709999999999994</v>
      </c>
      <c r="CF7" s="38">
        <v>69.38</v>
      </c>
      <c r="CG7" s="38">
        <v>84.43</v>
      </c>
      <c r="CH7" s="38">
        <v>86.54</v>
      </c>
      <c r="CI7" s="38">
        <v>81.91</v>
      </c>
      <c r="CJ7" s="38">
        <v>74.59</v>
      </c>
      <c r="CK7" s="38">
        <v>74.23</v>
      </c>
      <c r="CL7" s="38">
        <v>56.1</v>
      </c>
      <c r="CM7" s="38">
        <v>57.32</v>
      </c>
      <c r="CN7" s="38">
        <v>59.83</v>
      </c>
      <c r="CO7" s="38">
        <v>57.88</v>
      </c>
      <c r="CP7" s="38">
        <v>57.88</v>
      </c>
      <c r="CQ7" s="38">
        <v>58.78</v>
      </c>
      <c r="CR7" s="38">
        <v>64.010000000000005</v>
      </c>
      <c r="CS7" s="38">
        <v>64.09</v>
      </c>
      <c r="CT7" s="38">
        <v>64.62</v>
      </c>
      <c r="CU7" s="38">
        <v>63.73</v>
      </c>
      <c r="CV7" s="38">
        <v>64.28</v>
      </c>
      <c r="CW7" s="38">
        <v>66.05</v>
      </c>
      <c r="CX7" s="38">
        <v>84.39</v>
      </c>
      <c r="CY7" s="38">
        <v>85.8</v>
      </c>
      <c r="CZ7" s="38">
        <v>86.3</v>
      </c>
      <c r="DA7" s="38">
        <v>86.68</v>
      </c>
      <c r="DB7" s="38">
        <v>87.14</v>
      </c>
      <c r="DC7" s="38">
        <v>87.99</v>
      </c>
      <c r="DD7" s="38">
        <v>88.15</v>
      </c>
      <c r="DE7" s="38">
        <v>87.82</v>
      </c>
      <c r="DF7" s="38">
        <v>88.21</v>
      </c>
      <c r="DG7" s="38">
        <v>86.93</v>
      </c>
      <c r="DH7" s="38">
        <v>92.79</v>
      </c>
      <c r="DI7" s="38"/>
      <c r="DJ7" s="38"/>
      <c r="DK7" s="38"/>
      <c r="DL7" s="38"/>
      <c r="DM7" s="38"/>
      <c r="DN7" s="38"/>
      <c r="DO7" s="38"/>
      <c r="DP7" s="38"/>
      <c r="DQ7" s="38"/>
      <c r="DR7" s="38"/>
      <c r="DS7" s="38"/>
      <c r="DT7" s="38"/>
      <c r="DU7" s="38"/>
      <c r="DV7" s="38"/>
      <c r="DW7" s="38"/>
      <c r="DX7" s="38"/>
      <c r="DY7" s="38"/>
      <c r="DZ7" s="38"/>
      <c r="EA7" s="38"/>
      <c r="EB7" s="38"/>
      <c r="EC7" s="38"/>
      <c r="ED7" s="38"/>
      <c r="EE7" s="38">
        <v>0.1</v>
      </c>
      <c r="EF7" s="38">
        <v>0.22</v>
      </c>
      <c r="EG7" s="38">
        <v>0.65</v>
      </c>
      <c r="EH7" s="38">
        <v>0.65</v>
      </c>
      <c r="EI7" s="38">
        <v>0.33</v>
      </c>
      <c r="EJ7" s="38">
        <v>0.06</v>
      </c>
      <c r="EK7" s="38">
        <v>0.06</v>
      </c>
      <c r="EL7" s="38">
        <v>0.08</v>
      </c>
      <c r="EM7" s="38">
        <v>0.12</v>
      </c>
      <c r="EN7" s="38">
        <v>0.12</v>
      </c>
      <c r="EO7" s="38">
        <v>0.06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Gifu</cp:lastModifiedBy>
  <dcterms:created xsi:type="dcterms:W3CDTF">2019-12-05T05:08:43Z</dcterms:created>
  <dcterms:modified xsi:type="dcterms:W3CDTF">2020-01-17T06:57:30Z</dcterms:modified>
  <cp:category/>
</cp:coreProperties>
</file>