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ZHg+7p1CW7UsqJkrFdhWbgO8VbdwTfl5YLCuJzrLDCT3TntlJOJROU9GzT+jPazGi5iBuy2xujYklHfc5zYYQ==" workbookSaltValue="ePeZDy7duDkasvbLpnSO/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<sst xmlns="http://schemas.openxmlformats.org/spreadsheetml/2006/main" xmlns:r="http://schemas.openxmlformats.org/officeDocument/2006/relationships" count="107" uniqueCount="107">
  <si>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</si>
  <si>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</si>
  <si>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</si>
  <si>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</si>
  <si>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</si>
  <si>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</si>
  <si>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</si>
  <si>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</si>
  <si>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</si>
  <si>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</si>
  <si>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</si>
  <si>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</si>
  <si>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</si>
  <si>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</si>
  <si>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</si>
  <si>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</si>
  <si>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</si>
  <si>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</si>
  <si>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</si>
  <si>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</si>
  <si>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</si>
  <si>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</si>
  <si>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</si>
  <si>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</si>
  <si>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</si>
  <si>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</si>
  <si>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</si>
  <si>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</si>
  <si>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</si>
  <si>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</si>
  <si>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</si>
  <si>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</si>
  <si>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</si>
  <si>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</si>
  <si>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</si>
  <si>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</si>
  <si>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</si>
  <si>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</si>
  <si>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</si>
  <si>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</si>
  <si>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</si>
  <si>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</si>
  <si>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</si>
  <si>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</si>
  <si>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</si>
  <si>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</si>
  <si>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</si>
  <si>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</si>
  <si>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</si>
  <si>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</si>
  <si>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</si>
  <si>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</si>
  <si>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</si>
  <si>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</si>
  <si>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</si>
  <si>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</si>
  <si>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</si>
  <si>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</si>
  <si>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</si>
  <si>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</si>
  <si>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</si>
  <si>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</si>
  <si>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</si>
  <si>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</si>
  <si>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</si>
  <si>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</si>
  <si>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</si>
  <si>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</si>
  <si>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</si>
  <si>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</si>
  <si>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</si>
  <si>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</si>
  <si>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</si>
  <si>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</si>
  <si>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</si>
  <si>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</si>
  <si>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</si>
  <si>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</si>
  <si>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</si>
  <si>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</si>
  <si>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</si>
  <si>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</si>
  <si>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</si>
  <si>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</si>
  <si>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</si>
  <si>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</si>
  <si>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</si>
  <si>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</si>
  <si>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</si>
  <si>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</si>
  <si>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</si>
  <si>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</si>
  <si>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t>
  </si>
  <si>
    <t>静岡県</t>
  </si>
  <si>
    <t>法適用</t>
  </si>
  <si>
    <t>水道事業</t>
  </si>
  <si>
    <t>用水供給事業</t>
  </si>
  <si>
    <t>B</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</si>
  <si>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</si>
  <si>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</si>
  <si>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</si>
  <si>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</si>
  <si>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</si>
  <si>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</si>
  <si>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・現状では経営の健全性を確保しているが、今後は、人口減少による給水収益の減少や施設の更新等による費用の増加が見込まれる。
・このため、平成28年度に将来の水需要に見合った適正な施設規模への更新を目的とした基本計画である「水道施設更新マスタープラン」を策定し、このマスタープランに基づき、平成29年度に「経営戦略」を策定した。
・今後は、マスタープランと経営戦略に基づき、各水道の状況に応じた適正な施設規模での更新や、一層の経営改善に取り組むとともに、引き続き健全経営に努めていく。</t>
    <rPh sb="1" eb="3">
      <t>ゲンジョウ</t>
    </rPh>
    <rPh sb="5" eb="7">
      <t>ケイエイ</t>
    </rPh>
    <rPh sb="8" eb="11">
      <t>ケンゼンセイ</t>
    </rPh>
    <rPh sb="12" eb="14">
      <t>カクホ</t>
    </rPh>
    <rPh sb="20" eb="22">
      <t>コンゴ</t>
    </rPh>
    <rPh sb="24" eb="26">
      <t>ジンコウ</t>
    </rPh>
    <rPh sb="26" eb="28">
      <t>ゲンショウ</t>
    </rPh>
    <rPh sb="31" eb="33">
      <t>キュウスイ</t>
    </rPh>
    <rPh sb="33" eb="35">
      <t>シュウエキ</t>
    </rPh>
    <rPh sb="36" eb="38">
      <t>ゲンショウ</t>
    </rPh>
    <rPh sb="39" eb="41">
      <t>シセツ</t>
    </rPh>
    <rPh sb="42" eb="44">
      <t>コウシン</t>
    </rPh>
    <rPh sb="44" eb="45">
      <t>トウ</t>
    </rPh>
    <rPh sb="48" eb="50">
      <t>ヒヨウ</t>
    </rPh>
    <rPh sb="51" eb="53">
      <t>ゾウカ</t>
    </rPh>
    <rPh sb="54" eb="56">
      <t>ミコ</t>
    </rPh>
    <rPh sb="67" eb="69">
      <t>ヘイセイ</t>
    </rPh>
    <rPh sb="71" eb="73">
      <t>ネンド</t>
    </rPh>
    <rPh sb="74" eb="76">
      <t>ショウライ</t>
    </rPh>
    <rPh sb="77" eb="78">
      <t>ミズ</t>
    </rPh>
    <rPh sb="78" eb="80">
      <t>ジュヨウ</t>
    </rPh>
    <rPh sb="81" eb="83">
      <t>ミア</t>
    </rPh>
    <rPh sb="85" eb="87">
      <t>テキセイ</t>
    </rPh>
    <rPh sb="88" eb="90">
      <t>シセツ</t>
    </rPh>
    <rPh sb="90" eb="92">
      <t>キボ</t>
    </rPh>
    <rPh sb="94" eb="96">
      <t>コウシン</t>
    </rPh>
    <rPh sb="97" eb="99">
      <t>モクテキ</t>
    </rPh>
    <rPh sb="102" eb="104">
      <t>キホン</t>
    </rPh>
    <rPh sb="104" eb="106">
      <t>ケイカク</t>
    </rPh>
    <rPh sb="110" eb="112">
      <t>スイドウ</t>
    </rPh>
    <rPh sb="112" eb="114">
      <t>シセツ</t>
    </rPh>
    <rPh sb="114" eb="116">
      <t>コウシン</t>
    </rPh>
    <rPh sb="125" eb="127">
      <t>サクテイ</t>
    </rPh>
    <rPh sb="139" eb="140">
      <t>モト</t>
    </rPh>
    <rPh sb="143" eb="145">
      <t>ヘイセイ</t>
    </rPh>
    <rPh sb="147" eb="149">
      <t>ネンド</t>
    </rPh>
    <rPh sb="151" eb="153">
      <t>ケイエイ</t>
    </rPh>
    <rPh sb="153" eb="155">
      <t>センリャク</t>
    </rPh>
    <rPh sb="157" eb="159">
      <t>サクテイ</t>
    </rPh>
    <rPh sb="164" eb="166">
      <t>コンゴ</t>
    </rPh>
    <rPh sb="176" eb="178">
      <t>ケイエイ</t>
    </rPh>
    <rPh sb="178" eb="180">
      <t>センリャク</t>
    </rPh>
    <rPh sb="181" eb="182">
      <t>モト</t>
    </rPh>
    <rPh sb="185" eb="186">
      <t>カク</t>
    </rPh>
    <rPh sb="186" eb="188">
      <t>スイドウ</t>
    </rPh>
    <rPh sb="189" eb="191">
      <t>ジョウキョウ</t>
    </rPh>
    <rPh sb="192" eb="193">
      <t>オウ</t>
    </rPh>
    <rPh sb="195" eb="197">
      <t>テキセイ</t>
    </rPh>
    <rPh sb="198" eb="200">
      <t>シセツ</t>
    </rPh>
    <rPh sb="200" eb="202">
      <t>キボ</t>
    </rPh>
    <rPh sb="204" eb="206">
      <t>コウシン</t>
    </rPh>
    <rPh sb="208" eb="210">
      <t>イッソウ</t>
    </rPh>
    <rPh sb="211" eb="213">
      <t>ケイエイ</t>
    </rPh>
    <rPh sb="213" eb="215">
      <t>カイゼン</t>
    </rPh>
    <rPh sb="216" eb="217">
      <t>ト</t>
    </rPh>
    <rPh sb="218" eb="219">
      <t>ク</t>
    </rPh>
    <rPh sb="225" eb="226">
      <t>ヒ</t>
    </rPh>
    <rPh sb="227" eb="228">
      <t>ツヅ</t>
    </rPh>
    <rPh sb="229" eb="231">
      <t>ケンゼン</t>
    </rPh>
    <rPh sb="231" eb="233">
      <t>ケイエイ</t>
    </rPh>
    <rPh sb="234" eb="235">
      <t>ツト</t>
    </rPh>
    <phoneticPr fontId="1"/>
  </si>
  <si>
    <t>・②管路経年化率（％）は、類似団体平均値と比較して法定耐用年数40年を超過した管路が増加しているが、本県では、管路管体調査により健全度を把握し、計画的に管路の延命化を図っている一方、更新が必要な区間については、計画的に管路更新を進めている。
・③管路更新率（％）については、計画的に管路更新を行い、類似団体平均値を上回っている。平成29年度については、榛南水道及び遠州水道で複数年にわたる送水管布設替工事が完成したことから、例年を大きく上回った。</t>
    <rPh sb="2" eb="4">
      <t>カンロ</t>
    </rPh>
    <rPh sb="4" eb="7">
      <t>ケイネンカ</t>
    </rPh>
    <rPh sb="7" eb="8">
      <t>リツ</t>
    </rPh>
    <rPh sb="13" eb="15">
      <t>ルイジ</t>
    </rPh>
    <rPh sb="15" eb="17">
      <t>ダンタイ</t>
    </rPh>
    <rPh sb="17" eb="20">
      <t>ヘイキンチ</t>
    </rPh>
    <rPh sb="21" eb="23">
      <t>ヒカク</t>
    </rPh>
    <rPh sb="25" eb="27">
      <t>ホウテイ</t>
    </rPh>
    <rPh sb="27" eb="29">
      <t>タイヨウ</t>
    </rPh>
    <rPh sb="29" eb="31">
      <t>ネンスウ</t>
    </rPh>
    <rPh sb="33" eb="34">
      <t>ネン</t>
    </rPh>
    <rPh sb="35" eb="37">
      <t>チョウカ</t>
    </rPh>
    <rPh sb="39" eb="41">
      <t>カンロ</t>
    </rPh>
    <rPh sb="42" eb="44">
      <t>ゾウカ</t>
    </rPh>
    <rPh sb="50" eb="52">
      <t>ホンケン</t>
    </rPh>
    <rPh sb="55" eb="57">
      <t>カンロ</t>
    </rPh>
    <rPh sb="57" eb="58">
      <t>クダ</t>
    </rPh>
    <rPh sb="58" eb="59">
      <t>カラダ</t>
    </rPh>
    <rPh sb="59" eb="61">
      <t>チョウサ</t>
    </rPh>
    <rPh sb="64" eb="66">
      <t>ケンゼン</t>
    </rPh>
    <rPh sb="66" eb="67">
      <t>ド</t>
    </rPh>
    <rPh sb="68" eb="70">
      <t>ハアク</t>
    </rPh>
    <rPh sb="72" eb="75">
      <t>ケイカクテキ</t>
    </rPh>
    <rPh sb="76" eb="78">
      <t>カンロ</t>
    </rPh>
    <rPh sb="79" eb="81">
      <t>エンメイ</t>
    </rPh>
    <rPh sb="81" eb="82">
      <t>カ</t>
    </rPh>
    <rPh sb="83" eb="84">
      <t>ハカ</t>
    </rPh>
    <rPh sb="88" eb="90">
      <t>イッポウ</t>
    </rPh>
    <rPh sb="91" eb="93">
      <t>コウシン</t>
    </rPh>
    <rPh sb="94" eb="96">
      <t>ヒツヨウ</t>
    </rPh>
    <rPh sb="97" eb="99">
      <t>クカン</t>
    </rPh>
    <rPh sb="105" eb="108">
      <t>ケイカクテキ</t>
    </rPh>
    <rPh sb="109" eb="111">
      <t>カンロ</t>
    </rPh>
    <rPh sb="111" eb="113">
      <t>コウシン</t>
    </rPh>
    <rPh sb="114" eb="115">
      <t>スス</t>
    </rPh>
    <rPh sb="123" eb="125">
      <t>カンロ</t>
    </rPh>
    <rPh sb="125" eb="127">
      <t>コウシン</t>
    </rPh>
    <rPh sb="127" eb="128">
      <t>リツ</t>
    </rPh>
    <rPh sb="137" eb="140">
      <t>ケイカクテキ</t>
    </rPh>
    <rPh sb="141" eb="143">
      <t>カンロ</t>
    </rPh>
    <rPh sb="143" eb="145">
      <t>コウシン</t>
    </rPh>
    <rPh sb="146" eb="147">
      <t>オコナ</t>
    </rPh>
    <rPh sb="149" eb="156">
      <t>ルイジダンタイヘイキンチ</t>
    </rPh>
    <rPh sb="157" eb="159">
      <t>ウワマワ</t>
    </rPh>
    <rPh sb="164" eb="166">
      <t>ヘイセイ</t>
    </rPh>
    <rPh sb="168" eb="170">
      <t>ネンド</t>
    </rPh>
    <rPh sb="176" eb="178">
      <t>ハイナン</t>
    </rPh>
    <rPh sb="178" eb="180">
      <t>スイドウ</t>
    </rPh>
    <rPh sb="180" eb="181">
      <t>オヨ</t>
    </rPh>
    <rPh sb="182" eb="184">
      <t>エンシュウ</t>
    </rPh>
    <rPh sb="184" eb="186">
      <t>スイドウ</t>
    </rPh>
    <rPh sb="187" eb="189">
      <t>フクスウ</t>
    </rPh>
    <rPh sb="189" eb="190">
      <t>ネン</t>
    </rPh>
    <rPh sb="194" eb="197">
      <t>ソウスイカン</t>
    </rPh>
    <rPh sb="197" eb="200">
      <t>フセツガ</t>
    </rPh>
    <rPh sb="200" eb="202">
      <t>コウジ</t>
    </rPh>
    <rPh sb="203" eb="205">
      <t>カンセイ</t>
    </rPh>
    <rPh sb="212" eb="214">
      <t>レイネン</t>
    </rPh>
    <rPh sb="215" eb="216">
      <t>オオ</t>
    </rPh>
    <rPh sb="218" eb="220">
      <t>ウワマワ</t>
    </rPh>
    <phoneticPr fontId="1"/>
  </si>
  <si>
    <t>・経営の健全性については、①経常収支比率（％）から⑥給水原価（円）までの各指標について、類似団体平均値と同等もしくは同等以上の値となっており、健全な経営を維持しているものと判断する。
・一方、経営の効率性については、⑦施設利用率（％）が類似団体平均値を下回っているが、今後の施設更新では、平成28年度に策定した「水道施設更新マスタープラン」に基づき、施設規模の適正化を進めていく。
・なお、⑧有収率（％）は、類似団体平均値を下回っており、この原因として収益を得ない施設洗浄作業に要する水量の影響等が考えられるが、数値は98%を超えているため、特段問題はないと考える。</t>
    <rPh sb="1" eb="3">
      <t>ケイエイ</t>
    </rPh>
    <rPh sb="4" eb="7">
      <t>ケンゼンセイ</t>
    </rPh>
    <rPh sb="14" eb="16">
      <t>ケイジョウ</t>
    </rPh>
    <rPh sb="16" eb="18">
      <t>シュウシ</t>
    </rPh>
    <rPh sb="18" eb="20">
      <t>ヒリツ</t>
    </rPh>
    <rPh sb="26" eb="28">
      <t>キュウスイ</t>
    </rPh>
    <rPh sb="28" eb="30">
      <t>ゲンカ</t>
    </rPh>
    <rPh sb="31" eb="32">
      <t>エン</t>
    </rPh>
    <rPh sb="36" eb="39">
      <t>カクシヒョウ</t>
    </rPh>
    <rPh sb="44" eb="46">
      <t>ルイジ</t>
    </rPh>
    <rPh sb="46" eb="48">
      <t>ダンタイ</t>
    </rPh>
    <rPh sb="48" eb="51">
      <t>ヘイキンチ</t>
    </rPh>
    <rPh sb="52" eb="54">
      <t>ドウトウ</t>
    </rPh>
    <rPh sb="58" eb="60">
      <t>ドウトウ</t>
    </rPh>
    <rPh sb="60" eb="62">
      <t>イジョウ</t>
    </rPh>
    <rPh sb="63" eb="64">
      <t>アタイ</t>
    </rPh>
    <rPh sb="71" eb="73">
      <t>ケンゼン</t>
    </rPh>
    <rPh sb="74" eb="76">
      <t>ケイエイ</t>
    </rPh>
    <rPh sb="77" eb="79">
      <t>イジ</t>
    </rPh>
    <rPh sb="86" eb="88">
      <t>ハンダン</t>
    </rPh>
    <rPh sb="93" eb="95">
      <t>イッポウ</t>
    </rPh>
    <rPh sb="96" eb="98">
      <t>ケイエイ</t>
    </rPh>
    <rPh sb="99" eb="102">
      <t>コウリツセイ</t>
    </rPh>
    <rPh sb="109" eb="111">
      <t>シセツ</t>
    </rPh>
    <rPh sb="111" eb="113">
      <t>リヨウ</t>
    </rPh>
    <rPh sb="113" eb="114">
      <t>リツ</t>
    </rPh>
    <rPh sb="118" eb="120">
      <t>ルイジ</t>
    </rPh>
    <rPh sb="120" eb="122">
      <t>ダンタイ</t>
    </rPh>
    <rPh sb="122" eb="125">
      <t>ヘイキンチ</t>
    </rPh>
    <rPh sb="126" eb="128">
      <t>シタマワ</t>
    </rPh>
    <rPh sb="134" eb="136">
      <t>コンゴ</t>
    </rPh>
    <rPh sb="137" eb="139">
      <t>シセツ</t>
    </rPh>
    <rPh sb="139" eb="141">
      <t>コウシン</t>
    </rPh>
    <rPh sb="144" eb="146">
      <t>ヘイセイ</t>
    </rPh>
    <rPh sb="148" eb="150">
      <t>ネンド</t>
    </rPh>
    <rPh sb="151" eb="153">
      <t>サクテイ</t>
    </rPh>
    <rPh sb="156" eb="158">
      <t>スイドウ</t>
    </rPh>
    <rPh sb="158" eb="160">
      <t>シセツ</t>
    </rPh>
    <rPh sb="160" eb="162">
      <t>コウシン</t>
    </rPh>
    <rPh sb="171" eb="172">
      <t>モト</t>
    </rPh>
    <rPh sb="175" eb="177">
      <t>シセツ</t>
    </rPh>
    <rPh sb="177" eb="179">
      <t>キボ</t>
    </rPh>
    <rPh sb="180" eb="183">
      <t>テキセイカ</t>
    </rPh>
    <rPh sb="184" eb="185">
      <t>スス</t>
    </rPh>
    <rPh sb="196" eb="199">
      <t>ユウシュウリツ</t>
    </rPh>
    <rPh sb="204" eb="206">
      <t>ルイジ</t>
    </rPh>
    <rPh sb="206" eb="208">
      <t>ダンタイ</t>
    </rPh>
    <rPh sb="208" eb="211">
      <t>ヘイキンチ</t>
    </rPh>
    <rPh sb="212" eb="214">
      <t>シタマワ</t>
    </rPh>
    <rPh sb="221" eb="223">
      <t>ゲンイン</t>
    </rPh>
    <rPh sb="226" eb="228">
      <t>シュウエキ</t>
    </rPh>
    <rPh sb="229" eb="230">
      <t>エ</t>
    </rPh>
    <rPh sb="232" eb="234">
      <t>シセツ</t>
    </rPh>
    <rPh sb="234" eb="236">
      <t>センジョウ</t>
    </rPh>
    <rPh sb="236" eb="238">
      <t>サギョウ</t>
    </rPh>
    <rPh sb="239" eb="240">
      <t>ヨウ</t>
    </rPh>
    <rPh sb="242" eb="244">
      <t>スイリョウ</t>
    </rPh>
    <rPh sb="245" eb="247">
      <t>エイキョウ</t>
    </rPh>
    <rPh sb="247" eb="248">
      <t>トウ</t>
    </rPh>
    <rPh sb="249" eb="250">
      <t>カンガ</t>
    </rPh>
    <rPh sb="256" eb="258">
      <t>スウチ</t>
    </rPh>
    <rPh sb="263" eb="264">
      <t>コ</t>
    </rPh>
    <rPh sb="271" eb="273">
      <t>トクダン</t>
    </rPh>
    <rPh sb="273" eb="275">
      <t>モンダイ</t>
    </rPh>
    <rPh sb="279" eb="280">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</si>
</sst>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c:v>
                </c:pt>
                <c:pt idx="1">
                  <c:v>0.81</c:v>
                </c:pt>
                <c:pt idx="2">
                  <c:v>0.5</c:v>
                </c:pt>
                <c:pt idx="3">
                  <c:v>2.2000000000000002</c:v>
                </c:pt>
                <c:pt idx="4">
                  <c:v>0.79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0.13</c:v>
                </c:pt>
                <c:pt idx="1">
                  <c:v>0.26</c:v>
                </c:pt>
                <c:pt idx="2">
                  <c:v>0.24</c:v>
                </c:pt>
                <c:pt idx="3">
                  <c:v>0.27</c:v>
                </c:pt>
                <c:pt idx="4">
                  <c:v>0.24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115.78</c:v>
                </c:pt>
                <c:pt idx="1">
                  <c:v>119.24</c:v>
                </c:pt>
                <c:pt idx="2">
                  <c:v>120.88</c:v>
                </c:pt>
                <c:pt idx="3">
                  <c:v>123.47</c:v>
                </c:pt>
                <c:pt idx="4">
                  <c:v>121.09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113.47</c:v>
                </c:pt>
                <c:pt idx="1">
                  <c:v>113.33</c:v>
                </c:pt>
                <c:pt idx="2">
                  <c:v>114.05</c:v>
                </c:pt>
                <c:pt idx="3">
                  <c:v>114.26</c:v>
                </c:pt>
                <c:pt idx="4">
                  <c:v>112.98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45.6</c:v>
                </c:pt>
                <c:pt idx="1">
                  <c:v>46.89</c:v>
                </c:pt>
                <c:pt idx="2">
                  <c:v>48.81</c:v>
                </c:pt>
                <c:pt idx="3">
                  <c:v>50.6</c:v>
                </c:pt>
                <c:pt idx="4">
                  <c:v>52.06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51.44</c:v>
                </c:pt>
                <c:pt idx="1">
                  <c:v>52.4</c:v>
                </c:pt>
                <c:pt idx="2">
                  <c:v>53.56</c:v>
                </c:pt>
                <c:pt idx="3">
                  <c:v>54.73</c:v>
                </c:pt>
                <c:pt idx="4">
                  <c:v>55.77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34.78</c:v>
                </c:pt>
                <c:pt idx="1">
                  <c:v>36.06</c:v>
                </c:pt>
                <c:pt idx="2">
                  <c:v>34.770000000000003</c:v>
                </c:pt>
                <c:pt idx="3">
                  <c:v>36.119999999999997</c:v>
                </c:pt>
                <c:pt idx="4">
                  <c:v>36.69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16.77</c:v>
                </c:pt>
                <c:pt idx="1">
                  <c:v>18.05</c:v>
                </c:pt>
                <c:pt idx="2">
                  <c:v>19.440000000000001</c:v>
                </c:pt>
                <c:pt idx="3">
                  <c:v>22.46</c:v>
                </c:pt>
                <c:pt idx="4">
                  <c:v>25.84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16.89</c:v>
                </c:pt>
                <c:pt idx="1">
                  <c:v>17.39</c:v>
                </c:pt>
                <c:pt idx="2">
                  <c:v>12.65</c:v>
                </c:pt>
                <c:pt idx="3">
                  <c:v>10.58</c:v>
                </c:pt>
                <c:pt idx="4">
                  <c:v>10.49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486.16</c:v>
                </c:pt>
                <c:pt idx="1">
                  <c:v>531.26</c:v>
                </c:pt>
                <c:pt idx="2">
                  <c:v>577.54</c:v>
                </c:pt>
                <c:pt idx="3">
                  <c:v>685.56</c:v>
                </c:pt>
                <c:pt idx="4">
                  <c:v>727.84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200.22</c:v>
                </c:pt>
                <c:pt idx="1">
                  <c:v>212.95</c:v>
                </c:pt>
                <c:pt idx="2">
                  <c:v>224.41</c:v>
                </c:pt>
                <c:pt idx="3">
                  <c:v>243.44</c:v>
                </c:pt>
                <c:pt idx="4">
                  <c:v>258.49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298.91000000000003</c:v>
                </c:pt>
                <c:pt idx="1">
                  <c:v>283.3</c:v>
                </c:pt>
                <c:pt idx="2">
                  <c:v>262.97000000000003</c:v>
                </c:pt>
                <c:pt idx="3">
                  <c:v>247.22</c:v>
                </c:pt>
                <c:pt idx="4">
                  <c:v>236.69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351.06</c:v>
                </c:pt>
                <c:pt idx="1">
                  <c:v>333.48</c:v>
                </c:pt>
                <c:pt idx="2">
                  <c:v>320.31</c:v>
                </c:pt>
                <c:pt idx="3">
                  <c:v>303.26</c:v>
                </c:pt>
                <c:pt idx="4">
                  <c:v>290.31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115.61</c:v>
                </c:pt>
                <c:pt idx="1">
                  <c:v>119.19</c:v>
                </c:pt>
                <c:pt idx="2">
                  <c:v>121.49</c:v>
                </c:pt>
                <c:pt idx="3">
                  <c:v>124.17</c:v>
                </c:pt>
                <c:pt idx="4">
                  <c:v>121.46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112.92</c:v>
                </c:pt>
                <c:pt idx="1">
                  <c:v>112.81</c:v>
                </c:pt>
                <c:pt idx="2">
                  <c:v>113.88</c:v>
                </c:pt>
                <c:pt idx="3">
                  <c:v>114.14</c:v>
                </c:pt>
                <c:pt idx="4">
                  <c:v>112.83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63.82</c:v>
                </c:pt>
                <c:pt idx="1">
                  <c:v>61.87</c:v>
                </c:pt>
                <c:pt idx="2">
                  <c:v>61.4</c:v>
                </c:pt>
                <c:pt idx="3">
                  <c:v>60.27</c:v>
                </c:pt>
                <c:pt idx="4">
                  <c:v>62.36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75.3</c:v>
                </c:pt>
                <c:pt idx="1">
                  <c:v>75.3</c:v>
                </c:pt>
                <c:pt idx="2">
                  <c:v>74.02</c:v>
                </c:pt>
                <c:pt idx="3">
                  <c:v>73.03</c:v>
                </c:pt>
                <c:pt idx="4">
                  <c:v>73.86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53.48</c:v>
                </c:pt>
                <c:pt idx="1">
                  <c:v>53.35</c:v>
                </c:pt>
                <c:pt idx="2">
                  <c:v>52.49</c:v>
                </c:pt>
                <c:pt idx="3">
                  <c:v>52.17</c:v>
                </c:pt>
                <c:pt idx="4">
                  <c:v>51.93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62.69</c:v>
                </c:pt>
                <c:pt idx="1">
                  <c:v>61.82</c:v>
                </c:pt>
                <c:pt idx="2">
                  <c:v>61.66</c:v>
                </c:pt>
                <c:pt idx="3">
                  <c:v>62.19</c:v>
                </c:pt>
                <c:pt idx="4">
                  <c:v>61.77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98.46</c:v>
                </c:pt>
                <c:pt idx="1">
                  <c:v>98.62</c:v>
                </c:pt>
                <c:pt idx="2">
                  <c:v>98.82</c:v>
                </c:pt>
                <c:pt idx="3">
                  <c:v>98.99</c:v>
                </c:pt>
                <c:pt idx="4">
                  <c:v>98.05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100.12</c:v>
                </c:pt>
                <c:pt idx="1">
                  <c:v>100.03</c:v>
                </c:pt>
                <c:pt idx="2">
                  <c:v>100.05</c:v>
                </c:pt>
                <c:pt idx="3">
                  <c:v>100.05</c:v>
                </c:pt>
                <c:pt idx="4">
                  <c:v>100.08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【258.49】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【290.31】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【61.77】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【73.86】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【55.77】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P5" zoomScale="85" zoomScaleNormal="8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16</v>
      </c>
      <c r="AM7" s="27"/>
      <c r="AN7" s="27"/>
      <c r="AO7" s="27"/>
      <c r="AP7" s="27"/>
      <c r="AQ7" s="27"/>
      <c r="AR7" s="27"/>
      <c r="AS7" s="27"/>
      <c r="AT7" s="5" t="s">
        <v>11</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用水供給事業</v>
      </c>
      <c r="Q8" s="28"/>
      <c r="R8" s="28"/>
      <c r="S8" s="28"/>
      <c r="T8" s="28"/>
      <c r="U8" s="28"/>
      <c r="V8" s="28"/>
      <c r="W8" s="28" t="str">
        <f>データ!$L$6</f>
        <v>B</v>
      </c>
      <c r="X8" s="28"/>
      <c r="Y8" s="28"/>
      <c r="Z8" s="28"/>
      <c r="AA8" s="28"/>
      <c r="AB8" s="28"/>
      <c r="AC8" s="28"/>
      <c r="AD8" s="28" t="str">
        <f>データ!$M$6</f>
        <v>自治体職員</v>
      </c>
      <c r="AE8" s="28"/>
      <c r="AF8" s="28"/>
      <c r="AG8" s="28"/>
      <c r="AH8" s="28"/>
      <c r="AI8" s="28"/>
      <c r="AJ8" s="28"/>
      <c r="AK8" s="18"/>
      <c r="AL8" s="31">
        <f>データ!$R$6</f>
        <v>3726537</v>
      </c>
      <c r="AM8" s="31"/>
      <c r="AN8" s="31"/>
      <c r="AO8" s="31"/>
      <c r="AP8" s="31"/>
      <c r="AQ8" s="31"/>
      <c r="AR8" s="31"/>
      <c r="AS8" s="31"/>
      <c r="AT8" s="7">
        <f>データ!$S$6</f>
        <v>7777.35</v>
      </c>
      <c r="AU8" s="15"/>
      <c r="AV8" s="15"/>
      <c r="AW8" s="15"/>
      <c r="AX8" s="15"/>
      <c r="AY8" s="15"/>
      <c r="AZ8" s="15"/>
      <c r="BA8" s="15"/>
      <c r="BB8" s="29">
        <f>データ!$T$6</f>
        <v>479.15</v>
      </c>
      <c r="BC8" s="29"/>
      <c r="BD8" s="29"/>
      <c r="BE8" s="29"/>
      <c r="BF8" s="29"/>
      <c r="BG8" s="29"/>
      <c r="BH8" s="29"/>
      <c r="BI8" s="29"/>
      <c r="BJ8" s="3"/>
      <c r="BK8" s="3"/>
      <c r="BL8" s="38" t="s">
        <v>12</v>
      </c>
      <c r="BM8" s="48"/>
      <c r="BN8" s="55" t="s">
        <v>20</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15</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76.42</v>
      </c>
      <c r="J10" s="15"/>
      <c r="K10" s="15"/>
      <c r="L10" s="15"/>
      <c r="M10" s="15"/>
      <c r="N10" s="15"/>
      <c r="O10" s="26"/>
      <c r="P10" s="29">
        <f>データ!$P$6</f>
        <v>95.6</v>
      </c>
      <c r="Q10" s="29"/>
      <c r="R10" s="29"/>
      <c r="S10" s="29"/>
      <c r="T10" s="29"/>
      <c r="U10" s="29"/>
      <c r="V10" s="29"/>
      <c r="W10" s="31">
        <f>データ!$Q$6</f>
        <v>0</v>
      </c>
      <c r="X10" s="31"/>
      <c r="Y10" s="31"/>
      <c r="Z10" s="31"/>
      <c r="AA10" s="31"/>
      <c r="AB10" s="31"/>
      <c r="AC10" s="31"/>
      <c r="AD10" s="2"/>
      <c r="AE10" s="2"/>
      <c r="AF10" s="2"/>
      <c r="AG10" s="2"/>
      <c r="AH10" s="18"/>
      <c r="AI10" s="18"/>
      <c r="AJ10" s="18"/>
      <c r="AK10" s="18"/>
      <c r="AL10" s="31">
        <f>データ!$U$6</f>
        <v>1318170</v>
      </c>
      <c r="AM10" s="31"/>
      <c r="AN10" s="31"/>
      <c r="AO10" s="31"/>
      <c r="AP10" s="31"/>
      <c r="AQ10" s="31"/>
      <c r="AR10" s="31"/>
      <c r="AS10" s="31"/>
      <c r="AT10" s="7">
        <f>データ!$V$6</f>
        <v>1341.6</v>
      </c>
      <c r="AU10" s="15"/>
      <c r="AV10" s="15"/>
      <c r="AW10" s="15"/>
      <c r="AX10" s="15"/>
      <c r="AY10" s="15"/>
      <c r="AZ10" s="15"/>
      <c r="BA10" s="15"/>
      <c r="BB10" s="29">
        <f>データ!$W$6</f>
        <v>982.54</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104</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8</v>
      </c>
      <c r="J84" s="12" t="s">
        <v>28</v>
      </c>
      <c r="K84" s="12" t="s">
        <v>49</v>
      </c>
      <c r="L84" s="12" t="s">
        <v>51</v>
      </c>
      <c r="M84" s="12" t="s">
        <v>32</v>
      </c>
      <c r="N84" s="12" t="s">
        <v>53</v>
      </c>
      <c r="O84" s="12" t="s">
        <v>55</v>
      </c>
    </row>
    <row r="85" spans="1:78" hidden="1">
      <c r="B85" s="12"/>
      <c r="C85" s="12"/>
      <c r="D85" s="12"/>
      <c r="E85" s="12" t="str">
        <f>データ!AH6</f>
        <v>【112.98】</v>
      </c>
      <c r="F85" s="12" t="str">
        <f>データ!AS6</f>
        <v>【10.49】</v>
      </c>
      <c r="G85" s="12" t="str">
        <f>データ!BD6</f>
        <v>【258.49】</v>
      </c>
      <c r="H85" s="12" t="str">
        <f>データ!BO6</f>
        <v>【290.31】</v>
      </c>
      <c r="I85" s="12" t="str">
        <f>データ!BZ6</f>
        <v>【112.83】</v>
      </c>
      <c r="J85" s="12" t="str">
        <f>データ!CK6</f>
        <v>【73.86】</v>
      </c>
      <c r="K85" s="12" t="str">
        <f>データ!CV6</f>
        <v>【61.77】</v>
      </c>
      <c r="L85" s="12" t="str">
        <f>データ!DG6</f>
        <v>【100.08】</v>
      </c>
      <c r="M85" s="12" t="str">
        <f>データ!DR6</f>
        <v>【55.77】</v>
      </c>
      <c r="N85" s="12" t="str">
        <f>データ!EC6</f>
        <v>【25.84】</v>
      </c>
      <c r="O85" s="12" t="str">
        <f>データ!EN6</f>
        <v>【0.24】</v>
      </c>
    </row>
  </sheetData>
  <sheetProtection algorithmName="SHA-512" hashValue="an7s+lAaa93H3ocDtSV67r0oyVEQuI9GN+rfQsa3ka7Ro5LDZVTuuHHaNOL6wAfaxWSanbju8+f30jrNPcPvzw==" saltValue="hunQH6o0Ysj8vov1O1kSe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50</v>
      </c>
      <c r="C3" s="72" t="s">
        <v>58</v>
      </c>
      <c r="D3" s="72" t="s">
        <v>59</v>
      </c>
      <c r="E3" s="72" t="s">
        <v>4</v>
      </c>
      <c r="F3" s="72" t="s">
        <v>3</v>
      </c>
      <c r="G3" s="72" t="s">
        <v>24</v>
      </c>
      <c r="H3" s="79" t="s">
        <v>29</v>
      </c>
      <c r="I3" s="82"/>
      <c r="J3" s="82"/>
      <c r="K3" s="82"/>
      <c r="L3" s="82"/>
      <c r="M3" s="82"/>
      <c r="N3" s="82"/>
      <c r="O3" s="82"/>
      <c r="P3" s="82"/>
      <c r="Q3" s="82"/>
      <c r="R3" s="82"/>
      <c r="S3" s="82"/>
      <c r="T3" s="82"/>
      <c r="U3" s="82"/>
      <c r="V3" s="82"/>
      <c r="W3" s="86"/>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60</v>
      </c>
      <c r="B4" s="73"/>
      <c r="C4" s="73"/>
      <c r="D4" s="73"/>
      <c r="E4" s="73"/>
      <c r="F4" s="73"/>
      <c r="G4" s="73"/>
      <c r="H4" s="80"/>
      <c r="I4" s="83"/>
      <c r="J4" s="83"/>
      <c r="K4" s="83"/>
      <c r="L4" s="83"/>
      <c r="M4" s="83"/>
      <c r="N4" s="83"/>
      <c r="O4" s="83"/>
      <c r="P4" s="83"/>
      <c r="Q4" s="83"/>
      <c r="R4" s="83"/>
      <c r="S4" s="83"/>
      <c r="T4" s="83"/>
      <c r="U4" s="83"/>
      <c r="V4" s="83"/>
      <c r="W4" s="87"/>
      <c r="X4" s="89" t="s">
        <v>52</v>
      </c>
      <c r="Y4" s="89"/>
      <c r="Z4" s="89"/>
      <c r="AA4" s="89"/>
      <c r="AB4" s="89"/>
      <c r="AC4" s="89"/>
      <c r="AD4" s="89"/>
      <c r="AE4" s="89"/>
      <c r="AF4" s="89"/>
      <c r="AG4" s="89"/>
      <c r="AH4" s="89"/>
      <c r="AI4" s="89" t="s">
        <v>44</v>
      </c>
      <c r="AJ4" s="89"/>
      <c r="AK4" s="89"/>
      <c r="AL4" s="89"/>
      <c r="AM4" s="89"/>
      <c r="AN4" s="89"/>
      <c r="AO4" s="89"/>
      <c r="AP4" s="89"/>
      <c r="AQ4" s="89"/>
      <c r="AR4" s="89"/>
      <c r="AS4" s="89"/>
      <c r="AT4" s="89" t="s">
        <v>38</v>
      </c>
      <c r="AU4" s="89"/>
      <c r="AV4" s="89"/>
      <c r="AW4" s="89"/>
      <c r="AX4" s="89"/>
      <c r="AY4" s="89"/>
      <c r="AZ4" s="89"/>
      <c r="BA4" s="89"/>
      <c r="BB4" s="89"/>
      <c r="BC4" s="89"/>
      <c r="BD4" s="89"/>
      <c r="BE4" s="89" t="s">
        <v>62</v>
      </c>
      <c r="BF4" s="89"/>
      <c r="BG4" s="89"/>
      <c r="BH4" s="89"/>
      <c r="BI4" s="89"/>
      <c r="BJ4" s="89"/>
      <c r="BK4" s="89"/>
      <c r="BL4" s="89"/>
      <c r="BM4" s="89"/>
      <c r="BN4" s="89"/>
      <c r="BO4" s="89"/>
      <c r="BP4" s="89" t="s">
        <v>34</v>
      </c>
      <c r="BQ4" s="89"/>
      <c r="BR4" s="89"/>
      <c r="BS4" s="89"/>
      <c r="BT4" s="89"/>
      <c r="BU4" s="89"/>
      <c r="BV4" s="89"/>
      <c r="BW4" s="89"/>
      <c r="BX4" s="89"/>
      <c r="BY4" s="89"/>
      <c r="BZ4" s="89"/>
      <c r="CA4" s="89" t="s">
        <v>63</v>
      </c>
      <c r="CB4" s="89"/>
      <c r="CC4" s="89"/>
      <c r="CD4" s="89"/>
      <c r="CE4" s="89"/>
      <c r="CF4" s="89"/>
      <c r="CG4" s="89"/>
      <c r="CH4" s="89"/>
      <c r="CI4" s="89"/>
      <c r="CJ4" s="89"/>
      <c r="CK4" s="89"/>
      <c r="CL4" s="89" t="s">
        <v>1</v>
      </c>
      <c r="CM4" s="89"/>
      <c r="CN4" s="89"/>
      <c r="CO4" s="89"/>
      <c r="CP4" s="89"/>
      <c r="CQ4" s="89"/>
      <c r="CR4" s="89"/>
      <c r="CS4" s="89"/>
      <c r="CT4" s="89"/>
      <c r="CU4" s="89"/>
      <c r="CV4" s="89"/>
      <c r="CW4" s="89" t="s">
        <v>64</v>
      </c>
      <c r="CX4" s="89"/>
      <c r="CY4" s="89"/>
      <c r="CZ4" s="89"/>
      <c r="DA4" s="89"/>
      <c r="DB4" s="89"/>
      <c r="DC4" s="89"/>
      <c r="DD4" s="89"/>
      <c r="DE4" s="89"/>
      <c r="DF4" s="89"/>
      <c r="DG4" s="89"/>
      <c r="DH4" s="89" t="s">
        <v>65</v>
      </c>
      <c r="DI4" s="89"/>
      <c r="DJ4" s="89"/>
      <c r="DK4" s="89"/>
      <c r="DL4" s="89"/>
      <c r="DM4" s="89"/>
      <c r="DN4" s="89"/>
      <c r="DO4" s="89"/>
      <c r="DP4" s="89"/>
      <c r="DQ4" s="89"/>
      <c r="DR4" s="89"/>
      <c r="DS4" s="89" t="s">
        <v>61</v>
      </c>
      <c r="DT4" s="89"/>
      <c r="DU4" s="89"/>
      <c r="DV4" s="89"/>
      <c r="DW4" s="89"/>
      <c r="DX4" s="89"/>
      <c r="DY4" s="89"/>
      <c r="DZ4" s="89"/>
      <c r="EA4" s="89"/>
      <c r="EB4" s="89"/>
      <c r="EC4" s="89"/>
      <c r="ED4" s="89" t="s">
        <v>66</v>
      </c>
      <c r="EE4" s="89"/>
      <c r="EF4" s="89"/>
      <c r="EG4" s="89"/>
      <c r="EH4" s="89"/>
      <c r="EI4" s="89"/>
      <c r="EJ4" s="89"/>
      <c r="EK4" s="89"/>
      <c r="EL4" s="89"/>
      <c r="EM4" s="89"/>
      <c r="EN4" s="89"/>
    </row>
    <row r="5" spans="1:144">
      <c r="A5" s="70" t="s">
        <v>27</v>
      </c>
      <c r="B5" s="74"/>
      <c r="C5" s="74"/>
      <c r="D5" s="74"/>
      <c r="E5" s="74"/>
      <c r="F5" s="74"/>
      <c r="G5" s="74"/>
      <c r="H5" s="81" t="s">
        <v>57</v>
      </c>
      <c r="I5" s="81" t="s">
        <v>67</v>
      </c>
      <c r="J5" s="81" t="s">
        <v>68</v>
      </c>
      <c r="K5" s="81" t="s">
        <v>69</v>
      </c>
      <c r="L5" s="81" t="s">
        <v>70</v>
      </c>
      <c r="M5" s="81" t="s">
        <v>5</v>
      </c>
      <c r="N5" s="81" t="s">
        <v>71</v>
      </c>
      <c r="O5" s="81" t="s">
        <v>72</v>
      </c>
      <c r="P5" s="81" t="s">
        <v>73</v>
      </c>
      <c r="Q5" s="81" t="s">
        <v>74</v>
      </c>
      <c r="R5" s="81" t="s">
        <v>75</v>
      </c>
      <c r="S5" s="81" t="s">
        <v>76</v>
      </c>
      <c r="T5" s="81" t="s">
        <v>0</v>
      </c>
      <c r="U5" s="81" t="s">
        <v>77</v>
      </c>
      <c r="V5" s="81" t="s">
        <v>78</v>
      </c>
      <c r="W5" s="81" t="s">
        <v>79</v>
      </c>
      <c r="X5" s="81" t="s">
        <v>80</v>
      </c>
      <c r="Y5" s="81" t="s">
        <v>81</v>
      </c>
      <c r="Z5" s="81" t="s">
        <v>82</v>
      </c>
      <c r="AA5" s="81" t="s">
        <v>83</v>
      </c>
      <c r="AB5" s="81" t="s">
        <v>84</v>
      </c>
      <c r="AC5" s="81" t="s">
        <v>86</v>
      </c>
      <c r="AD5" s="81" t="s">
        <v>87</v>
      </c>
      <c r="AE5" s="81" t="s">
        <v>88</v>
      </c>
      <c r="AF5" s="81" t="s">
        <v>89</v>
      </c>
      <c r="AG5" s="81" t="s">
        <v>90</v>
      </c>
      <c r="AH5" s="81" t="s">
        <v>43</v>
      </c>
      <c r="AI5" s="81" t="s">
        <v>80</v>
      </c>
      <c r="AJ5" s="81" t="s">
        <v>81</v>
      </c>
      <c r="AK5" s="81" t="s">
        <v>82</v>
      </c>
      <c r="AL5" s="81" t="s">
        <v>83</v>
      </c>
      <c r="AM5" s="81" t="s">
        <v>84</v>
      </c>
      <c r="AN5" s="81" t="s">
        <v>86</v>
      </c>
      <c r="AO5" s="81" t="s">
        <v>87</v>
      </c>
      <c r="AP5" s="81" t="s">
        <v>88</v>
      </c>
      <c r="AQ5" s="81" t="s">
        <v>89</v>
      </c>
      <c r="AR5" s="81" t="s">
        <v>90</v>
      </c>
      <c r="AS5" s="81" t="s">
        <v>85</v>
      </c>
      <c r="AT5" s="81" t="s">
        <v>80</v>
      </c>
      <c r="AU5" s="81" t="s">
        <v>81</v>
      </c>
      <c r="AV5" s="81" t="s">
        <v>82</v>
      </c>
      <c r="AW5" s="81" t="s">
        <v>83</v>
      </c>
      <c r="AX5" s="81" t="s">
        <v>84</v>
      </c>
      <c r="AY5" s="81" t="s">
        <v>86</v>
      </c>
      <c r="AZ5" s="81" t="s">
        <v>87</v>
      </c>
      <c r="BA5" s="81" t="s">
        <v>88</v>
      </c>
      <c r="BB5" s="81" t="s">
        <v>89</v>
      </c>
      <c r="BC5" s="81" t="s">
        <v>90</v>
      </c>
      <c r="BD5" s="81" t="s">
        <v>85</v>
      </c>
      <c r="BE5" s="81" t="s">
        <v>80</v>
      </c>
      <c r="BF5" s="81" t="s">
        <v>81</v>
      </c>
      <c r="BG5" s="81" t="s">
        <v>82</v>
      </c>
      <c r="BH5" s="81" t="s">
        <v>83</v>
      </c>
      <c r="BI5" s="81" t="s">
        <v>84</v>
      </c>
      <c r="BJ5" s="81" t="s">
        <v>86</v>
      </c>
      <c r="BK5" s="81" t="s">
        <v>87</v>
      </c>
      <c r="BL5" s="81" t="s">
        <v>88</v>
      </c>
      <c r="BM5" s="81" t="s">
        <v>89</v>
      </c>
      <c r="BN5" s="81" t="s">
        <v>90</v>
      </c>
      <c r="BO5" s="81" t="s">
        <v>85</v>
      </c>
      <c r="BP5" s="81" t="s">
        <v>80</v>
      </c>
      <c r="BQ5" s="81" t="s">
        <v>81</v>
      </c>
      <c r="BR5" s="81" t="s">
        <v>82</v>
      </c>
      <c r="BS5" s="81" t="s">
        <v>83</v>
      </c>
      <c r="BT5" s="81" t="s">
        <v>84</v>
      </c>
      <c r="BU5" s="81" t="s">
        <v>86</v>
      </c>
      <c r="BV5" s="81" t="s">
        <v>87</v>
      </c>
      <c r="BW5" s="81" t="s">
        <v>88</v>
      </c>
      <c r="BX5" s="81" t="s">
        <v>89</v>
      </c>
      <c r="BY5" s="81" t="s">
        <v>90</v>
      </c>
      <c r="BZ5" s="81" t="s">
        <v>85</v>
      </c>
      <c r="CA5" s="81" t="s">
        <v>80</v>
      </c>
      <c r="CB5" s="81" t="s">
        <v>81</v>
      </c>
      <c r="CC5" s="81" t="s">
        <v>82</v>
      </c>
      <c r="CD5" s="81" t="s">
        <v>83</v>
      </c>
      <c r="CE5" s="81" t="s">
        <v>84</v>
      </c>
      <c r="CF5" s="81" t="s">
        <v>86</v>
      </c>
      <c r="CG5" s="81" t="s">
        <v>87</v>
      </c>
      <c r="CH5" s="81" t="s">
        <v>88</v>
      </c>
      <c r="CI5" s="81" t="s">
        <v>89</v>
      </c>
      <c r="CJ5" s="81" t="s">
        <v>90</v>
      </c>
      <c r="CK5" s="81" t="s">
        <v>85</v>
      </c>
      <c r="CL5" s="81" t="s">
        <v>80</v>
      </c>
      <c r="CM5" s="81" t="s">
        <v>81</v>
      </c>
      <c r="CN5" s="81" t="s">
        <v>82</v>
      </c>
      <c r="CO5" s="81" t="s">
        <v>83</v>
      </c>
      <c r="CP5" s="81" t="s">
        <v>84</v>
      </c>
      <c r="CQ5" s="81" t="s">
        <v>86</v>
      </c>
      <c r="CR5" s="81" t="s">
        <v>87</v>
      </c>
      <c r="CS5" s="81" t="s">
        <v>88</v>
      </c>
      <c r="CT5" s="81" t="s">
        <v>89</v>
      </c>
      <c r="CU5" s="81" t="s">
        <v>90</v>
      </c>
      <c r="CV5" s="81" t="s">
        <v>85</v>
      </c>
      <c r="CW5" s="81" t="s">
        <v>80</v>
      </c>
      <c r="CX5" s="81" t="s">
        <v>81</v>
      </c>
      <c r="CY5" s="81" t="s">
        <v>82</v>
      </c>
      <c r="CZ5" s="81" t="s">
        <v>83</v>
      </c>
      <c r="DA5" s="81" t="s">
        <v>84</v>
      </c>
      <c r="DB5" s="81" t="s">
        <v>86</v>
      </c>
      <c r="DC5" s="81" t="s">
        <v>87</v>
      </c>
      <c r="DD5" s="81" t="s">
        <v>88</v>
      </c>
      <c r="DE5" s="81" t="s">
        <v>89</v>
      </c>
      <c r="DF5" s="81" t="s">
        <v>90</v>
      </c>
      <c r="DG5" s="81" t="s">
        <v>85</v>
      </c>
      <c r="DH5" s="81" t="s">
        <v>80</v>
      </c>
      <c r="DI5" s="81" t="s">
        <v>81</v>
      </c>
      <c r="DJ5" s="81" t="s">
        <v>82</v>
      </c>
      <c r="DK5" s="81" t="s">
        <v>83</v>
      </c>
      <c r="DL5" s="81" t="s">
        <v>84</v>
      </c>
      <c r="DM5" s="81" t="s">
        <v>86</v>
      </c>
      <c r="DN5" s="81" t="s">
        <v>87</v>
      </c>
      <c r="DO5" s="81" t="s">
        <v>88</v>
      </c>
      <c r="DP5" s="81" t="s">
        <v>89</v>
      </c>
      <c r="DQ5" s="81" t="s">
        <v>90</v>
      </c>
      <c r="DR5" s="81" t="s">
        <v>85</v>
      </c>
      <c r="DS5" s="81" t="s">
        <v>80</v>
      </c>
      <c r="DT5" s="81" t="s">
        <v>81</v>
      </c>
      <c r="DU5" s="81" t="s">
        <v>82</v>
      </c>
      <c r="DV5" s="81" t="s">
        <v>83</v>
      </c>
      <c r="DW5" s="81" t="s">
        <v>84</v>
      </c>
      <c r="DX5" s="81" t="s">
        <v>86</v>
      </c>
      <c r="DY5" s="81" t="s">
        <v>87</v>
      </c>
      <c r="DZ5" s="81" t="s">
        <v>88</v>
      </c>
      <c r="EA5" s="81" t="s">
        <v>89</v>
      </c>
      <c r="EB5" s="81" t="s">
        <v>90</v>
      </c>
      <c r="EC5" s="81" t="s">
        <v>85</v>
      </c>
      <c r="ED5" s="81" t="s">
        <v>80</v>
      </c>
      <c r="EE5" s="81" t="s">
        <v>81</v>
      </c>
      <c r="EF5" s="81" t="s">
        <v>82</v>
      </c>
      <c r="EG5" s="81" t="s">
        <v>83</v>
      </c>
      <c r="EH5" s="81" t="s">
        <v>84</v>
      </c>
      <c r="EI5" s="81" t="s">
        <v>86</v>
      </c>
      <c r="EJ5" s="81" t="s">
        <v>87</v>
      </c>
      <c r="EK5" s="81" t="s">
        <v>88</v>
      </c>
      <c r="EL5" s="81" t="s">
        <v>89</v>
      </c>
      <c r="EM5" s="81" t="s">
        <v>90</v>
      </c>
      <c r="EN5" s="81" t="s">
        <v>85</v>
      </c>
    </row>
    <row r="6" spans="1:144" s="69" customFormat="1">
      <c r="A6" s="70" t="s">
        <v>91</v>
      </c>
      <c r="B6" s="75">
        <f t="shared" ref="B6:W6" si="1">B7</f>
        <v>2018</v>
      </c>
      <c r="C6" s="75">
        <f t="shared" si="1"/>
        <v>220001</v>
      </c>
      <c r="D6" s="75">
        <f t="shared" si="1"/>
        <v>46</v>
      </c>
      <c r="E6" s="75">
        <f t="shared" si="1"/>
        <v>1</v>
      </c>
      <c r="F6" s="75">
        <f t="shared" si="1"/>
        <v>0</v>
      </c>
      <c r="G6" s="75">
        <f t="shared" si="1"/>
        <v>2</v>
      </c>
      <c r="H6" s="75" t="str">
        <f t="shared" si="1"/>
        <v>静岡県</v>
      </c>
      <c r="I6" s="75" t="str">
        <f t="shared" si="1"/>
        <v>法適用</v>
      </c>
      <c r="J6" s="75" t="str">
        <f t="shared" si="1"/>
        <v>水道事業</v>
      </c>
      <c r="K6" s="75" t="str">
        <f t="shared" si="1"/>
        <v>用水供給事業</v>
      </c>
      <c r="L6" s="75" t="str">
        <f t="shared" si="1"/>
        <v>B</v>
      </c>
      <c r="M6" s="75" t="str">
        <f t="shared" si="1"/>
        <v>自治体職員</v>
      </c>
      <c r="N6" s="84" t="str">
        <f t="shared" si="1"/>
        <v>-</v>
      </c>
      <c r="O6" s="84">
        <f t="shared" si="1"/>
        <v>76.42</v>
      </c>
      <c r="P6" s="84">
        <f t="shared" si="1"/>
        <v>95.6</v>
      </c>
      <c r="Q6" s="84">
        <f t="shared" si="1"/>
        <v>0</v>
      </c>
      <c r="R6" s="84">
        <f t="shared" si="1"/>
        <v>3726537</v>
      </c>
      <c r="S6" s="84">
        <f t="shared" si="1"/>
        <v>7777.35</v>
      </c>
      <c r="T6" s="84">
        <f t="shared" si="1"/>
        <v>479.15</v>
      </c>
      <c r="U6" s="84">
        <f t="shared" si="1"/>
        <v>1318170</v>
      </c>
      <c r="V6" s="84">
        <f t="shared" si="1"/>
        <v>1341.6</v>
      </c>
      <c r="W6" s="84">
        <f t="shared" si="1"/>
        <v>982.54</v>
      </c>
      <c r="X6" s="90">
        <f t="shared" ref="X6:AG6" si="2">IF(X7="",NA(),X7)</f>
        <v>115.78</v>
      </c>
      <c r="Y6" s="90">
        <f t="shared" si="2"/>
        <v>119.24</v>
      </c>
      <c r="Z6" s="90">
        <f t="shared" si="2"/>
        <v>120.88</v>
      </c>
      <c r="AA6" s="90">
        <f t="shared" si="2"/>
        <v>123.47</v>
      </c>
      <c r="AB6" s="90">
        <f t="shared" si="2"/>
        <v>121.09</v>
      </c>
      <c r="AC6" s="90">
        <f t="shared" si="2"/>
        <v>113.47</v>
      </c>
      <c r="AD6" s="90">
        <f t="shared" si="2"/>
        <v>113.33</v>
      </c>
      <c r="AE6" s="90">
        <f t="shared" si="2"/>
        <v>114.05</v>
      </c>
      <c r="AF6" s="90">
        <f t="shared" si="2"/>
        <v>114.26</v>
      </c>
      <c r="AG6" s="90">
        <f t="shared" si="2"/>
        <v>112.98</v>
      </c>
      <c r="AH6" s="84" t="str">
        <f>IF(AH7="","",IF(AH7="-","【-】","【"&amp;SUBSTITUTE(TEXT(AH7,"#,##0.00"),"-","△")&amp;"】"))</f>
        <v>【112.98】</v>
      </c>
      <c r="AI6" s="84">
        <f t="shared" ref="AI6:AR6" si="3">IF(AI7="",NA(),AI7)</f>
        <v>0</v>
      </c>
      <c r="AJ6" s="84">
        <f t="shared" si="3"/>
        <v>0</v>
      </c>
      <c r="AK6" s="84">
        <f t="shared" si="3"/>
        <v>0</v>
      </c>
      <c r="AL6" s="84">
        <f t="shared" si="3"/>
        <v>0</v>
      </c>
      <c r="AM6" s="84">
        <f t="shared" si="3"/>
        <v>0</v>
      </c>
      <c r="AN6" s="90">
        <f t="shared" si="3"/>
        <v>16.89</v>
      </c>
      <c r="AO6" s="90">
        <f t="shared" si="3"/>
        <v>17.39</v>
      </c>
      <c r="AP6" s="90">
        <f t="shared" si="3"/>
        <v>12.65</v>
      </c>
      <c r="AQ6" s="90">
        <f t="shared" si="3"/>
        <v>10.58</v>
      </c>
      <c r="AR6" s="90">
        <f t="shared" si="3"/>
        <v>10.49</v>
      </c>
      <c r="AS6" s="84" t="str">
        <f>IF(AS7="","",IF(AS7="-","【-】","【"&amp;SUBSTITUTE(TEXT(AS7,"#,##0.00"),"-","△")&amp;"】"))</f>
        <v>【10.49】</v>
      </c>
      <c r="AT6" s="90">
        <f t="shared" ref="AT6:BC6" si="4">IF(AT7="",NA(),AT7)</f>
        <v>486.16</v>
      </c>
      <c r="AU6" s="90">
        <f t="shared" si="4"/>
        <v>531.26</v>
      </c>
      <c r="AV6" s="90">
        <f t="shared" si="4"/>
        <v>577.54</v>
      </c>
      <c r="AW6" s="90">
        <f t="shared" si="4"/>
        <v>685.56</v>
      </c>
      <c r="AX6" s="90">
        <f t="shared" si="4"/>
        <v>727.84</v>
      </c>
      <c r="AY6" s="90">
        <f t="shared" si="4"/>
        <v>200.22</v>
      </c>
      <c r="AZ6" s="90">
        <f t="shared" si="4"/>
        <v>212.95</v>
      </c>
      <c r="BA6" s="90">
        <f t="shared" si="4"/>
        <v>224.41</v>
      </c>
      <c r="BB6" s="90">
        <f t="shared" si="4"/>
        <v>243.44</v>
      </c>
      <c r="BC6" s="90">
        <f t="shared" si="4"/>
        <v>258.49</v>
      </c>
      <c r="BD6" s="84" t="str">
        <f>IF(BD7="","",IF(BD7="-","【-】","【"&amp;SUBSTITUTE(TEXT(BD7,"#,##0.00"),"-","△")&amp;"】"))</f>
        <v>【258.49】</v>
      </c>
      <c r="BE6" s="90">
        <f t="shared" ref="BE6:BN6" si="5">IF(BE7="",NA(),BE7)</f>
        <v>298.91000000000003</v>
      </c>
      <c r="BF6" s="90">
        <f t="shared" si="5"/>
        <v>283.3</v>
      </c>
      <c r="BG6" s="90">
        <f t="shared" si="5"/>
        <v>262.97000000000003</v>
      </c>
      <c r="BH6" s="90">
        <f t="shared" si="5"/>
        <v>247.22</v>
      </c>
      <c r="BI6" s="90">
        <f t="shared" si="5"/>
        <v>236.69</v>
      </c>
      <c r="BJ6" s="90">
        <f t="shared" si="5"/>
        <v>351.06</v>
      </c>
      <c r="BK6" s="90">
        <f t="shared" si="5"/>
        <v>333.48</v>
      </c>
      <c r="BL6" s="90">
        <f t="shared" si="5"/>
        <v>320.31</v>
      </c>
      <c r="BM6" s="90">
        <f t="shared" si="5"/>
        <v>303.26</v>
      </c>
      <c r="BN6" s="90">
        <f t="shared" si="5"/>
        <v>290.31</v>
      </c>
      <c r="BO6" s="84" t="str">
        <f>IF(BO7="","",IF(BO7="-","【-】","【"&amp;SUBSTITUTE(TEXT(BO7,"#,##0.00"),"-","△")&amp;"】"))</f>
        <v>【290.31】</v>
      </c>
      <c r="BP6" s="90">
        <f t="shared" ref="BP6:BY6" si="6">IF(BP7="",NA(),BP7)</f>
        <v>115.61</v>
      </c>
      <c r="BQ6" s="90">
        <f t="shared" si="6"/>
        <v>119.19</v>
      </c>
      <c r="BR6" s="90">
        <f t="shared" si="6"/>
        <v>121.49</v>
      </c>
      <c r="BS6" s="90">
        <f t="shared" si="6"/>
        <v>124.17</v>
      </c>
      <c r="BT6" s="90">
        <f t="shared" si="6"/>
        <v>121.46</v>
      </c>
      <c r="BU6" s="90">
        <f t="shared" si="6"/>
        <v>112.92</v>
      </c>
      <c r="BV6" s="90">
        <f t="shared" si="6"/>
        <v>112.81</v>
      </c>
      <c r="BW6" s="90">
        <f t="shared" si="6"/>
        <v>113.88</v>
      </c>
      <c r="BX6" s="90">
        <f t="shared" si="6"/>
        <v>114.14</v>
      </c>
      <c r="BY6" s="90">
        <f t="shared" si="6"/>
        <v>112.83</v>
      </c>
      <c r="BZ6" s="84" t="str">
        <f>IF(BZ7="","",IF(BZ7="-","【-】","【"&amp;SUBSTITUTE(TEXT(BZ7,"#,##0.00"),"-","△")&amp;"】"))</f>
        <v>【112.83】</v>
      </c>
      <c r="CA6" s="90">
        <f t="shared" ref="CA6:CJ6" si="7">IF(CA7="",NA(),CA7)</f>
        <v>63.82</v>
      </c>
      <c r="CB6" s="90">
        <f t="shared" si="7"/>
        <v>61.87</v>
      </c>
      <c r="CC6" s="90">
        <f t="shared" si="7"/>
        <v>61.4</v>
      </c>
      <c r="CD6" s="90">
        <f t="shared" si="7"/>
        <v>60.27</v>
      </c>
      <c r="CE6" s="90">
        <f t="shared" si="7"/>
        <v>62.36</v>
      </c>
      <c r="CF6" s="90">
        <f t="shared" si="7"/>
        <v>75.3</v>
      </c>
      <c r="CG6" s="90">
        <f t="shared" si="7"/>
        <v>75.3</v>
      </c>
      <c r="CH6" s="90">
        <f t="shared" si="7"/>
        <v>74.02</v>
      </c>
      <c r="CI6" s="90">
        <f t="shared" si="7"/>
        <v>73.03</v>
      </c>
      <c r="CJ6" s="90">
        <f t="shared" si="7"/>
        <v>73.86</v>
      </c>
      <c r="CK6" s="84" t="str">
        <f>IF(CK7="","",IF(CK7="-","【-】","【"&amp;SUBSTITUTE(TEXT(CK7,"#,##0.00"),"-","△")&amp;"】"))</f>
        <v>【73.86】</v>
      </c>
      <c r="CL6" s="90">
        <f t="shared" ref="CL6:CU6" si="8">IF(CL7="",NA(),CL7)</f>
        <v>53.48</v>
      </c>
      <c r="CM6" s="90">
        <f t="shared" si="8"/>
        <v>53.35</v>
      </c>
      <c r="CN6" s="90">
        <f t="shared" si="8"/>
        <v>52.49</v>
      </c>
      <c r="CO6" s="90">
        <f t="shared" si="8"/>
        <v>52.17</v>
      </c>
      <c r="CP6" s="90">
        <f t="shared" si="8"/>
        <v>51.93</v>
      </c>
      <c r="CQ6" s="90">
        <f t="shared" si="8"/>
        <v>62.69</v>
      </c>
      <c r="CR6" s="90">
        <f t="shared" si="8"/>
        <v>61.82</v>
      </c>
      <c r="CS6" s="90">
        <f t="shared" si="8"/>
        <v>61.66</v>
      </c>
      <c r="CT6" s="90">
        <f t="shared" si="8"/>
        <v>62.19</v>
      </c>
      <c r="CU6" s="90">
        <f t="shared" si="8"/>
        <v>61.77</v>
      </c>
      <c r="CV6" s="84" t="str">
        <f>IF(CV7="","",IF(CV7="-","【-】","【"&amp;SUBSTITUTE(TEXT(CV7,"#,##0.00"),"-","△")&amp;"】"))</f>
        <v>【61.77】</v>
      </c>
      <c r="CW6" s="90">
        <f t="shared" ref="CW6:DF6" si="9">IF(CW7="",NA(),CW7)</f>
        <v>98.46</v>
      </c>
      <c r="CX6" s="90">
        <f t="shared" si="9"/>
        <v>98.62</v>
      </c>
      <c r="CY6" s="90">
        <f t="shared" si="9"/>
        <v>98.82</v>
      </c>
      <c r="CZ6" s="90">
        <f t="shared" si="9"/>
        <v>98.99</v>
      </c>
      <c r="DA6" s="90">
        <f t="shared" si="9"/>
        <v>98.05</v>
      </c>
      <c r="DB6" s="90">
        <f t="shared" si="9"/>
        <v>100.12</v>
      </c>
      <c r="DC6" s="90">
        <f t="shared" si="9"/>
        <v>100.03</v>
      </c>
      <c r="DD6" s="90">
        <f t="shared" si="9"/>
        <v>100.05</v>
      </c>
      <c r="DE6" s="90">
        <f t="shared" si="9"/>
        <v>100.05</v>
      </c>
      <c r="DF6" s="90">
        <f t="shared" si="9"/>
        <v>100.08</v>
      </c>
      <c r="DG6" s="84" t="str">
        <f>IF(DG7="","",IF(DG7="-","【-】","【"&amp;SUBSTITUTE(TEXT(DG7,"#,##0.00"),"-","△")&amp;"】"))</f>
        <v>【100.08】</v>
      </c>
      <c r="DH6" s="90">
        <f t="shared" ref="DH6:DQ6" si="10">IF(DH7="",NA(),DH7)</f>
        <v>45.6</v>
      </c>
      <c r="DI6" s="90">
        <f t="shared" si="10"/>
        <v>46.89</v>
      </c>
      <c r="DJ6" s="90">
        <f t="shared" si="10"/>
        <v>48.81</v>
      </c>
      <c r="DK6" s="90">
        <f t="shared" si="10"/>
        <v>50.6</v>
      </c>
      <c r="DL6" s="90">
        <f t="shared" si="10"/>
        <v>52.06</v>
      </c>
      <c r="DM6" s="90">
        <f t="shared" si="10"/>
        <v>51.44</v>
      </c>
      <c r="DN6" s="90">
        <f t="shared" si="10"/>
        <v>52.4</v>
      </c>
      <c r="DO6" s="90">
        <f t="shared" si="10"/>
        <v>53.56</v>
      </c>
      <c r="DP6" s="90">
        <f t="shared" si="10"/>
        <v>54.73</v>
      </c>
      <c r="DQ6" s="90">
        <f t="shared" si="10"/>
        <v>55.77</v>
      </c>
      <c r="DR6" s="84" t="str">
        <f>IF(DR7="","",IF(DR7="-","【-】","【"&amp;SUBSTITUTE(TEXT(DR7,"#,##0.00"),"-","△")&amp;"】"))</f>
        <v>【55.77】</v>
      </c>
      <c r="DS6" s="90">
        <f t="shared" ref="DS6:EB6" si="11">IF(DS7="",NA(),DS7)</f>
        <v>34.78</v>
      </c>
      <c r="DT6" s="90">
        <f t="shared" si="11"/>
        <v>36.06</v>
      </c>
      <c r="DU6" s="90">
        <f t="shared" si="11"/>
        <v>34.770000000000003</v>
      </c>
      <c r="DV6" s="90">
        <f t="shared" si="11"/>
        <v>36.119999999999997</v>
      </c>
      <c r="DW6" s="90">
        <f t="shared" si="11"/>
        <v>36.69</v>
      </c>
      <c r="DX6" s="90">
        <f t="shared" si="11"/>
        <v>16.77</v>
      </c>
      <c r="DY6" s="90">
        <f t="shared" si="11"/>
        <v>18.05</v>
      </c>
      <c r="DZ6" s="90">
        <f t="shared" si="11"/>
        <v>19.440000000000001</v>
      </c>
      <c r="EA6" s="90">
        <f t="shared" si="11"/>
        <v>22.46</v>
      </c>
      <c r="EB6" s="90">
        <f t="shared" si="11"/>
        <v>25.84</v>
      </c>
      <c r="EC6" s="84" t="str">
        <f>IF(EC7="","",IF(EC7="-","【-】","【"&amp;SUBSTITUTE(TEXT(EC7,"#,##0.00"),"-","△")&amp;"】"))</f>
        <v>【25.84】</v>
      </c>
      <c r="ED6" s="90">
        <f t="shared" ref="ED6:EM6" si="12">IF(ED7="",NA(),ED7)</f>
        <v>0.3</v>
      </c>
      <c r="EE6" s="90">
        <f t="shared" si="12"/>
        <v>0.81</v>
      </c>
      <c r="EF6" s="90">
        <f t="shared" si="12"/>
        <v>0.5</v>
      </c>
      <c r="EG6" s="90">
        <f t="shared" si="12"/>
        <v>2.2000000000000002</v>
      </c>
      <c r="EH6" s="90">
        <f t="shared" si="12"/>
        <v>0.79</v>
      </c>
      <c r="EI6" s="90">
        <f t="shared" si="12"/>
        <v>0.13</v>
      </c>
      <c r="EJ6" s="90">
        <f t="shared" si="12"/>
        <v>0.26</v>
      </c>
      <c r="EK6" s="90">
        <f t="shared" si="12"/>
        <v>0.24</v>
      </c>
      <c r="EL6" s="90">
        <f t="shared" si="12"/>
        <v>0.27</v>
      </c>
      <c r="EM6" s="90">
        <f t="shared" si="12"/>
        <v>0.24</v>
      </c>
      <c r="EN6" s="84" t="str">
        <f>IF(EN7="","",IF(EN7="-","【-】","【"&amp;SUBSTITUTE(TEXT(EN7,"#,##0.00"),"-","△")&amp;"】"))</f>
        <v>【0.24】</v>
      </c>
    </row>
    <row r="7" spans="1:144" s="69" customFormat="1">
      <c r="A7" s="70"/>
      <c r="B7" s="76">
        <v>2018</v>
      </c>
      <c r="C7" s="76">
        <v>220001</v>
      </c>
      <c r="D7" s="76">
        <v>46</v>
      </c>
      <c r="E7" s="76">
        <v>1</v>
      </c>
      <c r="F7" s="76">
        <v>0</v>
      </c>
      <c r="G7" s="76">
        <v>2</v>
      </c>
      <c r="H7" s="76" t="s">
        <v>93</v>
      </c>
      <c r="I7" s="76" t="s">
        <v>94</v>
      </c>
      <c r="J7" s="76" t="s">
        <v>95</v>
      </c>
      <c r="K7" s="76" t="s">
        <v>96</v>
      </c>
      <c r="L7" s="76" t="s">
        <v>97</v>
      </c>
      <c r="M7" s="76" t="s">
        <v>98</v>
      </c>
      <c r="N7" s="85" t="s">
        <v>92</v>
      </c>
      <c r="O7" s="85">
        <v>76.42</v>
      </c>
      <c r="P7" s="85">
        <v>95.6</v>
      </c>
      <c r="Q7" s="85">
        <v>0</v>
      </c>
      <c r="R7" s="85">
        <v>3726537</v>
      </c>
      <c r="S7" s="85">
        <v>7777.35</v>
      </c>
      <c r="T7" s="85">
        <v>479.15</v>
      </c>
      <c r="U7" s="85">
        <v>1318170</v>
      </c>
      <c r="V7" s="85">
        <v>1341.6</v>
      </c>
      <c r="W7" s="85">
        <v>982.54</v>
      </c>
      <c r="X7" s="85">
        <v>115.78</v>
      </c>
      <c r="Y7" s="85">
        <v>119.24</v>
      </c>
      <c r="Z7" s="85">
        <v>120.88</v>
      </c>
      <c r="AA7" s="85">
        <v>123.47</v>
      </c>
      <c r="AB7" s="85">
        <v>121.09</v>
      </c>
      <c r="AC7" s="85">
        <v>113.47</v>
      </c>
      <c r="AD7" s="85">
        <v>113.33</v>
      </c>
      <c r="AE7" s="85">
        <v>114.05</v>
      </c>
      <c r="AF7" s="85">
        <v>114.26</v>
      </c>
      <c r="AG7" s="85">
        <v>112.98</v>
      </c>
      <c r="AH7" s="85">
        <v>112.98</v>
      </c>
      <c r="AI7" s="85">
        <v>0</v>
      </c>
      <c r="AJ7" s="85">
        <v>0</v>
      </c>
      <c r="AK7" s="85">
        <v>0</v>
      </c>
      <c r="AL7" s="85">
        <v>0</v>
      </c>
      <c r="AM7" s="85">
        <v>0</v>
      </c>
      <c r="AN7" s="85">
        <v>16.89</v>
      </c>
      <c r="AO7" s="85">
        <v>17.39</v>
      </c>
      <c r="AP7" s="85">
        <v>12.65</v>
      </c>
      <c r="AQ7" s="85">
        <v>10.58</v>
      </c>
      <c r="AR7" s="85">
        <v>10.49</v>
      </c>
      <c r="AS7" s="85">
        <v>10.49</v>
      </c>
      <c r="AT7" s="85">
        <v>486.16</v>
      </c>
      <c r="AU7" s="85">
        <v>531.26</v>
      </c>
      <c r="AV7" s="85">
        <v>577.54</v>
      </c>
      <c r="AW7" s="85">
        <v>685.56</v>
      </c>
      <c r="AX7" s="85">
        <v>727.84</v>
      </c>
      <c r="AY7" s="85">
        <v>200.22</v>
      </c>
      <c r="AZ7" s="85">
        <v>212.95</v>
      </c>
      <c r="BA7" s="85">
        <v>224.41</v>
      </c>
      <c r="BB7" s="85">
        <v>243.44</v>
      </c>
      <c r="BC7" s="85">
        <v>258.49</v>
      </c>
      <c r="BD7" s="85">
        <v>258.49</v>
      </c>
      <c r="BE7" s="85">
        <v>298.91000000000003</v>
      </c>
      <c r="BF7" s="85">
        <v>283.3</v>
      </c>
      <c r="BG7" s="85">
        <v>262.97000000000003</v>
      </c>
      <c r="BH7" s="85">
        <v>247.22</v>
      </c>
      <c r="BI7" s="85">
        <v>236.69</v>
      </c>
      <c r="BJ7" s="85">
        <v>351.06</v>
      </c>
      <c r="BK7" s="85">
        <v>333.48</v>
      </c>
      <c r="BL7" s="85">
        <v>320.31</v>
      </c>
      <c r="BM7" s="85">
        <v>303.26</v>
      </c>
      <c r="BN7" s="85">
        <v>290.31</v>
      </c>
      <c r="BO7" s="85">
        <v>290.31</v>
      </c>
      <c r="BP7" s="85">
        <v>115.61</v>
      </c>
      <c r="BQ7" s="85">
        <v>119.19</v>
      </c>
      <c r="BR7" s="85">
        <v>121.49</v>
      </c>
      <c r="BS7" s="85">
        <v>124.17</v>
      </c>
      <c r="BT7" s="85">
        <v>121.46</v>
      </c>
      <c r="BU7" s="85">
        <v>112.92</v>
      </c>
      <c r="BV7" s="85">
        <v>112.81</v>
      </c>
      <c r="BW7" s="85">
        <v>113.88</v>
      </c>
      <c r="BX7" s="85">
        <v>114.14</v>
      </c>
      <c r="BY7" s="85">
        <v>112.83</v>
      </c>
      <c r="BZ7" s="85">
        <v>112.83</v>
      </c>
      <c r="CA7" s="85">
        <v>63.82</v>
      </c>
      <c r="CB7" s="85">
        <v>61.87</v>
      </c>
      <c r="CC7" s="85">
        <v>61.4</v>
      </c>
      <c r="CD7" s="85">
        <v>60.27</v>
      </c>
      <c r="CE7" s="85">
        <v>62.36</v>
      </c>
      <c r="CF7" s="85">
        <v>75.3</v>
      </c>
      <c r="CG7" s="85">
        <v>75.3</v>
      </c>
      <c r="CH7" s="85">
        <v>74.02</v>
      </c>
      <c r="CI7" s="85">
        <v>73.03</v>
      </c>
      <c r="CJ7" s="85">
        <v>73.86</v>
      </c>
      <c r="CK7" s="85">
        <v>73.86</v>
      </c>
      <c r="CL7" s="85">
        <v>53.48</v>
      </c>
      <c r="CM7" s="85">
        <v>53.35</v>
      </c>
      <c r="CN7" s="85">
        <v>52.49</v>
      </c>
      <c r="CO7" s="85">
        <v>52.17</v>
      </c>
      <c r="CP7" s="85">
        <v>51.93</v>
      </c>
      <c r="CQ7" s="85">
        <v>62.69</v>
      </c>
      <c r="CR7" s="85">
        <v>61.82</v>
      </c>
      <c r="CS7" s="85">
        <v>61.66</v>
      </c>
      <c r="CT7" s="85">
        <v>62.19</v>
      </c>
      <c r="CU7" s="85">
        <v>61.77</v>
      </c>
      <c r="CV7" s="85">
        <v>61.77</v>
      </c>
      <c r="CW7" s="85">
        <v>98.46</v>
      </c>
      <c r="CX7" s="85">
        <v>98.62</v>
      </c>
      <c r="CY7" s="85">
        <v>98.82</v>
      </c>
      <c r="CZ7" s="85">
        <v>98.99</v>
      </c>
      <c r="DA7" s="85">
        <v>98.05</v>
      </c>
      <c r="DB7" s="85">
        <v>100.12</v>
      </c>
      <c r="DC7" s="85">
        <v>100.03</v>
      </c>
      <c r="DD7" s="85">
        <v>100.05</v>
      </c>
      <c r="DE7" s="85">
        <v>100.05</v>
      </c>
      <c r="DF7" s="85">
        <v>100.08</v>
      </c>
      <c r="DG7" s="85">
        <v>100.08</v>
      </c>
      <c r="DH7" s="85">
        <v>45.6</v>
      </c>
      <c r="DI7" s="85">
        <v>46.89</v>
      </c>
      <c r="DJ7" s="85">
        <v>48.81</v>
      </c>
      <c r="DK7" s="85">
        <v>50.6</v>
      </c>
      <c r="DL7" s="85">
        <v>52.06</v>
      </c>
      <c r="DM7" s="85">
        <v>51.44</v>
      </c>
      <c r="DN7" s="85">
        <v>52.4</v>
      </c>
      <c r="DO7" s="85">
        <v>53.56</v>
      </c>
      <c r="DP7" s="85">
        <v>54.73</v>
      </c>
      <c r="DQ7" s="85">
        <v>55.77</v>
      </c>
      <c r="DR7" s="85">
        <v>55.77</v>
      </c>
      <c r="DS7" s="85">
        <v>34.78</v>
      </c>
      <c r="DT7" s="85">
        <v>36.06</v>
      </c>
      <c r="DU7" s="85">
        <v>34.770000000000003</v>
      </c>
      <c r="DV7" s="85">
        <v>36.119999999999997</v>
      </c>
      <c r="DW7" s="85">
        <v>36.69</v>
      </c>
      <c r="DX7" s="85">
        <v>16.77</v>
      </c>
      <c r="DY7" s="85">
        <v>18.05</v>
      </c>
      <c r="DZ7" s="85">
        <v>19.440000000000001</v>
      </c>
      <c r="EA7" s="85">
        <v>22.46</v>
      </c>
      <c r="EB7" s="85">
        <v>25.84</v>
      </c>
      <c r="EC7" s="85">
        <v>25.84</v>
      </c>
      <c r="ED7" s="85">
        <v>0.3</v>
      </c>
      <c r="EE7" s="85">
        <v>0.81</v>
      </c>
      <c r="EF7" s="85">
        <v>0.5</v>
      </c>
      <c r="EG7" s="85">
        <v>2.2000000000000002</v>
      </c>
      <c r="EH7" s="85">
        <v>0.79</v>
      </c>
      <c r="EI7" s="85">
        <v>0.13</v>
      </c>
      <c r="EJ7" s="85">
        <v>0.26</v>
      </c>
      <c r="EK7" s="85">
        <v>0.24</v>
      </c>
      <c r="EL7" s="85">
        <v>0.27</v>
      </c>
      <c r="EM7" s="85">
        <v>0.24</v>
      </c>
      <c r="EN7" s="85">
        <v>0.24</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50</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阿部　嵩広</cp:lastModifiedBy>
  <dcterms:created xsi:type="dcterms:W3CDTF">2019-12-05T04:17:29Z</dcterms:created>
  <dcterms:modified xsi:type="dcterms:W3CDTF">2020-01-23T02:55:52Z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2020-01-23T02:55:52Z</vt:filetime>
  </property>
</Properties>
</file>